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1155" yWindow="75" windowWidth="14205" windowHeight="9750" tabRatio="935" firstSheet="1" activeTab="5"/>
  </bookViews>
  <sheets>
    <sheet name="목차 (시트 이동)" sheetId="25" r:id="rId1"/>
    <sheet name="매 월말 점검시 입력" sheetId="2" r:id="rId2"/>
    <sheet name="(년말) DIV 압력 RAW 복붙" sheetId="1" r:id="rId3"/>
    <sheet name="(년말) DIV 압력 Trend 생성" sheetId="18" r:id="rId4"/>
    <sheet name="참고.DIV 배수 주기" sheetId="30" r:id="rId5"/>
    <sheet name="참고.컴프 오일 주기" sheetId="31" r:id="rId6"/>
    <sheet name="참고.챔버 패킹 수리 주기" sheetId="29" r:id="rId7"/>
    <sheet name="참고.컴프레셔 교체 이력" sheetId="23" r:id="rId8"/>
    <sheet name="(12월말) 월간 DIV Total 세로 Trend 생성" sheetId="16" state="hidden" r:id="rId9"/>
    <sheet name="1월" sheetId="3" r:id="rId10"/>
    <sheet name="2월" sheetId="4" r:id="rId11"/>
    <sheet name="3월" sheetId="5" r:id="rId12"/>
    <sheet name="4월" sheetId="6" r:id="rId13"/>
    <sheet name="5월" sheetId="7" r:id="rId14"/>
    <sheet name="6월" sheetId="8" r:id="rId15"/>
    <sheet name="7월" sheetId="9" r:id="rId16"/>
    <sheet name="8월" sheetId="10" r:id="rId17"/>
    <sheet name="9월" sheetId="11" r:id="rId18"/>
    <sheet name="10월" sheetId="12" r:id="rId19"/>
    <sheet name="11월" sheetId="13" r:id="rId20"/>
    <sheet name="12월" sheetId="14" r:id="rId21"/>
    <sheet name="2023년 Trend" sheetId="17" r:id="rId22"/>
    <sheet name="2024년 Trend" sheetId="26" r:id="rId23"/>
    <sheet name="2025년 Trend" sheetId="27" r:id="rId24"/>
  </sheets>
  <definedNames>
    <definedName name="_xlnm._FilterDatabase" localSheetId="2" hidden="1">'(년말) DIV 압력 RAW 복붙'!$A$23:$I$1247</definedName>
    <definedName name="_xlnm._FilterDatabase" localSheetId="7" hidden="1">'참고.컴프레셔 교체 이력'!$B$1:$H$1</definedName>
  </definedNames>
  <calcPr calcId="145621"/>
  <pivotCaches>
    <pivotCache cacheId="0" r:id="rId25"/>
    <pivotCache cacheId="43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1" i="1" l="1"/>
  <c r="C161" i="1" s="1"/>
  <c r="B161" i="1"/>
  <c r="D161" i="1"/>
  <c r="E161" i="1"/>
  <c r="F161" i="1"/>
  <c r="I161" i="1" s="1"/>
  <c r="G161" i="1"/>
  <c r="H161" i="1"/>
  <c r="A162" i="1"/>
  <c r="C162" i="1" s="1"/>
  <c r="B162" i="1"/>
  <c r="D162" i="1"/>
  <c r="E162" i="1"/>
  <c r="F162" i="1"/>
  <c r="H162" i="1" s="1"/>
  <c r="G162" i="1"/>
  <c r="A163" i="1"/>
  <c r="C163" i="1" s="1"/>
  <c r="B163" i="1"/>
  <c r="D163" i="1"/>
  <c r="E163" i="1"/>
  <c r="F163" i="1"/>
  <c r="G163" i="1" s="1"/>
  <c r="A164" i="1"/>
  <c r="B164" i="1"/>
  <c r="C164" i="1"/>
  <c r="D164" i="1"/>
  <c r="E164" i="1"/>
  <c r="F164" i="1"/>
  <c r="G164" i="1" s="1"/>
  <c r="A165" i="1"/>
  <c r="B165" i="1"/>
  <c r="C165" i="1"/>
  <c r="D165" i="1"/>
  <c r="E165" i="1"/>
  <c r="F165" i="1"/>
  <c r="H165" i="1" s="1"/>
  <c r="G165" i="1"/>
  <c r="A166" i="1"/>
  <c r="B166" i="1"/>
  <c r="C166" i="1"/>
  <c r="D166" i="1"/>
  <c r="E166" i="1"/>
  <c r="F166" i="1"/>
  <c r="G166" i="1" s="1"/>
  <c r="I166" i="1"/>
  <c r="A167" i="1"/>
  <c r="C167" i="1" s="1"/>
  <c r="B167" i="1"/>
  <c r="D167" i="1"/>
  <c r="E167" i="1"/>
  <c r="F167" i="1"/>
  <c r="G167" i="1"/>
  <c r="H167" i="1"/>
  <c r="I167" i="1"/>
  <c r="A168" i="1"/>
  <c r="C168" i="1" s="1"/>
  <c r="B168" i="1"/>
  <c r="D168" i="1"/>
  <c r="E168" i="1"/>
  <c r="F168" i="1"/>
  <c r="G168" i="1"/>
  <c r="H168" i="1"/>
  <c r="I168" i="1"/>
  <c r="A169" i="1"/>
  <c r="B169" i="1"/>
  <c r="C169" i="1"/>
  <c r="D169" i="1"/>
  <c r="E169" i="1"/>
  <c r="F169" i="1"/>
  <c r="I169" i="1" s="1"/>
  <c r="G169" i="1"/>
  <c r="H169" i="1"/>
  <c r="A170" i="1"/>
  <c r="C170" i="1" s="1"/>
  <c r="B170" i="1"/>
  <c r="D170" i="1"/>
  <c r="E170" i="1"/>
  <c r="F170" i="1"/>
  <c r="H170" i="1" s="1"/>
  <c r="G170" i="1"/>
  <c r="A171" i="1"/>
  <c r="B171" i="1"/>
  <c r="C171" i="1"/>
  <c r="D171" i="1"/>
  <c r="E171" i="1"/>
  <c r="F171" i="1"/>
  <c r="G171" i="1" s="1"/>
  <c r="A172" i="1"/>
  <c r="B172" i="1"/>
  <c r="C172" i="1"/>
  <c r="D172" i="1"/>
  <c r="E172" i="1"/>
  <c r="F172" i="1"/>
  <c r="G172" i="1" s="1"/>
  <c r="H172" i="1"/>
  <c r="A173" i="1"/>
  <c r="B173" i="1"/>
  <c r="C173" i="1"/>
  <c r="D173" i="1"/>
  <c r="E173" i="1"/>
  <c r="F173" i="1"/>
  <c r="H173" i="1" s="1"/>
  <c r="G173" i="1"/>
  <c r="I173" i="1"/>
  <c r="A174" i="1"/>
  <c r="B174" i="1"/>
  <c r="C174" i="1"/>
  <c r="D174" i="1"/>
  <c r="E174" i="1"/>
  <c r="F174" i="1"/>
  <c r="G174" i="1" s="1"/>
  <c r="H174" i="1"/>
  <c r="I174" i="1"/>
  <c r="A175" i="1"/>
  <c r="C175" i="1" s="1"/>
  <c r="B175" i="1"/>
  <c r="D175" i="1"/>
  <c r="E175" i="1"/>
  <c r="F175" i="1"/>
  <c r="G175" i="1"/>
  <c r="H175" i="1"/>
  <c r="I175" i="1"/>
  <c r="A176" i="1"/>
  <c r="C176" i="1" s="1"/>
  <c r="B176" i="1"/>
  <c r="D176" i="1"/>
  <c r="E176" i="1"/>
  <c r="F176" i="1"/>
  <c r="G176" i="1"/>
  <c r="H176" i="1"/>
  <c r="I176" i="1"/>
  <c r="A177" i="1"/>
  <c r="B177" i="1"/>
  <c r="C177" i="1"/>
  <c r="D177" i="1"/>
  <c r="E177" i="1"/>
  <c r="F177" i="1"/>
  <c r="I177" i="1" s="1"/>
  <c r="G177" i="1"/>
  <c r="H177" i="1"/>
  <c r="A178" i="1"/>
  <c r="C178" i="1" s="1"/>
  <c r="B178" i="1"/>
  <c r="D178" i="1"/>
  <c r="E178" i="1"/>
  <c r="F178" i="1"/>
  <c r="H178" i="1" s="1"/>
  <c r="G178" i="1"/>
  <c r="A179" i="1"/>
  <c r="B179" i="1"/>
  <c r="C179" i="1"/>
  <c r="D179" i="1"/>
  <c r="E179" i="1"/>
  <c r="F179" i="1"/>
  <c r="G179" i="1" s="1"/>
  <c r="A180" i="1"/>
  <c r="B180" i="1"/>
  <c r="C180" i="1"/>
  <c r="D180" i="1"/>
  <c r="E180" i="1"/>
  <c r="F180" i="1"/>
  <c r="G180" i="1" s="1"/>
  <c r="H180" i="1"/>
  <c r="A181" i="1"/>
  <c r="B181" i="1"/>
  <c r="C181" i="1"/>
  <c r="D181" i="1"/>
  <c r="E181" i="1"/>
  <c r="F181" i="1"/>
  <c r="H181" i="1" s="1"/>
  <c r="G181" i="1"/>
  <c r="I181" i="1"/>
  <c r="A182" i="1"/>
  <c r="B182" i="1"/>
  <c r="C182" i="1"/>
  <c r="D182" i="1"/>
  <c r="E182" i="1"/>
  <c r="F182" i="1"/>
  <c r="G182" i="1" s="1"/>
  <c r="H182" i="1"/>
  <c r="I182" i="1"/>
  <c r="A183" i="1"/>
  <c r="C183" i="1" s="1"/>
  <c r="B183" i="1"/>
  <c r="D183" i="1"/>
  <c r="E183" i="1"/>
  <c r="F183" i="1"/>
  <c r="G183" i="1"/>
  <c r="H183" i="1"/>
  <c r="I183" i="1"/>
  <c r="A184" i="1"/>
  <c r="C184" i="1" s="1"/>
  <c r="B184" i="1"/>
  <c r="D184" i="1"/>
  <c r="E184" i="1"/>
  <c r="F184" i="1"/>
  <c r="G184" i="1"/>
  <c r="H184" i="1"/>
  <c r="I184" i="1"/>
  <c r="A185" i="1"/>
  <c r="B185" i="1"/>
  <c r="C185" i="1"/>
  <c r="D185" i="1"/>
  <c r="E185" i="1"/>
  <c r="F185" i="1"/>
  <c r="I185" i="1" s="1"/>
  <c r="G185" i="1"/>
  <c r="H185" i="1"/>
  <c r="A186" i="1"/>
  <c r="C186" i="1" s="1"/>
  <c r="B186" i="1"/>
  <c r="D186" i="1"/>
  <c r="E186" i="1"/>
  <c r="F186" i="1"/>
  <c r="H186" i="1" s="1"/>
  <c r="G186" i="1"/>
  <c r="A187" i="1"/>
  <c r="B187" i="1"/>
  <c r="C187" i="1"/>
  <c r="D187" i="1"/>
  <c r="E187" i="1"/>
  <c r="F187" i="1"/>
  <c r="G187" i="1" s="1"/>
  <c r="A188" i="1"/>
  <c r="B188" i="1"/>
  <c r="C188" i="1"/>
  <c r="D188" i="1"/>
  <c r="E188" i="1"/>
  <c r="F188" i="1"/>
  <c r="G188" i="1" s="1"/>
  <c r="H188" i="1"/>
  <c r="A189" i="1"/>
  <c r="B189" i="1"/>
  <c r="C189" i="1"/>
  <c r="D189" i="1"/>
  <c r="E189" i="1"/>
  <c r="F189" i="1"/>
  <c r="H189" i="1" s="1"/>
  <c r="G189" i="1"/>
  <c r="I189" i="1"/>
  <c r="A190" i="1"/>
  <c r="B190" i="1"/>
  <c r="C190" i="1"/>
  <c r="D190" i="1"/>
  <c r="E190" i="1"/>
  <c r="F190" i="1"/>
  <c r="G190" i="1" s="1"/>
  <c r="H190" i="1"/>
  <c r="I190" i="1"/>
  <c r="A191" i="1"/>
  <c r="C191" i="1" s="1"/>
  <c r="B191" i="1"/>
  <c r="D191" i="1"/>
  <c r="E191" i="1"/>
  <c r="F191" i="1"/>
  <c r="G191" i="1"/>
  <c r="H191" i="1"/>
  <c r="I191" i="1"/>
  <c r="A192" i="1"/>
  <c r="C192" i="1" s="1"/>
  <c r="B192" i="1"/>
  <c r="D192" i="1"/>
  <c r="E192" i="1"/>
  <c r="F192" i="1"/>
  <c r="G192" i="1"/>
  <c r="H192" i="1"/>
  <c r="I192" i="1"/>
  <c r="A193" i="1"/>
  <c r="B193" i="1"/>
  <c r="C193" i="1"/>
  <c r="D193" i="1"/>
  <c r="E193" i="1"/>
  <c r="F193" i="1"/>
  <c r="I193" i="1" s="1"/>
  <c r="G193" i="1"/>
  <c r="H193" i="1"/>
  <c r="I160" i="1"/>
  <c r="H160" i="1"/>
  <c r="G160" i="1"/>
  <c r="F160" i="1"/>
  <c r="E160" i="1"/>
  <c r="D160" i="1"/>
  <c r="C160" i="1"/>
  <c r="B160" i="1"/>
  <c r="A160" i="1"/>
  <c r="H166" i="1" l="1"/>
  <c r="I165" i="1"/>
  <c r="I188" i="1"/>
  <c r="I180" i="1"/>
  <c r="I172" i="1"/>
  <c r="I164" i="1"/>
  <c r="H164" i="1"/>
  <c r="I163" i="1"/>
  <c r="H187" i="1"/>
  <c r="I186" i="1"/>
  <c r="H179" i="1"/>
  <c r="I178" i="1"/>
  <c r="H171" i="1"/>
  <c r="I170" i="1"/>
  <c r="H163" i="1"/>
  <c r="I162" i="1"/>
  <c r="I187" i="1"/>
  <c r="I179" i="1"/>
  <c r="I171" i="1"/>
  <c r="C12" i="30"/>
  <c r="E12" i="30"/>
  <c r="G12" i="30"/>
  <c r="I12" i="30"/>
  <c r="K12" i="30"/>
  <c r="M12" i="30"/>
  <c r="O12" i="30"/>
  <c r="Q12" i="30"/>
  <c r="S12" i="30"/>
  <c r="U12" i="30"/>
  <c r="W12" i="30"/>
  <c r="Y12" i="30"/>
  <c r="AA12" i="30"/>
  <c r="AC12" i="30"/>
  <c r="AE12" i="30"/>
  <c r="AG12" i="30"/>
  <c r="AI12" i="30"/>
  <c r="AK12" i="30"/>
  <c r="AM12" i="30"/>
  <c r="AO12" i="30"/>
  <c r="AQ12" i="30"/>
  <c r="AS12" i="30"/>
  <c r="AU12" i="30"/>
  <c r="AW12" i="30"/>
  <c r="AY12" i="30"/>
  <c r="BA12" i="30"/>
  <c r="BC12" i="30"/>
  <c r="BE12" i="30"/>
  <c r="BG12" i="30"/>
  <c r="BI12" i="30"/>
  <c r="BK12" i="30"/>
  <c r="BM12" i="30"/>
  <c r="BQ12" i="30"/>
  <c r="BO12" i="30"/>
  <c r="A114" i="31" l="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M6" i="31" l="1"/>
  <c r="AS11" i="31"/>
  <c r="AR10" i="31" s="1"/>
  <c r="B11" i="30"/>
  <c r="D11" i="30"/>
  <c r="F11" i="30"/>
  <c r="H11" i="30"/>
  <c r="J11" i="30"/>
  <c r="L11" i="30"/>
  <c r="N11" i="30"/>
  <c r="P11" i="30"/>
  <c r="R11" i="30"/>
  <c r="T11" i="30"/>
  <c r="V11" i="30"/>
  <c r="X11" i="30"/>
  <c r="Z11" i="30"/>
  <c r="AB11" i="30"/>
  <c r="AD11" i="30"/>
  <c r="AF11" i="30"/>
  <c r="AH11" i="30"/>
  <c r="AJ11" i="30"/>
  <c r="AL11" i="30"/>
  <c r="AN11" i="30"/>
  <c r="AP11" i="30"/>
  <c r="AT11" i="30"/>
  <c r="AV11" i="30"/>
  <c r="AX11" i="30"/>
  <c r="BP11" i="30"/>
  <c r="BL11" i="30"/>
  <c r="BJ11" i="30"/>
  <c r="BH11" i="30"/>
  <c r="BF11" i="30"/>
  <c r="BD11" i="30"/>
  <c r="BB11" i="30"/>
  <c r="AZ11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Q6" i="30" s="1"/>
  <c r="AR11" i="30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G39" i="29"/>
  <c r="G38" i="29"/>
  <c r="G37" i="29"/>
  <c r="G36" i="29"/>
  <c r="G35" i="29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B2" i="29"/>
  <c r="BG8" i="31" l="1"/>
  <c r="AW6" i="31"/>
  <c r="U6" i="31"/>
  <c r="AO6" i="31"/>
  <c r="AC6" i="31"/>
  <c r="AS9" i="31"/>
  <c r="AR8" i="31" s="1"/>
  <c r="Q12" i="31"/>
  <c r="P11" i="31" s="1"/>
  <c r="C6" i="31"/>
  <c r="BG6" i="31"/>
  <c r="AA8" i="31"/>
  <c r="BE6" i="31"/>
  <c r="K6" i="31"/>
  <c r="BO6" i="31"/>
  <c r="U9" i="31"/>
  <c r="U7" i="31"/>
  <c r="BA7" i="31"/>
  <c r="BE10" i="31"/>
  <c r="K12" i="31"/>
  <c r="J11" i="31" s="1"/>
  <c r="BC9" i="31"/>
  <c r="Y12" i="31"/>
  <c r="X11" i="31" s="1"/>
  <c r="AE7" i="31"/>
  <c r="AD6" i="31" s="1"/>
  <c r="AK8" i="31"/>
  <c r="AJ7" i="31" s="1"/>
  <c r="AE9" i="31"/>
  <c r="AD8" i="31" s="1"/>
  <c r="E11" i="31"/>
  <c r="BQ11" i="31"/>
  <c r="BP10" i="31" s="1"/>
  <c r="BQ12" i="31"/>
  <c r="BP11" i="31" s="1"/>
  <c r="AU12" i="31"/>
  <c r="AT11" i="31" s="1"/>
  <c r="AE12" i="31"/>
  <c r="AD11" i="31" s="1"/>
  <c r="O12" i="31"/>
  <c r="N11" i="31" s="1"/>
  <c r="AO7" i="31"/>
  <c r="AN6" i="31" s="1"/>
  <c r="AW8" i="31"/>
  <c r="AV7" i="31" s="1"/>
  <c r="AG9" i="31"/>
  <c r="U11" i="31"/>
  <c r="BI12" i="31"/>
  <c r="BH11" i="31" s="1"/>
  <c r="AS12" i="31"/>
  <c r="AR11" i="31" s="1"/>
  <c r="AC12" i="31"/>
  <c r="AB11" i="31" s="1"/>
  <c r="M12" i="31"/>
  <c r="L11" i="31" s="1"/>
  <c r="BG12" i="31"/>
  <c r="AA12" i="31"/>
  <c r="BK7" i="31"/>
  <c r="BE12" i="31"/>
  <c r="I12" i="31"/>
  <c r="H11" i="31" s="1"/>
  <c r="E8" i="31"/>
  <c r="BI9" i="31"/>
  <c r="BH8" i="31" s="1"/>
  <c r="AM12" i="31"/>
  <c r="AL11" i="31" s="1"/>
  <c r="G12" i="31"/>
  <c r="F11" i="31" s="1"/>
  <c r="G9" i="31"/>
  <c r="F8" i="31" s="1"/>
  <c r="AC11" i="31"/>
  <c r="AB10" i="31" s="1"/>
  <c r="BA12" i="31"/>
  <c r="AZ11" i="31" s="1"/>
  <c r="AK12" i="31"/>
  <c r="AJ11" i="31" s="1"/>
  <c r="E12" i="31"/>
  <c r="I7" i="31"/>
  <c r="H6" i="31" s="1"/>
  <c r="Q8" i="31"/>
  <c r="Q9" i="31"/>
  <c r="AG10" i="31"/>
  <c r="BM12" i="31"/>
  <c r="BL11" i="31" s="1"/>
  <c r="AY12" i="31"/>
  <c r="AI12" i="31"/>
  <c r="AH11" i="31" s="1"/>
  <c r="S12" i="31"/>
  <c r="R11" i="31" s="1"/>
  <c r="C12" i="31"/>
  <c r="B11" i="31" s="1"/>
  <c r="AQ12" i="31"/>
  <c r="AP11" i="31" s="1"/>
  <c r="BI8" i="31"/>
  <c r="BH7" i="31" s="1"/>
  <c r="AO12" i="31"/>
  <c r="AN11" i="31" s="1"/>
  <c r="E9" i="31"/>
  <c r="BC12" i="31"/>
  <c r="BB11" i="31" s="1"/>
  <c r="W12" i="31"/>
  <c r="V11" i="31" s="1"/>
  <c r="I10" i="31"/>
  <c r="H9" i="31" s="1"/>
  <c r="BK12" i="31"/>
  <c r="U12" i="31"/>
  <c r="BO12" i="31"/>
  <c r="BN11" i="31" s="1"/>
  <c r="AW12" i="31"/>
  <c r="AV11" i="31" s="1"/>
  <c r="AG12" i="31"/>
  <c r="AF11" i="31" s="1"/>
  <c r="Y6" i="31"/>
  <c r="AQ6" i="31"/>
  <c r="W9" i="31"/>
  <c r="V8" i="31" s="1"/>
  <c r="Q6" i="31"/>
  <c r="BA6" i="31"/>
  <c r="E7" i="31"/>
  <c r="Y7" i="31"/>
  <c r="X6" i="31" s="1"/>
  <c r="AK7" i="31"/>
  <c r="AU7" i="31"/>
  <c r="BQ7" i="31"/>
  <c r="K8" i="31"/>
  <c r="J7" i="31" s="1"/>
  <c r="U8" i="31"/>
  <c r="AG8" i="31"/>
  <c r="AQ8" i="31"/>
  <c r="AP7" i="31" s="1"/>
  <c r="M9" i="31"/>
  <c r="L8" i="31" s="1"/>
  <c r="Y9" i="31"/>
  <c r="X8" i="31" s="1"/>
  <c r="BQ9" i="31"/>
  <c r="BP8" i="31" s="1"/>
  <c r="BM10" i="31"/>
  <c r="BL9" i="31" s="1"/>
  <c r="AK11" i="31"/>
  <c r="AJ10" i="31" s="1"/>
  <c r="I6" i="31"/>
  <c r="AA6" i="31"/>
  <c r="AS6" i="31"/>
  <c r="BE8" i="31"/>
  <c r="BQ8" i="31"/>
  <c r="BP7" i="31" s="1"/>
  <c r="AM9" i="31"/>
  <c r="AL8" i="31" s="1"/>
  <c r="BA9" i="31"/>
  <c r="Y10" i="31"/>
  <c r="X9" i="31" s="1"/>
  <c r="M11" i="31"/>
  <c r="L10" i="31" s="1"/>
  <c r="BK10" i="31"/>
  <c r="S6" i="31"/>
  <c r="AK6" i="31"/>
  <c r="BM6" i="31"/>
  <c r="G7" i="31"/>
  <c r="F6" i="31" s="1"/>
  <c r="Q7" i="31"/>
  <c r="AC7" i="31"/>
  <c r="AB6" i="31" s="1"/>
  <c r="AM7" i="31"/>
  <c r="AL6" i="31" s="1"/>
  <c r="AW7" i="31"/>
  <c r="AV6" i="31" s="1"/>
  <c r="BI7" i="31"/>
  <c r="BH6" i="31" s="1"/>
  <c r="C8" i="31"/>
  <c r="B7" i="31" s="1"/>
  <c r="M8" i="31"/>
  <c r="L7" i="31" s="1"/>
  <c r="Y8" i="31"/>
  <c r="X7" i="31" s="1"/>
  <c r="AI8" i="31"/>
  <c r="AS8" i="31"/>
  <c r="O9" i="31"/>
  <c r="N8" i="31" s="1"/>
  <c r="AC9" i="31"/>
  <c r="AB8" i="31" s="1"/>
  <c r="AO9" i="31"/>
  <c r="AN8" i="31" s="1"/>
  <c r="AW10" i="31"/>
  <c r="AV9" i="31" s="1"/>
  <c r="BA11" i="31"/>
  <c r="AZ10" i="31" s="1"/>
  <c r="AG6" i="31"/>
  <c r="AY6" i="31"/>
  <c r="BQ6" i="31"/>
  <c r="M7" i="31"/>
  <c r="L6" i="31" s="1"/>
  <c r="W7" i="31"/>
  <c r="AG7" i="31"/>
  <c r="AS7" i="31"/>
  <c r="BC7" i="31"/>
  <c r="BM7" i="31"/>
  <c r="I8" i="31"/>
  <c r="H7" i="31" s="1"/>
  <c r="S8" i="31"/>
  <c r="AC8" i="31"/>
  <c r="AB7" i="31" s="1"/>
  <c r="AO8" i="31"/>
  <c r="AN7" i="31" s="1"/>
  <c r="AY8" i="31"/>
  <c r="BM8" i="31"/>
  <c r="BL7" i="31" s="1"/>
  <c r="I9" i="31"/>
  <c r="H8" i="31" s="1"/>
  <c r="AU9" i="31"/>
  <c r="Q10" i="31"/>
  <c r="P9" i="31" s="1"/>
  <c r="BO7" i="31"/>
  <c r="BN6" i="31" s="1"/>
  <c r="BM11" i="31"/>
  <c r="BL10" i="31" s="1"/>
  <c r="BE11" i="31"/>
  <c r="AW11" i="31"/>
  <c r="AV10" i="31" s="1"/>
  <c r="AO11" i="31"/>
  <c r="AN10" i="31" s="1"/>
  <c r="AG11" i="31"/>
  <c r="AF10" i="31" s="1"/>
  <c r="Y11" i="31"/>
  <c r="X10" i="31" s="1"/>
  <c r="Q11" i="31"/>
  <c r="P10" i="31" s="1"/>
  <c r="I11" i="31"/>
  <c r="H10" i="31" s="1"/>
  <c r="BQ10" i="31"/>
  <c r="BP9" i="31" s="1"/>
  <c r="BI10" i="31"/>
  <c r="BH9" i="31" s="1"/>
  <c r="BA10" i="31"/>
  <c r="AZ9" i="31" s="1"/>
  <c r="AS10" i="31"/>
  <c r="AR9" i="31" s="1"/>
  <c r="AK10" i="31"/>
  <c r="AJ9" i="31" s="1"/>
  <c r="AC10" i="31"/>
  <c r="AB9" i="31" s="1"/>
  <c r="U10" i="31"/>
  <c r="M10" i="31"/>
  <c r="L9" i="31" s="1"/>
  <c r="E10" i="31"/>
  <c r="BM9" i="31"/>
  <c r="BL8" i="31" s="1"/>
  <c r="BE9" i="31"/>
  <c r="BK11" i="31"/>
  <c r="BC11" i="31"/>
  <c r="AU11" i="31"/>
  <c r="AT10" i="31" s="1"/>
  <c r="AM11" i="31"/>
  <c r="AL10" i="31" s="1"/>
  <c r="AE11" i="31"/>
  <c r="AD10" i="31" s="1"/>
  <c r="W11" i="31"/>
  <c r="V10" i="31" s="1"/>
  <c r="O11" i="31"/>
  <c r="N10" i="31" s="1"/>
  <c r="G11" i="31"/>
  <c r="F10" i="31" s="1"/>
  <c r="BO10" i="31"/>
  <c r="BG10" i="31"/>
  <c r="AY10" i="31"/>
  <c r="AQ10" i="31"/>
  <c r="AP9" i="31" s="1"/>
  <c r="AI10" i="31"/>
  <c r="AH9" i="31" s="1"/>
  <c r="AA10" i="31"/>
  <c r="S10" i="31"/>
  <c r="K10" i="31"/>
  <c r="J9" i="31" s="1"/>
  <c r="C10" i="31"/>
  <c r="B9" i="31" s="1"/>
  <c r="BK9" i="31"/>
  <c r="BO11" i="31"/>
  <c r="BN10" i="31" s="1"/>
  <c r="BG11" i="31"/>
  <c r="AY11" i="31"/>
  <c r="AQ11" i="31"/>
  <c r="AP10" i="31" s="1"/>
  <c r="AI11" i="31"/>
  <c r="AH10" i="31" s="1"/>
  <c r="AA11" i="31"/>
  <c r="S11" i="31"/>
  <c r="R10" i="31" s="1"/>
  <c r="K11" i="31"/>
  <c r="J10" i="31" s="1"/>
  <c r="C11" i="31"/>
  <c r="B10" i="31" s="1"/>
  <c r="BK6" i="31"/>
  <c r="BC6" i="31"/>
  <c r="AU6" i="31"/>
  <c r="AM6" i="31"/>
  <c r="AE6" i="31"/>
  <c r="W6" i="31"/>
  <c r="O6" i="31"/>
  <c r="G6" i="31"/>
  <c r="E6" i="31"/>
  <c r="BI6" i="31"/>
  <c r="AK9" i="31"/>
  <c r="AJ8" i="31" s="1"/>
  <c r="AW9" i="31"/>
  <c r="AV8" i="31" s="1"/>
  <c r="AO10" i="31"/>
  <c r="AN9" i="31" s="1"/>
  <c r="BI11" i="31"/>
  <c r="BH10" i="31" s="1"/>
  <c r="BK8" i="31"/>
  <c r="BA8" i="31"/>
  <c r="AZ7" i="31" s="1"/>
  <c r="AI6" i="31"/>
  <c r="O7" i="31"/>
  <c r="BE7" i="31"/>
  <c r="BO8" i="31"/>
  <c r="BO9" i="31"/>
  <c r="C7" i="31"/>
  <c r="K7" i="31"/>
  <c r="J6" i="31" s="1"/>
  <c r="S7" i="31"/>
  <c r="AA7" i="31"/>
  <c r="AI7" i="31"/>
  <c r="AQ7" i="31"/>
  <c r="AP6" i="31" s="1"/>
  <c r="AY7" i="31"/>
  <c r="BG7" i="31"/>
  <c r="G8" i="31"/>
  <c r="F7" i="31" s="1"/>
  <c r="O8" i="31"/>
  <c r="W8" i="31"/>
  <c r="V7" i="31" s="1"/>
  <c r="AE8" i="31"/>
  <c r="AD7" i="31" s="1"/>
  <c r="AM8" i="31"/>
  <c r="AL7" i="31" s="1"/>
  <c r="AU8" i="31"/>
  <c r="BC8" i="31"/>
  <c r="C9" i="31"/>
  <c r="B8" i="31" s="1"/>
  <c r="K9" i="31"/>
  <c r="J8" i="31" s="1"/>
  <c r="S9" i="31"/>
  <c r="AA9" i="31"/>
  <c r="AI9" i="31"/>
  <c r="AH8" i="31" s="1"/>
  <c r="AQ9" i="31"/>
  <c r="AP8" i="31" s="1"/>
  <c r="AY9" i="31"/>
  <c r="BG9" i="31"/>
  <c r="G10" i="31"/>
  <c r="F9" i="31" s="1"/>
  <c r="O10" i="31"/>
  <c r="N9" i="31" s="1"/>
  <c r="W10" i="31"/>
  <c r="V9" i="31" s="1"/>
  <c r="AE10" i="31"/>
  <c r="AD9" i="31" s="1"/>
  <c r="AM10" i="31"/>
  <c r="AL9" i="31" s="1"/>
  <c r="AU10" i="31"/>
  <c r="BC10" i="31"/>
  <c r="BI6" i="30"/>
  <c r="AC6" i="30"/>
  <c r="E8" i="30"/>
  <c r="D7" i="30" s="1"/>
  <c r="G6" i="30"/>
  <c r="BA6" i="30"/>
  <c r="AI8" i="30"/>
  <c r="BC6" i="30"/>
  <c r="AS7" i="30"/>
  <c r="AR6" i="30" s="1"/>
  <c r="U7" i="30"/>
  <c r="T6" i="30" s="1"/>
  <c r="C7" i="30"/>
  <c r="B6" i="30" s="1"/>
  <c r="M6" i="30"/>
  <c r="AU6" i="30"/>
  <c r="M8" i="30"/>
  <c r="L7" i="30" s="1"/>
  <c r="AK7" i="30"/>
  <c r="AJ6" i="30" s="1"/>
  <c r="E6" i="30"/>
  <c r="S6" i="30"/>
  <c r="AG7" i="30"/>
  <c r="AF6" i="30" s="1"/>
  <c r="BQ7" i="30"/>
  <c r="K7" i="30"/>
  <c r="J6" i="30" s="1"/>
  <c r="O7" i="30"/>
  <c r="N6" i="30" s="1"/>
  <c r="AA6" i="30"/>
  <c r="AY7" i="30"/>
  <c r="AX6" i="30" s="1"/>
  <c r="BG7" i="30"/>
  <c r="BF6" i="30" s="1"/>
  <c r="BQ8" i="30"/>
  <c r="BP7" i="30" s="1"/>
  <c r="E7" i="30"/>
  <c r="D6" i="30" s="1"/>
  <c r="K8" i="30"/>
  <c r="J7" i="30" s="1"/>
  <c r="O8" i="30"/>
  <c r="N7" i="30" s="1"/>
  <c r="U6" i="30"/>
  <c r="AA7" i="30"/>
  <c r="Z6" i="30" s="1"/>
  <c r="AS6" i="30"/>
  <c r="C8" i="30"/>
  <c r="B7" i="30" s="1"/>
  <c r="Q7" i="30"/>
  <c r="P6" i="30" s="1"/>
  <c r="Y6" i="30"/>
  <c r="AM6" i="30"/>
  <c r="BE7" i="30"/>
  <c r="BD6" i="30" s="1"/>
  <c r="I6" i="30"/>
  <c r="O6" i="30"/>
  <c r="Y7" i="30"/>
  <c r="X6" i="30" s="1"/>
  <c r="AG6" i="30"/>
  <c r="AW8" i="30"/>
  <c r="AV7" i="30" s="1"/>
  <c r="BO6" i="30"/>
  <c r="M9" i="30"/>
  <c r="L8" i="30" s="1"/>
  <c r="BI9" i="30"/>
  <c r="BH8" i="30" s="1"/>
  <c r="AK10" i="30"/>
  <c r="AJ9" i="30" s="1"/>
  <c r="Y10" i="30"/>
  <c r="X9" i="30" s="1"/>
  <c r="BQ10" i="30"/>
  <c r="BP9" i="30" s="1"/>
  <c r="AW10" i="30"/>
  <c r="AV9" i="30" s="1"/>
  <c r="AQ10" i="30"/>
  <c r="AP9" i="30" s="1"/>
  <c r="AE10" i="30"/>
  <c r="AD9" i="30" s="1"/>
  <c r="BK10" i="30"/>
  <c r="BJ9" i="30" s="1"/>
  <c r="BE10" i="30"/>
  <c r="BD9" i="30" s="1"/>
  <c r="AY10" i="30"/>
  <c r="AX9" i="30" s="1"/>
  <c r="AG10" i="30"/>
  <c r="AF9" i="30" s="1"/>
  <c r="U10" i="30"/>
  <c r="T9" i="30" s="1"/>
  <c r="I10" i="30"/>
  <c r="H9" i="30" s="1"/>
  <c r="BM10" i="30"/>
  <c r="BL9" i="30" s="1"/>
  <c r="Q10" i="30"/>
  <c r="P9" i="30" s="1"/>
  <c r="BO10" i="30"/>
  <c r="AS10" i="30"/>
  <c r="AR9" i="30" s="1"/>
  <c r="AM10" i="30"/>
  <c r="AL9" i="30" s="1"/>
  <c r="E10" i="30"/>
  <c r="D9" i="30" s="1"/>
  <c r="BI10" i="30"/>
  <c r="BH9" i="30" s="1"/>
  <c r="AI10" i="30"/>
  <c r="AH9" i="30" s="1"/>
  <c r="BG10" i="30"/>
  <c r="BF9" i="30" s="1"/>
  <c r="AU10" i="30"/>
  <c r="AT9" i="30" s="1"/>
  <c r="O10" i="30"/>
  <c r="N9" i="30" s="1"/>
  <c r="BA10" i="30"/>
  <c r="M10" i="30"/>
  <c r="L9" i="30" s="1"/>
  <c r="C10" i="30"/>
  <c r="B9" i="30" s="1"/>
  <c r="AO10" i="30"/>
  <c r="AN9" i="30" s="1"/>
  <c r="G10" i="30"/>
  <c r="F9" i="30" s="1"/>
  <c r="BK11" i="30"/>
  <c r="BJ10" i="30" s="1"/>
  <c r="BE11" i="30"/>
  <c r="BD10" i="30" s="1"/>
  <c r="AI11" i="30"/>
  <c r="AH10" i="30" s="1"/>
  <c r="W11" i="30"/>
  <c r="V10" i="30" s="1"/>
  <c r="BO11" i="30"/>
  <c r="BN11" i="30" s="1"/>
  <c r="AU11" i="30"/>
  <c r="AT10" i="30" s="1"/>
  <c r="AO11" i="30"/>
  <c r="AN10" i="30" s="1"/>
  <c r="AC11" i="30"/>
  <c r="AB10" i="30" s="1"/>
  <c r="BA11" i="30"/>
  <c r="AZ10" i="30" s="1"/>
  <c r="AK11" i="30"/>
  <c r="AJ10" i="30" s="1"/>
  <c r="Y11" i="30"/>
  <c r="X10" i="30" s="1"/>
  <c r="BG11" i="30"/>
  <c r="BF10" i="30" s="1"/>
  <c r="O11" i="30"/>
  <c r="N10" i="30" s="1"/>
  <c r="U11" i="30"/>
  <c r="T10" i="30" s="1"/>
  <c r="AG11" i="30"/>
  <c r="AF10" i="30" s="1"/>
  <c r="M11" i="30"/>
  <c r="L10" i="30" s="1"/>
  <c r="C11" i="30"/>
  <c r="B10" i="30" s="1"/>
  <c r="BC11" i="30"/>
  <c r="BB10" i="30" s="1"/>
  <c r="S11" i="30"/>
  <c r="R10" i="30" s="1"/>
  <c r="BQ11" i="30"/>
  <c r="BP10" i="30" s="1"/>
  <c r="BI11" i="30"/>
  <c r="BH10" i="30" s="1"/>
  <c r="AW11" i="30"/>
  <c r="AV10" i="30" s="1"/>
  <c r="AA11" i="30"/>
  <c r="Z10" i="30" s="1"/>
  <c r="K11" i="30"/>
  <c r="J10" i="30" s="1"/>
  <c r="I11" i="30"/>
  <c r="H10" i="30" s="1"/>
  <c r="AY11" i="30"/>
  <c r="AX10" i="30" s="1"/>
  <c r="BK9" i="30"/>
  <c r="BJ8" i="30" s="1"/>
  <c r="G11" i="30"/>
  <c r="F10" i="30" s="1"/>
  <c r="Q11" i="30"/>
  <c r="P10" i="30" s="1"/>
  <c r="AI9" i="30"/>
  <c r="AH8" i="30" s="1"/>
  <c r="I9" i="30"/>
  <c r="H8" i="30" s="1"/>
  <c r="AM11" i="30"/>
  <c r="AL10" i="30" s="1"/>
  <c r="AW9" i="30"/>
  <c r="AV8" i="30" s="1"/>
  <c r="BC9" i="30"/>
  <c r="BB8" i="30" s="1"/>
  <c r="E11" i="30"/>
  <c r="D10" i="30" s="1"/>
  <c r="AE11" i="30"/>
  <c r="AD10" i="30" s="1"/>
  <c r="BC10" i="30"/>
  <c r="BB9" i="30" s="1"/>
  <c r="BM11" i="30"/>
  <c r="BL10" i="30" s="1"/>
  <c r="C9" i="30"/>
  <c r="B8" i="30" s="1"/>
  <c r="W10" i="30"/>
  <c r="V9" i="30" s="1"/>
  <c r="AA10" i="30"/>
  <c r="Z9" i="30" s="1"/>
  <c r="AO9" i="30"/>
  <c r="AN8" i="30" s="1"/>
  <c r="AS11" i="30"/>
  <c r="AR10" i="30" s="1"/>
  <c r="AC10" i="30"/>
  <c r="AB9" i="30" s="1"/>
  <c r="S10" i="30"/>
  <c r="R9" i="30" s="1"/>
  <c r="K10" i="30"/>
  <c r="J9" i="30" s="1"/>
  <c r="AQ11" i="30"/>
  <c r="AP10" i="30" s="1"/>
  <c r="BA9" i="30"/>
  <c r="AY9" i="30"/>
  <c r="AX8" i="30" s="1"/>
  <c r="AG9" i="30"/>
  <c r="AF8" i="30" s="1"/>
  <c r="AA9" i="30"/>
  <c r="Z8" i="30" s="1"/>
  <c r="U9" i="30"/>
  <c r="T8" i="30" s="1"/>
  <c r="BM9" i="30"/>
  <c r="BL8" i="30" s="1"/>
  <c r="BG9" i="30"/>
  <c r="BF8" i="30" s="1"/>
  <c r="AS9" i="30"/>
  <c r="AR8" i="30" s="1"/>
  <c r="AK9" i="30"/>
  <c r="AJ8" i="30" s="1"/>
  <c r="Y9" i="30"/>
  <c r="X8" i="30" s="1"/>
  <c r="BO9" i="30"/>
  <c r="AU9" i="30"/>
  <c r="AT8" i="30" s="1"/>
  <c r="AC9" i="30"/>
  <c r="AB8" i="30" s="1"/>
  <c r="Q9" i="30"/>
  <c r="P8" i="30" s="1"/>
  <c r="K9" i="30"/>
  <c r="J8" i="30" s="1"/>
  <c r="E9" i="30"/>
  <c r="D8" i="30" s="1"/>
  <c r="S9" i="30"/>
  <c r="R8" i="30" s="1"/>
  <c r="BE9" i="30"/>
  <c r="BD8" i="30" s="1"/>
  <c r="AE9" i="30"/>
  <c r="AD8" i="30" s="1"/>
  <c r="W9" i="30"/>
  <c r="V8" i="30" s="1"/>
  <c r="G9" i="30"/>
  <c r="F8" i="30" s="1"/>
  <c r="BQ9" i="30"/>
  <c r="BP8" i="30" s="1"/>
  <c r="O9" i="30"/>
  <c r="N8" i="30" s="1"/>
  <c r="AM9" i="30"/>
  <c r="AL8" i="30" s="1"/>
  <c r="AQ9" i="30"/>
  <c r="AP8" i="30" s="1"/>
  <c r="G8" i="30"/>
  <c r="F7" i="30" s="1"/>
  <c r="Q8" i="30"/>
  <c r="P7" i="30" s="1"/>
  <c r="Y8" i="30"/>
  <c r="X7" i="30" s="1"/>
  <c r="AE8" i="30"/>
  <c r="AD7" i="30" s="1"/>
  <c r="BG8" i="30"/>
  <c r="BF7" i="30" s="1"/>
  <c r="BQ6" i="30"/>
  <c r="BK7" i="30"/>
  <c r="AW6" i="30"/>
  <c r="AQ6" i="30"/>
  <c r="AO7" i="30"/>
  <c r="AN6" i="30" s="1"/>
  <c r="AI7" i="30"/>
  <c r="AE6" i="30"/>
  <c r="W7" i="30"/>
  <c r="V6" i="30" s="1"/>
  <c r="BO7" i="30"/>
  <c r="BK6" i="30"/>
  <c r="BE6" i="30"/>
  <c r="AU7" i="30"/>
  <c r="AT6" i="30" s="1"/>
  <c r="AC7" i="30"/>
  <c r="AB6" i="30" s="1"/>
  <c r="BI7" i="30"/>
  <c r="BH6" i="30" s="1"/>
  <c r="BC7" i="30"/>
  <c r="BB6" i="30" s="1"/>
  <c r="BA7" i="30"/>
  <c r="AO6" i="30"/>
  <c r="AM7" i="30"/>
  <c r="AL6" i="30" s="1"/>
  <c r="AI6" i="30"/>
  <c r="W6" i="30"/>
  <c r="BM6" i="30"/>
  <c r="BG6" i="30"/>
  <c r="C6" i="30"/>
  <c r="I7" i="30"/>
  <c r="H6" i="30" s="1"/>
  <c r="K6" i="30"/>
  <c r="S8" i="30"/>
  <c r="R7" i="30" s="1"/>
  <c r="W8" i="30"/>
  <c r="V7" i="30" s="1"/>
  <c r="AK6" i="30"/>
  <c r="AS8" i="30"/>
  <c r="AR7" i="30" s="1"/>
  <c r="AY6" i="30"/>
  <c r="BM7" i="30"/>
  <c r="BL6" i="30" s="1"/>
  <c r="I8" i="30"/>
  <c r="H7" i="30" s="1"/>
  <c r="AQ8" i="30"/>
  <c r="AP7" i="30" s="1"/>
  <c r="BM8" i="30"/>
  <c r="BL7" i="30" s="1"/>
  <c r="BO8" i="30"/>
  <c r="AU8" i="30"/>
  <c r="AT7" i="30" s="1"/>
  <c r="AC8" i="30"/>
  <c r="AB7" i="30" s="1"/>
  <c r="BI8" i="30"/>
  <c r="BH7" i="30" s="1"/>
  <c r="BC8" i="30"/>
  <c r="BB7" i="30" s="1"/>
  <c r="BA8" i="30"/>
  <c r="AZ7" i="30" s="1"/>
  <c r="AM8" i="30"/>
  <c r="AL7" i="30" s="1"/>
  <c r="AY8" i="30"/>
  <c r="AX7" i="30" s="1"/>
  <c r="AG8" i="30"/>
  <c r="AF7" i="30" s="1"/>
  <c r="AA8" i="30"/>
  <c r="Z7" i="30" s="1"/>
  <c r="BK8" i="30"/>
  <c r="BE8" i="30"/>
  <c r="BD7" i="30" s="1"/>
  <c r="AO8" i="30"/>
  <c r="AN7" i="30" s="1"/>
  <c r="U8" i="30"/>
  <c r="T7" i="30" s="1"/>
  <c r="AK8" i="30"/>
  <c r="AJ7" i="30" s="1"/>
  <c r="G7" i="30"/>
  <c r="F6" i="30" s="1"/>
  <c r="M7" i="30"/>
  <c r="L6" i="30" s="1"/>
  <c r="S7" i="30"/>
  <c r="R6" i="30" s="1"/>
  <c r="AE7" i="30"/>
  <c r="AD6" i="30" s="1"/>
  <c r="AQ7" i="30"/>
  <c r="AP6" i="30" s="1"/>
  <c r="AW7" i="30"/>
  <c r="AV6" i="30" s="1"/>
  <c r="B94" i="1"/>
  <c r="B95" i="1"/>
  <c r="B119" i="1"/>
  <c r="B114" i="1"/>
  <c r="B122" i="1"/>
  <c r="B97" i="1"/>
  <c r="B113" i="1"/>
  <c r="B93" i="1"/>
  <c r="B125" i="1"/>
  <c r="B96" i="1"/>
  <c r="B104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24" i="1"/>
  <c r="B123" i="1"/>
  <c r="B121" i="1"/>
  <c r="B120" i="1"/>
  <c r="B118" i="1"/>
  <c r="B117" i="1"/>
  <c r="B116" i="1"/>
  <c r="B115" i="1"/>
  <c r="B112" i="1"/>
  <c r="B111" i="1"/>
  <c r="B110" i="1"/>
  <c r="B109" i="1"/>
  <c r="B108" i="1"/>
  <c r="B107" i="1"/>
  <c r="B106" i="1"/>
  <c r="B105" i="1"/>
  <c r="B103" i="1"/>
  <c r="B102" i="1"/>
  <c r="B101" i="1"/>
  <c r="B100" i="1"/>
  <c r="B99" i="1"/>
  <c r="B98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AF9" i="31" l="1"/>
  <c r="BB10" i="31"/>
  <c r="AF8" i="31"/>
  <c r="N7" i="31"/>
  <c r="BD11" i="31"/>
  <c r="BJ7" i="30"/>
  <c r="AJ6" i="31"/>
  <c r="AH7" i="31"/>
  <c r="R9" i="31"/>
  <c r="AF7" i="31"/>
  <c r="V6" i="31"/>
  <c r="BB9" i="31"/>
  <c r="AF6" i="31"/>
  <c r="AH7" i="30"/>
  <c r="R8" i="31"/>
  <c r="P8" i="31"/>
  <c r="D6" i="31"/>
  <c r="BD10" i="31"/>
  <c r="D9" i="31"/>
  <c r="D8" i="31"/>
  <c r="D10" i="31"/>
  <c r="D11" i="31"/>
  <c r="D7" i="31"/>
  <c r="AX11" i="31"/>
  <c r="AX10" i="31"/>
  <c r="BD9" i="31"/>
  <c r="BB8" i="31"/>
  <c r="N6" i="31"/>
  <c r="AR7" i="31"/>
  <c r="BN10" i="30"/>
  <c r="AX9" i="31"/>
  <c r="BL6" i="31"/>
  <c r="BF8" i="31"/>
  <c r="B6" i="31"/>
  <c r="T11" i="31"/>
  <c r="Z8" i="31"/>
  <c r="Z6" i="31"/>
  <c r="T6" i="31"/>
  <c r="T9" i="31"/>
  <c r="BF6" i="31"/>
  <c r="BB7" i="31"/>
  <c r="AZ6" i="31"/>
  <c r="BF11" i="31"/>
  <c r="BD6" i="31"/>
  <c r="T7" i="31"/>
  <c r="BJ6" i="31"/>
  <c r="BJ7" i="31"/>
  <c r="BJ11" i="31"/>
  <c r="Z11" i="31"/>
  <c r="BF10" i="31"/>
  <c r="AZ9" i="30"/>
  <c r="BN6" i="30"/>
  <c r="AX6" i="31"/>
  <c r="BJ9" i="31"/>
  <c r="BJ10" i="31"/>
  <c r="BJ8" i="31"/>
  <c r="AT7" i="31"/>
  <c r="BF9" i="31"/>
  <c r="BD7" i="31"/>
  <c r="BF7" i="31"/>
  <c r="AT9" i="31"/>
  <c r="BD8" i="31"/>
  <c r="BB6" i="31"/>
  <c r="AX8" i="31"/>
  <c r="AX7" i="31"/>
  <c r="AR6" i="31"/>
  <c r="AT8" i="31"/>
  <c r="AT6" i="31"/>
  <c r="Z10" i="31"/>
  <c r="Z9" i="31"/>
  <c r="Z7" i="31"/>
  <c r="R6" i="31"/>
  <c r="T10" i="31"/>
  <c r="T8" i="31"/>
  <c r="R7" i="31"/>
  <c r="P6" i="31"/>
  <c r="P7" i="31"/>
  <c r="AZ8" i="31"/>
  <c r="BN8" i="31"/>
  <c r="AH6" i="31"/>
  <c r="BN7" i="31"/>
  <c r="BP6" i="31"/>
  <c r="BN9" i="31"/>
  <c r="BJ6" i="30"/>
  <c r="BP6" i="30"/>
  <c r="BN7" i="30"/>
  <c r="BN9" i="30"/>
  <c r="BN8" i="30"/>
  <c r="AH6" i="30"/>
  <c r="AZ8" i="30"/>
  <c r="AZ6" i="30"/>
  <c r="B130" i="1"/>
  <c r="B138" i="1"/>
  <c r="B146" i="1"/>
  <c r="B154" i="1"/>
  <c r="B153" i="1"/>
  <c r="B132" i="1"/>
  <c r="B151" i="1"/>
  <c r="B133" i="1"/>
  <c r="B141" i="1"/>
  <c r="B149" i="1"/>
  <c r="B157" i="1"/>
  <c r="B158" i="1"/>
  <c r="B145" i="1"/>
  <c r="B156" i="1"/>
  <c r="B127" i="1"/>
  <c r="B128" i="1"/>
  <c r="B136" i="1"/>
  <c r="B144" i="1"/>
  <c r="B152" i="1"/>
  <c r="B134" i="1"/>
  <c r="B150" i="1"/>
  <c r="B140" i="1"/>
  <c r="B148" i="1"/>
  <c r="B143" i="1"/>
  <c r="B131" i="1"/>
  <c r="B139" i="1"/>
  <c r="B147" i="1"/>
  <c r="B155" i="1"/>
  <c r="B126" i="1"/>
  <c r="B142" i="1"/>
  <c r="B129" i="1"/>
  <c r="B137" i="1"/>
  <c r="B135" i="1"/>
  <c r="B159" i="1"/>
  <c r="A1" i="18" l="1"/>
  <c r="F431" i="1" l="1"/>
  <c r="E431" i="1"/>
  <c r="D431" i="1"/>
  <c r="A431" i="1"/>
  <c r="C431" i="1" s="1"/>
  <c r="F430" i="1"/>
  <c r="E430" i="1"/>
  <c r="D430" i="1"/>
  <c r="A430" i="1"/>
  <c r="C430" i="1" s="1"/>
  <c r="F429" i="1"/>
  <c r="E429" i="1"/>
  <c r="D429" i="1"/>
  <c r="A429" i="1"/>
  <c r="C429" i="1" s="1"/>
  <c r="F428" i="1"/>
  <c r="E428" i="1"/>
  <c r="D428" i="1"/>
  <c r="A428" i="1"/>
  <c r="C428" i="1" s="1"/>
  <c r="F427" i="1"/>
  <c r="E427" i="1"/>
  <c r="D427" i="1"/>
  <c r="A427" i="1"/>
  <c r="C427" i="1" s="1"/>
  <c r="F426" i="1"/>
  <c r="E426" i="1"/>
  <c r="D426" i="1"/>
  <c r="A426" i="1"/>
  <c r="C426" i="1" s="1"/>
  <c r="F425" i="1"/>
  <c r="E425" i="1"/>
  <c r="D425" i="1"/>
  <c r="A425" i="1"/>
  <c r="C425" i="1" s="1"/>
  <c r="F424" i="1"/>
  <c r="E424" i="1"/>
  <c r="D424" i="1"/>
  <c r="A424" i="1"/>
  <c r="C424" i="1" s="1"/>
  <c r="F423" i="1"/>
  <c r="E423" i="1"/>
  <c r="D423" i="1"/>
  <c r="A423" i="1"/>
  <c r="C423" i="1" s="1"/>
  <c r="F422" i="1"/>
  <c r="E422" i="1"/>
  <c r="D422" i="1"/>
  <c r="A422" i="1"/>
  <c r="C422" i="1" s="1"/>
  <c r="F421" i="1"/>
  <c r="E421" i="1"/>
  <c r="D421" i="1"/>
  <c r="A421" i="1"/>
  <c r="C421" i="1" s="1"/>
  <c r="F420" i="1"/>
  <c r="E420" i="1"/>
  <c r="D420" i="1"/>
  <c r="A420" i="1"/>
  <c r="C420" i="1" s="1"/>
  <c r="F419" i="1"/>
  <c r="E419" i="1"/>
  <c r="D419" i="1"/>
  <c r="A419" i="1"/>
  <c r="C419" i="1" s="1"/>
  <c r="F418" i="1"/>
  <c r="E418" i="1"/>
  <c r="D418" i="1"/>
  <c r="A418" i="1"/>
  <c r="C418" i="1" s="1"/>
  <c r="F417" i="1"/>
  <c r="E417" i="1"/>
  <c r="D417" i="1"/>
  <c r="A417" i="1"/>
  <c r="C417" i="1" s="1"/>
  <c r="F416" i="1"/>
  <c r="E416" i="1"/>
  <c r="D416" i="1"/>
  <c r="A416" i="1"/>
  <c r="C416" i="1" s="1"/>
  <c r="F415" i="1"/>
  <c r="E415" i="1"/>
  <c r="D415" i="1"/>
  <c r="A415" i="1"/>
  <c r="C415" i="1" s="1"/>
  <c r="F414" i="1"/>
  <c r="E414" i="1"/>
  <c r="D414" i="1"/>
  <c r="A414" i="1"/>
  <c r="C414" i="1" s="1"/>
  <c r="F413" i="1"/>
  <c r="E413" i="1"/>
  <c r="D413" i="1"/>
  <c r="A413" i="1"/>
  <c r="C413" i="1" s="1"/>
  <c r="F412" i="1"/>
  <c r="E412" i="1"/>
  <c r="D412" i="1"/>
  <c r="A412" i="1"/>
  <c r="C412" i="1" s="1"/>
  <c r="F411" i="1"/>
  <c r="E411" i="1"/>
  <c r="D411" i="1"/>
  <c r="A411" i="1"/>
  <c r="C411" i="1" s="1"/>
  <c r="F410" i="1"/>
  <c r="E410" i="1"/>
  <c r="D410" i="1"/>
  <c r="A410" i="1"/>
  <c r="C410" i="1" s="1"/>
  <c r="F409" i="1"/>
  <c r="E409" i="1"/>
  <c r="D409" i="1"/>
  <c r="A409" i="1"/>
  <c r="C409" i="1" s="1"/>
  <c r="F408" i="1"/>
  <c r="E408" i="1"/>
  <c r="D408" i="1"/>
  <c r="A408" i="1"/>
  <c r="C408" i="1" s="1"/>
  <c r="F407" i="1"/>
  <c r="E407" i="1"/>
  <c r="D407" i="1"/>
  <c r="A407" i="1"/>
  <c r="C407" i="1" s="1"/>
  <c r="F406" i="1"/>
  <c r="E406" i="1"/>
  <c r="D406" i="1"/>
  <c r="A406" i="1"/>
  <c r="C406" i="1" s="1"/>
  <c r="F405" i="1"/>
  <c r="E405" i="1"/>
  <c r="D405" i="1"/>
  <c r="A405" i="1"/>
  <c r="C405" i="1" s="1"/>
  <c r="F404" i="1"/>
  <c r="E404" i="1"/>
  <c r="D404" i="1"/>
  <c r="A404" i="1"/>
  <c r="C404" i="1" s="1"/>
  <c r="F403" i="1"/>
  <c r="E403" i="1"/>
  <c r="D403" i="1"/>
  <c r="A403" i="1"/>
  <c r="C403" i="1" s="1"/>
  <c r="F402" i="1"/>
  <c r="E402" i="1"/>
  <c r="D402" i="1"/>
  <c r="A402" i="1"/>
  <c r="C402" i="1" s="1"/>
  <c r="F401" i="1"/>
  <c r="E401" i="1"/>
  <c r="D401" i="1"/>
  <c r="A401" i="1"/>
  <c r="C401" i="1" s="1"/>
  <c r="F400" i="1"/>
  <c r="E400" i="1"/>
  <c r="D400" i="1"/>
  <c r="A400" i="1"/>
  <c r="C400" i="1" s="1"/>
  <c r="F399" i="1"/>
  <c r="E399" i="1"/>
  <c r="D399" i="1"/>
  <c r="A399" i="1"/>
  <c r="C399" i="1" s="1"/>
  <c r="F398" i="1"/>
  <c r="E398" i="1"/>
  <c r="D398" i="1"/>
  <c r="A398" i="1"/>
  <c r="C398" i="1" s="1"/>
  <c r="F397" i="1"/>
  <c r="E397" i="1"/>
  <c r="D397" i="1"/>
  <c r="A397" i="1"/>
  <c r="C397" i="1" s="1"/>
  <c r="F396" i="1"/>
  <c r="E396" i="1"/>
  <c r="D396" i="1"/>
  <c r="A396" i="1"/>
  <c r="C396" i="1" s="1"/>
  <c r="F395" i="1"/>
  <c r="E395" i="1"/>
  <c r="D395" i="1"/>
  <c r="A395" i="1"/>
  <c r="C395" i="1" s="1"/>
  <c r="F394" i="1"/>
  <c r="E394" i="1"/>
  <c r="D394" i="1"/>
  <c r="A394" i="1"/>
  <c r="C394" i="1" s="1"/>
  <c r="F393" i="1"/>
  <c r="E393" i="1"/>
  <c r="D393" i="1"/>
  <c r="A393" i="1"/>
  <c r="C393" i="1" s="1"/>
  <c r="F392" i="1"/>
  <c r="E392" i="1"/>
  <c r="D392" i="1"/>
  <c r="A392" i="1"/>
  <c r="C392" i="1" s="1"/>
  <c r="F391" i="1"/>
  <c r="E391" i="1"/>
  <c r="D391" i="1"/>
  <c r="A391" i="1"/>
  <c r="C391" i="1" s="1"/>
  <c r="F390" i="1"/>
  <c r="E390" i="1"/>
  <c r="D390" i="1"/>
  <c r="A390" i="1"/>
  <c r="C390" i="1" s="1"/>
  <c r="F389" i="1"/>
  <c r="E389" i="1"/>
  <c r="D389" i="1"/>
  <c r="A389" i="1"/>
  <c r="C389" i="1" s="1"/>
  <c r="F388" i="1"/>
  <c r="E388" i="1"/>
  <c r="D388" i="1"/>
  <c r="A388" i="1"/>
  <c r="C388" i="1" s="1"/>
  <c r="F387" i="1"/>
  <c r="E387" i="1"/>
  <c r="D387" i="1"/>
  <c r="A387" i="1"/>
  <c r="C387" i="1" s="1"/>
  <c r="F386" i="1"/>
  <c r="E386" i="1"/>
  <c r="D386" i="1"/>
  <c r="A386" i="1"/>
  <c r="C386" i="1" s="1"/>
  <c r="F385" i="1"/>
  <c r="E385" i="1"/>
  <c r="D385" i="1"/>
  <c r="A385" i="1"/>
  <c r="C385" i="1" s="1"/>
  <c r="F384" i="1"/>
  <c r="E384" i="1"/>
  <c r="D384" i="1"/>
  <c r="A384" i="1"/>
  <c r="C384" i="1" s="1"/>
  <c r="F383" i="1"/>
  <c r="E383" i="1"/>
  <c r="D383" i="1"/>
  <c r="A383" i="1"/>
  <c r="C383" i="1" s="1"/>
  <c r="F382" i="1"/>
  <c r="E382" i="1"/>
  <c r="D382" i="1"/>
  <c r="A382" i="1"/>
  <c r="C382" i="1" s="1"/>
  <c r="F381" i="1"/>
  <c r="E381" i="1"/>
  <c r="D381" i="1"/>
  <c r="A381" i="1"/>
  <c r="C381" i="1" s="1"/>
  <c r="F380" i="1"/>
  <c r="E380" i="1"/>
  <c r="D380" i="1"/>
  <c r="A380" i="1"/>
  <c r="C380" i="1" s="1"/>
  <c r="F379" i="1"/>
  <c r="E379" i="1"/>
  <c r="D379" i="1"/>
  <c r="A379" i="1"/>
  <c r="C379" i="1" s="1"/>
  <c r="F378" i="1"/>
  <c r="E378" i="1"/>
  <c r="D378" i="1"/>
  <c r="A378" i="1"/>
  <c r="C378" i="1" s="1"/>
  <c r="F377" i="1"/>
  <c r="E377" i="1"/>
  <c r="D377" i="1"/>
  <c r="A377" i="1"/>
  <c r="C377" i="1" s="1"/>
  <c r="F376" i="1"/>
  <c r="E376" i="1"/>
  <c r="D376" i="1"/>
  <c r="A376" i="1"/>
  <c r="C376" i="1" s="1"/>
  <c r="F375" i="1"/>
  <c r="E375" i="1"/>
  <c r="D375" i="1"/>
  <c r="A375" i="1"/>
  <c r="C375" i="1" s="1"/>
  <c r="F374" i="1"/>
  <c r="E374" i="1"/>
  <c r="D374" i="1"/>
  <c r="A374" i="1"/>
  <c r="C374" i="1" s="1"/>
  <c r="F373" i="1"/>
  <c r="E373" i="1"/>
  <c r="D373" i="1"/>
  <c r="A373" i="1"/>
  <c r="C373" i="1" s="1"/>
  <c r="F372" i="1"/>
  <c r="E372" i="1"/>
  <c r="D372" i="1"/>
  <c r="A372" i="1"/>
  <c r="C372" i="1" s="1"/>
  <c r="F371" i="1"/>
  <c r="E371" i="1"/>
  <c r="D371" i="1"/>
  <c r="A371" i="1"/>
  <c r="C371" i="1" s="1"/>
  <c r="F370" i="1"/>
  <c r="E370" i="1"/>
  <c r="D370" i="1"/>
  <c r="A370" i="1"/>
  <c r="C370" i="1" s="1"/>
  <c r="F369" i="1"/>
  <c r="E369" i="1"/>
  <c r="D369" i="1"/>
  <c r="A369" i="1"/>
  <c r="C369" i="1" s="1"/>
  <c r="F368" i="1"/>
  <c r="E368" i="1"/>
  <c r="D368" i="1"/>
  <c r="A368" i="1"/>
  <c r="C368" i="1" s="1"/>
  <c r="F367" i="1"/>
  <c r="E367" i="1"/>
  <c r="D367" i="1"/>
  <c r="A367" i="1"/>
  <c r="C367" i="1" s="1"/>
  <c r="F366" i="1"/>
  <c r="E366" i="1"/>
  <c r="D366" i="1"/>
  <c r="A366" i="1"/>
  <c r="C366" i="1" s="1"/>
  <c r="F365" i="1"/>
  <c r="E365" i="1"/>
  <c r="D365" i="1"/>
  <c r="A365" i="1"/>
  <c r="C365" i="1" s="1"/>
  <c r="F364" i="1"/>
  <c r="E364" i="1"/>
  <c r="D364" i="1"/>
  <c r="A364" i="1"/>
  <c r="C364" i="1" s="1"/>
  <c r="F363" i="1"/>
  <c r="E363" i="1"/>
  <c r="D363" i="1"/>
  <c r="A363" i="1"/>
  <c r="C363" i="1" s="1"/>
  <c r="F362" i="1"/>
  <c r="E362" i="1"/>
  <c r="D362" i="1"/>
  <c r="A362" i="1"/>
  <c r="C362" i="1" s="1"/>
  <c r="F361" i="1"/>
  <c r="E361" i="1"/>
  <c r="D361" i="1"/>
  <c r="A361" i="1"/>
  <c r="C361" i="1" s="1"/>
  <c r="F360" i="1"/>
  <c r="E360" i="1"/>
  <c r="D360" i="1"/>
  <c r="A360" i="1"/>
  <c r="C360" i="1" s="1"/>
  <c r="F359" i="1"/>
  <c r="E359" i="1"/>
  <c r="D359" i="1"/>
  <c r="A359" i="1"/>
  <c r="C359" i="1" s="1"/>
  <c r="F358" i="1"/>
  <c r="E358" i="1"/>
  <c r="D358" i="1"/>
  <c r="A358" i="1"/>
  <c r="C358" i="1" s="1"/>
  <c r="F357" i="1"/>
  <c r="E357" i="1"/>
  <c r="D357" i="1"/>
  <c r="A357" i="1"/>
  <c r="C357" i="1" s="1"/>
  <c r="F356" i="1"/>
  <c r="E356" i="1"/>
  <c r="D356" i="1"/>
  <c r="A356" i="1"/>
  <c r="C356" i="1" s="1"/>
  <c r="F355" i="1"/>
  <c r="E355" i="1"/>
  <c r="D355" i="1"/>
  <c r="A355" i="1"/>
  <c r="C355" i="1" s="1"/>
  <c r="F354" i="1"/>
  <c r="E354" i="1"/>
  <c r="D354" i="1"/>
  <c r="A354" i="1"/>
  <c r="C354" i="1" s="1"/>
  <c r="F353" i="1"/>
  <c r="E353" i="1"/>
  <c r="D353" i="1"/>
  <c r="A353" i="1"/>
  <c r="C353" i="1" s="1"/>
  <c r="F352" i="1"/>
  <c r="E352" i="1"/>
  <c r="D352" i="1"/>
  <c r="A352" i="1"/>
  <c r="C352" i="1" s="1"/>
  <c r="F351" i="1"/>
  <c r="E351" i="1"/>
  <c r="D351" i="1"/>
  <c r="A351" i="1"/>
  <c r="C351" i="1" s="1"/>
  <c r="F350" i="1"/>
  <c r="E350" i="1"/>
  <c r="D350" i="1"/>
  <c r="A350" i="1"/>
  <c r="C350" i="1" s="1"/>
  <c r="F349" i="1"/>
  <c r="E349" i="1"/>
  <c r="D349" i="1"/>
  <c r="A349" i="1"/>
  <c r="C349" i="1" s="1"/>
  <c r="F348" i="1"/>
  <c r="E348" i="1"/>
  <c r="D348" i="1"/>
  <c r="A348" i="1"/>
  <c r="C348" i="1" s="1"/>
  <c r="F347" i="1"/>
  <c r="E347" i="1"/>
  <c r="D347" i="1"/>
  <c r="A347" i="1"/>
  <c r="C347" i="1" s="1"/>
  <c r="F346" i="1"/>
  <c r="E346" i="1"/>
  <c r="D346" i="1"/>
  <c r="A346" i="1"/>
  <c r="C346" i="1" s="1"/>
  <c r="F345" i="1"/>
  <c r="E345" i="1"/>
  <c r="D345" i="1"/>
  <c r="A345" i="1"/>
  <c r="C345" i="1" s="1"/>
  <c r="F344" i="1"/>
  <c r="E344" i="1"/>
  <c r="D344" i="1"/>
  <c r="A344" i="1"/>
  <c r="C344" i="1" s="1"/>
  <c r="F343" i="1"/>
  <c r="E343" i="1"/>
  <c r="D343" i="1"/>
  <c r="A343" i="1"/>
  <c r="C343" i="1" s="1"/>
  <c r="F342" i="1"/>
  <c r="E342" i="1"/>
  <c r="D342" i="1"/>
  <c r="A342" i="1"/>
  <c r="C342" i="1" s="1"/>
  <c r="F341" i="1"/>
  <c r="E341" i="1"/>
  <c r="D341" i="1"/>
  <c r="A341" i="1"/>
  <c r="C341" i="1" s="1"/>
  <c r="F340" i="1"/>
  <c r="E340" i="1"/>
  <c r="D340" i="1"/>
  <c r="A340" i="1"/>
  <c r="C340" i="1" s="1"/>
  <c r="F339" i="1"/>
  <c r="E339" i="1"/>
  <c r="D339" i="1"/>
  <c r="A339" i="1"/>
  <c r="C339" i="1" s="1"/>
  <c r="F338" i="1"/>
  <c r="E338" i="1"/>
  <c r="D338" i="1"/>
  <c r="A338" i="1"/>
  <c r="C338" i="1" s="1"/>
  <c r="F337" i="1"/>
  <c r="E337" i="1"/>
  <c r="D337" i="1"/>
  <c r="A337" i="1"/>
  <c r="C337" i="1" s="1"/>
  <c r="F336" i="1"/>
  <c r="E336" i="1"/>
  <c r="D336" i="1"/>
  <c r="A336" i="1"/>
  <c r="C336" i="1" s="1"/>
  <c r="F335" i="1"/>
  <c r="E335" i="1"/>
  <c r="D335" i="1"/>
  <c r="A335" i="1"/>
  <c r="C335" i="1" s="1"/>
  <c r="F334" i="1"/>
  <c r="E334" i="1"/>
  <c r="D334" i="1"/>
  <c r="A334" i="1"/>
  <c r="C334" i="1" s="1"/>
  <c r="F333" i="1"/>
  <c r="E333" i="1"/>
  <c r="D333" i="1"/>
  <c r="A333" i="1"/>
  <c r="C333" i="1" s="1"/>
  <c r="F332" i="1"/>
  <c r="E332" i="1"/>
  <c r="D332" i="1"/>
  <c r="A332" i="1"/>
  <c r="C332" i="1" s="1"/>
  <c r="F331" i="1"/>
  <c r="E331" i="1"/>
  <c r="D331" i="1"/>
  <c r="A331" i="1"/>
  <c r="C331" i="1" s="1"/>
  <c r="F330" i="1"/>
  <c r="E330" i="1"/>
  <c r="D330" i="1"/>
  <c r="A330" i="1"/>
  <c r="C330" i="1" s="1"/>
  <c r="F329" i="1"/>
  <c r="E329" i="1"/>
  <c r="D329" i="1"/>
  <c r="A329" i="1"/>
  <c r="C329" i="1" s="1"/>
  <c r="F328" i="1"/>
  <c r="E328" i="1"/>
  <c r="D328" i="1"/>
  <c r="A328" i="1"/>
  <c r="C328" i="1" s="1"/>
  <c r="F327" i="1"/>
  <c r="E327" i="1"/>
  <c r="D327" i="1"/>
  <c r="A327" i="1"/>
  <c r="C327" i="1" s="1"/>
  <c r="F326" i="1"/>
  <c r="E326" i="1"/>
  <c r="D326" i="1"/>
  <c r="A326" i="1"/>
  <c r="C326" i="1" s="1"/>
  <c r="F325" i="1"/>
  <c r="E325" i="1"/>
  <c r="D325" i="1"/>
  <c r="A325" i="1"/>
  <c r="C325" i="1" s="1"/>
  <c r="F324" i="1"/>
  <c r="E324" i="1"/>
  <c r="D324" i="1"/>
  <c r="A324" i="1"/>
  <c r="C324" i="1" s="1"/>
  <c r="F323" i="1"/>
  <c r="E323" i="1"/>
  <c r="D323" i="1"/>
  <c r="A323" i="1"/>
  <c r="C323" i="1" s="1"/>
  <c r="F322" i="1"/>
  <c r="E322" i="1"/>
  <c r="D322" i="1"/>
  <c r="A322" i="1"/>
  <c r="C322" i="1" s="1"/>
  <c r="F321" i="1"/>
  <c r="E321" i="1"/>
  <c r="D321" i="1"/>
  <c r="A321" i="1"/>
  <c r="C321" i="1" s="1"/>
  <c r="F320" i="1"/>
  <c r="E320" i="1"/>
  <c r="D320" i="1"/>
  <c r="A320" i="1"/>
  <c r="C320" i="1" s="1"/>
  <c r="F319" i="1"/>
  <c r="E319" i="1"/>
  <c r="D319" i="1"/>
  <c r="A319" i="1"/>
  <c r="C319" i="1" s="1"/>
  <c r="F318" i="1"/>
  <c r="E318" i="1"/>
  <c r="D318" i="1"/>
  <c r="A318" i="1"/>
  <c r="C318" i="1" s="1"/>
  <c r="F317" i="1"/>
  <c r="E317" i="1"/>
  <c r="D317" i="1"/>
  <c r="A317" i="1"/>
  <c r="C317" i="1" s="1"/>
  <c r="F316" i="1"/>
  <c r="E316" i="1"/>
  <c r="D316" i="1"/>
  <c r="A316" i="1"/>
  <c r="C316" i="1" s="1"/>
  <c r="F315" i="1"/>
  <c r="E315" i="1"/>
  <c r="D315" i="1"/>
  <c r="A315" i="1"/>
  <c r="C315" i="1" s="1"/>
  <c r="F314" i="1"/>
  <c r="E314" i="1"/>
  <c r="D314" i="1"/>
  <c r="A314" i="1"/>
  <c r="C314" i="1" s="1"/>
  <c r="F313" i="1"/>
  <c r="E313" i="1"/>
  <c r="D313" i="1"/>
  <c r="A313" i="1"/>
  <c r="C313" i="1" s="1"/>
  <c r="F312" i="1"/>
  <c r="E312" i="1"/>
  <c r="D312" i="1"/>
  <c r="A312" i="1"/>
  <c r="C312" i="1" s="1"/>
  <c r="F311" i="1"/>
  <c r="E311" i="1"/>
  <c r="D311" i="1"/>
  <c r="A311" i="1"/>
  <c r="C311" i="1" s="1"/>
  <c r="F310" i="1"/>
  <c r="E310" i="1"/>
  <c r="D310" i="1"/>
  <c r="A310" i="1"/>
  <c r="C310" i="1" s="1"/>
  <c r="F309" i="1"/>
  <c r="E309" i="1"/>
  <c r="D309" i="1"/>
  <c r="A309" i="1"/>
  <c r="C309" i="1" s="1"/>
  <c r="F308" i="1"/>
  <c r="E308" i="1"/>
  <c r="D308" i="1"/>
  <c r="A308" i="1"/>
  <c r="C308" i="1" s="1"/>
  <c r="F307" i="1"/>
  <c r="E307" i="1"/>
  <c r="D307" i="1"/>
  <c r="A307" i="1"/>
  <c r="C307" i="1" s="1"/>
  <c r="F306" i="1"/>
  <c r="E306" i="1"/>
  <c r="D306" i="1"/>
  <c r="A306" i="1"/>
  <c r="C306" i="1" s="1"/>
  <c r="F305" i="1"/>
  <c r="E305" i="1"/>
  <c r="D305" i="1"/>
  <c r="A305" i="1"/>
  <c r="C305" i="1" s="1"/>
  <c r="F304" i="1"/>
  <c r="E304" i="1"/>
  <c r="D304" i="1"/>
  <c r="A304" i="1"/>
  <c r="C304" i="1" s="1"/>
  <c r="F303" i="1"/>
  <c r="E303" i="1"/>
  <c r="D303" i="1"/>
  <c r="A303" i="1"/>
  <c r="C303" i="1" s="1"/>
  <c r="F302" i="1"/>
  <c r="E302" i="1"/>
  <c r="D302" i="1"/>
  <c r="A302" i="1"/>
  <c r="C302" i="1" s="1"/>
  <c r="F301" i="1"/>
  <c r="E301" i="1"/>
  <c r="D301" i="1"/>
  <c r="A301" i="1"/>
  <c r="C301" i="1" s="1"/>
  <c r="F300" i="1"/>
  <c r="E300" i="1"/>
  <c r="D300" i="1"/>
  <c r="A300" i="1"/>
  <c r="C300" i="1" s="1"/>
  <c r="F299" i="1"/>
  <c r="E299" i="1"/>
  <c r="D299" i="1"/>
  <c r="A299" i="1"/>
  <c r="C299" i="1" s="1"/>
  <c r="F298" i="1"/>
  <c r="E298" i="1"/>
  <c r="D298" i="1"/>
  <c r="A298" i="1"/>
  <c r="C298" i="1" s="1"/>
  <c r="F297" i="1"/>
  <c r="E297" i="1"/>
  <c r="D297" i="1"/>
  <c r="A297" i="1"/>
  <c r="C297" i="1" s="1"/>
  <c r="F296" i="1"/>
  <c r="E296" i="1"/>
  <c r="D296" i="1"/>
  <c r="A296" i="1"/>
  <c r="C296" i="1" s="1"/>
  <c r="F295" i="1"/>
  <c r="E295" i="1"/>
  <c r="D295" i="1"/>
  <c r="A295" i="1"/>
  <c r="C295" i="1" s="1"/>
  <c r="F294" i="1"/>
  <c r="E294" i="1"/>
  <c r="D294" i="1"/>
  <c r="A294" i="1"/>
  <c r="C294" i="1" s="1"/>
  <c r="F293" i="1"/>
  <c r="E293" i="1"/>
  <c r="D293" i="1"/>
  <c r="A293" i="1"/>
  <c r="C293" i="1" s="1"/>
  <c r="F292" i="1"/>
  <c r="E292" i="1"/>
  <c r="D292" i="1"/>
  <c r="A292" i="1"/>
  <c r="C292" i="1" s="1"/>
  <c r="F291" i="1"/>
  <c r="E291" i="1"/>
  <c r="D291" i="1"/>
  <c r="A291" i="1"/>
  <c r="C291" i="1" s="1"/>
  <c r="F290" i="1"/>
  <c r="E290" i="1"/>
  <c r="D290" i="1"/>
  <c r="A290" i="1"/>
  <c r="C290" i="1" s="1"/>
  <c r="F289" i="1"/>
  <c r="E289" i="1"/>
  <c r="D289" i="1"/>
  <c r="A289" i="1"/>
  <c r="C289" i="1" s="1"/>
  <c r="F288" i="1"/>
  <c r="E288" i="1"/>
  <c r="D288" i="1"/>
  <c r="A288" i="1"/>
  <c r="C288" i="1" s="1"/>
  <c r="F287" i="1"/>
  <c r="E287" i="1"/>
  <c r="D287" i="1"/>
  <c r="A287" i="1"/>
  <c r="C287" i="1" s="1"/>
  <c r="F286" i="1"/>
  <c r="E286" i="1"/>
  <c r="D286" i="1"/>
  <c r="A286" i="1"/>
  <c r="C286" i="1" s="1"/>
  <c r="F285" i="1"/>
  <c r="E285" i="1"/>
  <c r="D285" i="1"/>
  <c r="A285" i="1"/>
  <c r="C285" i="1" s="1"/>
  <c r="F284" i="1"/>
  <c r="E284" i="1"/>
  <c r="D284" i="1"/>
  <c r="A284" i="1"/>
  <c r="C284" i="1" s="1"/>
  <c r="F283" i="1"/>
  <c r="E283" i="1"/>
  <c r="D283" i="1"/>
  <c r="A283" i="1"/>
  <c r="C283" i="1" s="1"/>
  <c r="F282" i="1"/>
  <c r="E282" i="1"/>
  <c r="D282" i="1"/>
  <c r="A282" i="1"/>
  <c r="C282" i="1" s="1"/>
  <c r="F281" i="1"/>
  <c r="E281" i="1"/>
  <c r="D281" i="1"/>
  <c r="A281" i="1"/>
  <c r="C281" i="1" s="1"/>
  <c r="F280" i="1"/>
  <c r="E280" i="1"/>
  <c r="D280" i="1"/>
  <c r="A280" i="1"/>
  <c r="C280" i="1" s="1"/>
  <c r="F279" i="1"/>
  <c r="E279" i="1"/>
  <c r="D279" i="1"/>
  <c r="A279" i="1"/>
  <c r="C279" i="1" s="1"/>
  <c r="F278" i="1"/>
  <c r="E278" i="1"/>
  <c r="D278" i="1"/>
  <c r="A278" i="1"/>
  <c r="C278" i="1" s="1"/>
  <c r="F277" i="1"/>
  <c r="E277" i="1"/>
  <c r="D277" i="1"/>
  <c r="A277" i="1"/>
  <c r="C277" i="1" s="1"/>
  <c r="F276" i="1"/>
  <c r="E276" i="1"/>
  <c r="D276" i="1"/>
  <c r="A276" i="1"/>
  <c r="C276" i="1" s="1"/>
  <c r="F275" i="1"/>
  <c r="E275" i="1"/>
  <c r="D275" i="1"/>
  <c r="A275" i="1"/>
  <c r="C275" i="1" s="1"/>
  <c r="F274" i="1"/>
  <c r="E274" i="1"/>
  <c r="D274" i="1"/>
  <c r="A274" i="1"/>
  <c r="C274" i="1" s="1"/>
  <c r="F273" i="1"/>
  <c r="E273" i="1"/>
  <c r="D273" i="1"/>
  <c r="A273" i="1"/>
  <c r="C273" i="1" s="1"/>
  <c r="F272" i="1"/>
  <c r="E272" i="1"/>
  <c r="D272" i="1"/>
  <c r="A272" i="1"/>
  <c r="C272" i="1" s="1"/>
  <c r="F271" i="1"/>
  <c r="E271" i="1"/>
  <c r="D271" i="1"/>
  <c r="A271" i="1"/>
  <c r="C271" i="1" s="1"/>
  <c r="F270" i="1"/>
  <c r="E270" i="1"/>
  <c r="D270" i="1"/>
  <c r="A270" i="1"/>
  <c r="C270" i="1" s="1"/>
  <c r="F269" i="1"/>
  <c r="E269" i="1"/>
  <c r="D269" i="1"/>
  <c r="A269" i="1"/>
  <c r="C269" i="1" s="1"/>
  <c r="F268" i="1"/>
  <c r="E268" i="1"/>
  <c r="D268" i="1"/>
  <c r="A268" i="1"/>
  <c r="C268" i="1" s="1"/>
  <c r="F267" i="1"/>
  <c r="E267" i="1"/>
  <c r="D267" i="1"/>
  <c r="A267" i="1"/>
  <c r="C267" i="1" s="1"/>
  <c r="F266" i="1"/>
  <c r="E266" i="1"/>
  <c r="D266" i="1"/>
  <c r="A266" i="1"/>
  <c r="C266" i="1" s="1"/>
  <c r="F265" i="1"/>
  <c r="E265" i="1"/>
  <c r="D265" i="1"/>
  <c r="A265" i="1"/>
  <c r="C265" i="1" s="1"/>
  <c r="F264" i="1"/>
  <c r="E264" i="1"/>
  <c r="D264" i="1"/>
  <c r="A264" i="1"/>
  <c r="C264" i="1" s="1"/>
  <c r="F263" i="1"/>
  <c r="E263" i="1"/>
  <c r="D263" i="1"/>
  <c r="A263" i="1"/>
  <c r="C263" i="1" s="1"/>
  <c r="F262" i="1"/>
  <c r="E262" i="1"/>
  <c r="D262" i="1"/>
  <c r="A262" i="1"/>
  <c r="C262" i="1" s="1"/>
  <c r="F261" i="1"/>
  <c r="E261" i="1"/>
  <c r="D261" i="1"/>
  <c r="A261" i="1"/>
  <c r="C261" i="1" s="1"/>
  <c r="F260" i="1"/>
  <c r="E260" i="1"/>
  <c r="D260" i="1"/>
  <c r="A260" i="1"/>
  <c r="C260" i="1" s="1"/>
  <c r="F259" i="1"/>
  <c r="E259" i="1"/>
  <c r="D259" i="1"/>
  <c r="A259" i="1"/>
  <c r="C259" i="1" s="1"/>
  <c r="F258" i="1"/>
  <c r="E258" i="1"/>
  <c r="D258" i="1"/>
  <c r="A258" i="1"/>
  <c r="C258" i="1" s="1"/>
  <c r="F257" i="1"/>
  <c r="E257" i="1"/>
  <c r="D257" i="1"/>
  <c r="A257" i="1"/>
  <c r="C257" i="1" s="1"/>
  <c r="F256" i="1"/>
  <c r="E256" i="1"/>
  <c r="D256" i="1"/>
  <c r="A256" i="1"/>
  <c r="C256" i="1" s="1"/>
  <c r="F255" i="1"/>
  <c r="E255" i="1"/>
  <c r="D255" i="1"/>
  <c r="A255" i="1"/>
  <c r="C255" i="1" s="1"/>
  <c r="F254" i="1"/>
  <c r="E254" i="1"/>
  <c r="D254" i="1"/>
  <c r="A254" i="1"/>
  <c r="C254" i="1" s="1"/>
  <c r="F253" i="1"/>
  <c r="E253" i="1"/>
  <c r="D253" i="1"/>
  <c r="A253" i="1"/>
  <c r="C253" i="1" s="1"/>
  <c r="F252" i="1"/>
  <c r="E252" i="1"/>
  <c r="D252" i="1"/>
  <c r="A252" i="1"/>
  <c r="C252" i="1" s="1"/>
  <c r="F251" i="1"/>
  <c r="E251" i="1"/>
  <c r="D251" i="1"/>
  <c r="A251" i="1"/>
  <c r="C251" i="1" s="1"/>
  <c r="F250" i="1"/>
  <c r="E250" i="1"/>
  <c r="D250" i="1"/>
  <c r="A250" i="1"/>
  <c r="C250" i="1" s="1"/>
  <c r="F249" i="1"/>
  <c r="E249" i="1"/>
  <c r="D249" i="1"/>
  <c r="A249" i="1"/>
  <c r="C249" i="1" s="1"/>
  <c r="F248" i="1"/>
  <c r="E248" i="1"/>
  <c r="D248" i="1"/>
  <c r="A248" i="1"/>
  <c r="C248" i="1" s="1"/>
  <c r="F247" i="1"/>
  <c r="E247" i="1"/>
  <c r="D247" i="1"/>
  <c r="A247" i="1"/>
  <c r="C247" i="1" s="1"/>
  <c r="F246" i="1"/>
  <c r="E246" i="1"/>
  <c r="D246" i="1"/>
  <c r="A246" i="1"/>
  <c r="C246" i="1" s="1"/>
  <c r="F245" i="1"/>
  <c r="E245" i="1"/>
  <c r="D245" i="1"/>
  <c r="A245" i="1"/>
  <c r="C245" i="1" s="1"/>
  <c r="F244" i="1"/>
  <c r="E244" i="1"/>
  <c r="D244" i="1"/>
  <c r="A244" i="1"/>
  <c r="C244" i="1" s="1"/>
  <c r="F243" i="1"/>
  <c r="E243" i="1"/>
  <c r="D243" i="1"/>
  <c r="A243" i="1"/>
  <c r="C243" i="1" s="1"/>
  <c r="F242" i="1"/>
  <c r="E242" i="1"/>
  <c r="D242" i="1"/>
  <c r="A242" i="1"/>
  <c r="C242" i="1" s="1"/>
  <c r="F241" i="1"/>
  <c r="E241" i="1"/>
  <c r="D241" i="1"/>
  <c r="A241" i="1"/>
  <c r="C241" i="1" s="1"/>
  <c r="F240" i="1"/>
  <c r="E240" i="1"/>
  <c r="D240" i="1"/>
  <c r="A240" i="1"/>
  <c r="C240" i="1" s="1"/>
  <c r="F239" i="1"/>
  <c r="E239" i="1"/>
  <c r="D239" i="1"/>
  <c r="A239" i="1"/>
  <c r="C239" i="1" s="1"/>
  <c r="F238" i="1"/>
  <c r="E238" i="1"/>
  <c r="D238" i="1"/>
  <c r="A238" i="1"/>
  <c r="C238" i="1" s="1"/>
  <c r="F237" i="1"/>
  <c r="E237" i="1"/>
  <c r="D237" i="1"/>
  <c r="A237" i="1"/>
  <c r="C237" i="1" s="1"/>
  <c r="F236" i="1"/>
  <c r="E236" i="1"/>
  <c r="D236" i="1"/>
  <c r="A236" i="1"/>
  <c r="C236" i="1" s="1"/>
  <c r="F235" i="1"/>
  <c r="E235" i="1"/>
  <c r="D235" i="1"/>
  <c r="A235" i="1"/>
  <c r="C235" i="1" s="1"/>
  <c r="F234" i="1"/>
  <c r="E234" i="1"/>
  <c r="D234" i="1"/>
  <c r="A234" i="1"/>
  <c r="C234" i="1" s="1"/>
  <c r="F233" i="1"/>
  <c r="E233" i="1"/>
  <c r="D233" i="1"/>
  <c r="A233" i="1"/>
  <c r="C233" i="1" s="1"/>
  <c r="F232" i="1"/>
  <c r="E232" i="1"/>
  <c r="D232" i="1"/>
  <c r="A232" i="1"/>
  <c r="C232" i="1" s="1"/>
  <c r="F231" i="1"/>
  <c r="E231" i="1"/>
  <c r="D231" i="1"/>
  <c r="A231" i="1"/>
  <c r="C231" i="1" s="1"/>
  <c r="F230" i="1"/>
  <c r="E230" i="1"/>
  <c r="D230" i="1"/>
  <c r="A230" i="1"/>
  <c r="C230" i="1" s="1"/>
  <c r="F229" i="1"/>
  <c r="E229" i="1"/>
  <c r="D229" i="1"/>
  <c r="A229" i="1"/>
  <c r="C229" i="1" s="1"/>
  <c r="F228" i="1"/>
  <c r="E228" i="1"/>
  <c r="D228" i="1"/>
  <c r="A228" i="1"/>
  <c r="C228" i="1" s="1"/>
  <c r="F227" i="1"/>
  <c r="E227" i="1"/>
  <c r="D227" i="1"/>
  <c r="A227" i="1"/>
  <c r="C227" i="1" s="1"/>
  <c r="F226" i="1"/>
  <c r="E226" i="1"/>
  <c r="D226" i="1"/>
  <c r="A226" i="1"/>
  <c r="C226" i="1" s="1"/>
  <c r="F225" i="1"/>
  <c r="E225" i="1"/>
  <c r="D225" i="1"/>
  <c r="A225" i="1"/>
  <c r="C225" i="1" s="1"/>
  <c r="F224" i="1"/>
  <c r="E224" i="1"/>
  <c r="D224" i="1"/>
  <c r="A224" i="1"/>
  <c r="C224" i="1" s="1"/>
  <c r="F223" i="1"/>
  <c r="E223" i="1"/>
  <c r="D223" i="1"/>
  <c r="A223" i="1"/>
  <c r="C223" i="1" s="1"/>
  <c r="F222" i="1"/>
  <c r="E222" i="1"/>
  <c r="D222" i="1"/>
  <c r="A222" i="1"/>
  <c r="C222" i="1" s="1"/>
  <c r="F221" i="1"/>
  <c r="E221" i="1"/>
  <c r="D221" i="1"/>
  <c r="A221" i="1"/>
  <c r="C221" i="1" s="1"/>
  <c r="F220" i="1"/>
  <c r="E220" i="1"/>
  <c r="D220" i="1"/>
  <c r="A220" i="1"/>
  <c r="C220" i="1" s="1"/>
  <c r="F219" i="1"/>
  <c r="E219" i="1"/>
  <c r="D219" i="1"/>
  <c r="A219" i="1"/>
  <c r="C219" i="1" s="1"/>
  <c r="F218" i="1"/>
  <c r="E218" i="1"/>
  <c r="D218" i="1"/>
  <c r="A218" i="1"/>
  <c r="C218" i="1" s="1"/>
  <c r="F217" i="1"/>
  <c r="E217" i="1"/>
  <c r="D217" i="1"/>
  <c r="A217" i="1"/>
  <c r="C217" i="1" s="1"/>
  <c r="F216" i="1"/>
  <c r="E216" i="1"/>
  <c r="D216" i="1"/>
  <c r="A216" i="1"/>
  <c r="C216" i="1" s="1"/>
  <c r="F215" i="1"/>
  <c r="E215" i="1"/>
  <c r="D215" i="1"/>
  <c r="A215" i="1"/>
  <c r="C215" i="1" s="1"/>
  <c r="F214" i="1"/>
  <c r="E214" i="1"/>
  <c r="D214" i="1"/>
  <c r="A214" i="1"/>
  <c r="C214" i="1" s="1"/>
  <c r="F213" i="1"/>
  <c r="E213" i="1"/>
  <c r="D213" i="1"/>
  <c r="A213" i="1"/>
  <c r="C213" i="1" s="1"/>
  <c r="F212" i="1"/>
  <c r="E212" i="1"/>
  <c r="D212" i="1"/>
  <c r="A212" i="1"/>
  <c r="C212" i="1" s="1"/>
  <c r="F211" i="1"/>
  <c r="E211" i="1"/>
  <c r="D211" i="1"/>
  <c r="A211" i="1"/>
  <c r="C211" i="1" s="1"/>
  <c r="F210" i="1"/>
  <c r="E210" i="1"/>
  <c r="D210" i="1"/>
  <c r="A210" i="1"/>
  <c r="C210" i="1" s="1"/>
  <c r="F209" i="1"/>
  <c r="E209" i="1"/>
  <c r="D209" i="1"/>
  <c r="A209" i="1"/>
  <c r="C209" i="1" s="1"/>
  <c r="F208" i="1"/>
  <c r="E208" i="1"/>
  <c r="D208" i="1"/>
  <c r="A208" i="1"/>
  <c r="C208" i="1" s="1"/>
  <c r="F207" i="1"/>
  <c r="E207" i="1"/>
  <c r="D207" i="1"/>
  <c r="A207" i="1"/>
  <c r="C207" i="1" s="1"/>
  <c r="F206" i="1"/>
  <c r="E206" i="1"/>
  <c r="D206" i="1"/>
  <c r="A206" i="1"/>
  <c r="C206" i="1" s="1"/>
  <c r="F205" i="1"/>
  <c r="E205" i="1"/>
  <c r="D205" i="1"/>
  <c r="A205" i="1"/>
  <c r="C205" i="1" s="1"/>
  <c r="F204" i="1"/>
  <c r="E204" i="1"/>
  <c r="D204" i="1"/>
  <c r="A204" i="1"/>
  <c r="C204" i="1" s="1"/>
  <c r="F203" i="1"/>
  <c r="E203" i="1"/>
  <c r="D203" i="1"/>
  <c r="A203" i="1"/>
  <c r="C203" i="1" s="1"/>
  <c r="F202" i="1"/>
  <c r="E202" i="1"/>
  <c r="D202" i="1"/>
  <c r="A202" i="1"/>
  <c r="C202" i="1" s="1"/>
  <c r="F201" i="1"/>
  <c r="E201" i="1"/>
  <c r="D201" i="1"/>
  <c r="A201" i="1"/>
  <c r="C201" i="1" s="1"/>
  <c r="F200" i="1"/>
  <c r="E200" i="1"/>
  <c r="D200" i="1"/>
  <c r="A200" i="1"/>
  <c r="C200" i="1" s="1"/>
  <c r="F199" i="1"/>
  <c r="E199" i="1"/>
  <c r="D199" i="1"/>
  <c r="A199" i="1"/>
  <c r="C199" i="1" s="1"/>
  <c r="F198" i="1"/>
  <c r="E198" i="1"/>
  <c r="D198" i="1"/>
  <c r="A198" i="1"/>
  <c r="C198" i="1" s="1"/>
  <c r="F197" i="1"/>
  <c r="E197" i="1"/>
  <c r="D197" i="1"/>
  <c r="A197" i="1"/>
  <c r="C197" i="1" s="1"/>
  <c r="F196" i="1"/>
  <c r="E196" i="1"/>
  <c r="D196" i="1"/>
  <c r="A196" i="1"/>
  <c r="C196" i="1" s="1"/>
  <c r="F195" i="1"/>
  <c r="E195" i="1"/>
  <c r="D195" i="1"/>
  <c r="A195" i="1"/>
  <c r="C195" i="1" s="1"/>
  <c r="F194" i="1"/>
  <c r="E194" i="1"/>
  <c r="D194" i="1"/>
  <c r="A194" i="1"/>
  <c r="C194" i="1" s="1"/>
  <c r="F159" i="1"/>
  <c r="E159" i="1"/>
  <c r="D159" i="1"/>
  <c r="A159" i="1"/>
  <c r="C159" i="1" s="1"/>
  <c r="F158" i="1"/>
  <c r="E158" i="1"/>
  <c r="D158" i="1"/>
  <c r="A158" i="1"/>
  <c r="C158" i="1" s="1"/>
  <c r="F157" i="1"/>
  <c r="E157" i="1"/>
  <c r="D157" i="1"/>
  <c r="A157" i="1"/>
  <c r="C157" i="1" s="1"/>
  <c r="F156" i="1"/>
  <c r="E156" i="1"/>
  <c r="D156" i="1"/>
  <c r="A156" i="1"/>
  <c r="C156" i="1" s="1"/>
  <c r="F155" i="1"/>
  <c r="E155" i="1"/>
  <c r="D155" i="1"/>
  <c r="A155" i="1"/>
  <c r="C155" i="1" s="1"/>
  <c r="F154" i="1"/>
  <c r="E154" i="1"/>
  <c r="D154" i="1"/>
  <c r="A154" i="1"/>
  <c r="C154" i="1" s="1"/>
  <c r="F153" i="1"/>
  <c r="E153" i="1"/>
  <c r="D153" i="1"/>
  <c r="A153" i="1"/>
  <c r="C153" i="1" s="1"/>
  <c r="F152" i="1"/>
  <c r="E152" i="1"/>
  <c r="D152" i="1"/>
  <c r="A152" i="1"/>
  <c r="C152" i="1" s="1"/>
  <c r="F151" i="1"/>
  <c r="E151" i="1"/>
  <c r="D151" i="1"/>
  <c r="A151" i="1"/>
  <c r="C151" i="1" s="1"/>
  <c r="F150" i="1"/>
  <c r="E150" i="1"/>
  <c r="D150" i="1"/>
  <c r="A150" i="1"/>
  <c r="C150" i="1" s="1"/>
  <c r="F149" i="1"/>
  <c r="E149" i="1"/>
  <c r="D149" i="1"/>
  <c r="A149" i="1"/>
  <c r="C149" i="1" s="1"/>
  <c r="F148" i="1"/>
  <c r="E148" i="1"/>
  <c r="D148" i="1"/>
  <c r="A148" i="1"/>
  <c r="C148" i="1" s="1"/>
  <c r="F147" i="1"/>
  <c r="E147" i="1"/>
  <c r="D147" i="1"/>
  <c r="A147" i="1"/>
  <c r="C147" i="1" s="1"/>
  <c r="F146" i="1"/>
  <c r="E146" i="1"/>
  <c r="D146" i="1"/>
  <c r="A146" i="1"/>
  <c r="C146" i="1" s="1"/>
  <c r="F145" i="1"/>
  <c r="E145" i="1"/>
  <c r="D145" i="1"/>
  <c r="A145" i="1"/>
  <c r="C145" i="1" s="1"/>
  <c r="F144" i="1"/>
  <c r="E144" i="1"/>
  <c r="D144" i="1"/>
  <c r="A144" i="1"/>
  <c r="C144" i="1" s="1"/>
  <c r="F143" i="1"/>
  <c r="E143" i="1"/>
  <c r="D143" i="1"/>
  <c r="A143" i="1"/>
  <c r="C143" i="1" s="1"/>
  <c r="F142" i="1"/>
  <c r="E142" i="1"/>
  <c r="D142" i="1"/>
  <c r="A142" i="1"/>
  <c r="C142" i="1" s="1"/>
  <c r="F141" i="1"/>
  <c r="E141" i="1"/>
  <c r="D141" i="1"/>
  <c r="A141" i="1"/>
  <c r="C141" i="1" s="1"/>
  <c r="F140" i="1"/>
  <c r="E140" i="1"/>
  <c r="D140" i="1"/>
  <c r="A140" i="1"/>
  <c r="C140" i="1" s="1"/>
  <c r="F139" i="1"/>
  <c r="E139" i="1"/>
  <c r="D139" i="1"/>
  <c r="A139" i="1"/>
  <c r="C139" i="1" s="1"/>
  <c r="F138" i="1"/>
  <c r="E138" i="1"/>
  <c r="D138" i="1"/>
  <c r="A138" i="1"/>
  <c r="C138" i="1" s="1"/>
  <c r="F137" i="1"/>
  <c r="E137" i="1"/>
  <c r="D137" i="1"/>
  <c r="A137" i="1"/>
  <c r="C137" i="1" s="1"/>
  <c r="F136" i="1"/>
  <c r="E136" i="1"/>
  <c r="D136" i="1"/>
  <c r="A136" i="1"/>
  <c r="C136" i="1" s="1"/>
  <c r="F135" i="1"/>
  <c r="E135" i="1"/>
  <c r="D135" i="1"/>
  <c r="A135" i="1"/>
  <c r="C135" i="1" s="1"/>
  <c r="F134" i="1"/>
  <c r="E134" i="1"/>
  <c r="D134" i="1"/>
  <c r="A134" i="1"/>
  <c r="C134" i="1" s="1"/>
  <c r="F133" i="1"/>
  <c r="E133" i="1"/>
  <c r="D133" i="1"/>
  <c r="A133" i="1"/>
  <c r="C133" i="1" s="1"/>
  <c r="F132" i="1"/>
  <c r="E132" i="1"/>
  <c r="D132" i="1"/>
  <c r="A132" i="1"/>
  <c r="C132" i="1" s="1"/>
  <c r="F131" i="1"/>
  <c r="E131" i="1"/>
  <c r="D131" i="1"/>
  <c r="A131" i="1"/>
  <c r="C131" i="1" s="1"/>
  <c r="F130" i="1"/>
  <c r="E130" i="1"/>
  <c r="D130" i="1"/>
  <c r="A130" i="1"/>
  <c r="C130" i="1" s="1"/>
  <c r="F129" i="1"/>
  <c r="E129" i="1"/>
  <c r="D129" i="1"/>
  <c r="A129" i="1"/>
  <c r="C129" i="1" s="1"/>
  <c r="F128" i="1"/>
  <c r="E128" i="1"/>
  <c r="D128" i="1"/>
  <c r="A128" i="1"/>
  <c r="C128" i="1" s="1"/>
  <c r="F127" i="1"/>
  <c r="E127" i="1"/>
  <c r="D127" i="1"/>
  <c r="A127" i="1"/>
  <c r="C127" i="1" s="1"/>
  <c r="F126" i="1"/>
  <c r="E126" i="1"/>
  <c r="D126" i="1"/>
  <c r="A126" i="1"/>
  <c r="C126" i="1" s="1"/>
  <c r="F125" i="1"/>
  <c r="E125" i="1"/>
  <c r="D125" i="1"/>
  <c r="A125" i="1"/>
  <c r="C125" i="1" s="1"/>
  <c r="F124" i="1"/>
  <c r="E124" i="1"/>
  <c r="D124" i="1"/>
  <c r="A124" i="1"/>
  <c r="C124" i="1" s="1"/>
  <c r="F123" i="1"/>
  <c r="E123" i="1"/>
  <c r="D123" i="1"/>
  <c r="A123" i="1"/>
  <c r="C123" i="1" s="1"/>
  <c r="F122" i="1"/>
  <c r="E122" i="1"/>
  <c r="D122" i="1"/>
  <c r="A122" i="1"/>
  <c r="C122" i="1" s="1"/>
  <c r="F121" i="1"/>
  <c r="E121" i="1"/>
  <c r="D121" i="1"/>
  <c r="A121" i="1"/>
  <c r="C121" i="1" s="1"/>
  <c r="F120" i="1"/>
  <c r="E120" i="1"/>
  <c r="D120" i="1"/>
  <c r="A120" i="1"/>
  <c r="C120" i="1" s="1"/>
  <c r="F119" i="1"/>
  <c r="E119" i="1"/>
  <c r="D119" i="1"/>
  <c r="A119" i="1"/>
  <c r="C119" i="1" s="1"/>
  <c r="F118" i="1"/>
  <c r="E118" i="1"/>
  <c r="D118" i="1"/>
  <c r="A118" i="1"/>
  <c r="C118" i="1" s="1"/>
  <c r="F117" i="1"/>
  <c r="E117" i="1"/>
  <c r="D117" i="1"/>
  <c r="A117" i="1"/>
  <c r="C117" i="1" s="1"/>
  <c r="F116" i="1"/>
  <c r="E116" i="1"/>
  <c r="D116" i="1"/>
  <c r="A116" i="1"/>
  <c r="C116" i="1" s="1"/>
  <c r="F115" i="1"/>
  <c r="E115" i="1"/>
  <c r="D115" i="1"/>
  <c r="A115" i="1"/>
  <c r="C115" i="1" s="1"/>
  <c r="F114" i="1"/>
  <c r="E114" i="1"/>
  <c r="D114" i="1"/>
  <c r="A114" i="1"/>
  <c r="C114" i="1" s="1"/>
  <c r="F113" i="1"/>
  <c r="E113" i="1"/>
  <c r="D113" i="1"/>
  <c r="A113" i="1"/>
  <c r="C113" i="1" s="1"/>
  <c r="F112" i="1"/>
  <c r="E112" i="1"/>
  <c r="D112" i="1"/>
  <c r="A112" i="1"/>
  <c r="C112" i="1" s="1"/>
  <c r="F111" i="1"/>
  <c r="E111" i="1"/>
  <c r="D111" i="1"/>
  <c r="A111" i="1"/>
  <c r="C111" i="1" s="1"/>
  <c r="F110" i="1"/>
  <c r="E110" i="1"/>
  <c r="D110" i="1"/>
  <c r="A110" i="1"/>
  <c r="C110" i="1" s="1"/>
  <c r="F109" i="1"/>
  <c r="E109" i="1"/>
  <c r="D109" i="1"/>
  <c r="A109" i="1"/>
  <c r="C109" i="1" s="1"/>
  <c r="F108" i="1"/>
  <c r="E108" i="1"/>
  <c r="D108" i="1"/>
  <c r="A108" i="1"/>
  <c r="C108" i="1" s="1"/>
  <c r="F107" i="1"/>
  <c r="E107" i="1"/>
  <c r="D107" i="1"/>
  <c r="A107" i="1"/>
  <c r="C107" i="1" s="1"/>
  <c r="F106" i="1"/>
  <c r="E106" i="1"/>
  <c r="D106" i="1"/>
  <c r="A106" i="1"/>
  <c r="C106" i="1" s="1"/>
  <c r="F105" i="1"/>
  <c r="E105" i="1"/>
  <c r="D105" i="1"/>
  <c r="A105" i="1"/>
  <c r="C105" i="1" s="1"/>
  <c r="F104" i="1"/>
  <c r="E104" i="1"/>
  <c r="D104" i="1"/>
  <c r="A104" i="1"/>
  <c r="C104" i="1" s="1"/>
  <c r="F103" i="1"/>
  <c r="E103" i="1"/>
  <c r="D103" i="1"/>
  <c r="A103" i="1"/>
  <c r="C103" i="1" s="1"/>
  <c r="F102" i="1"/>
  <c r="E102" i="1"/>
  <c r="D102" i="1"/>
  <c r="A102" i="1"/>
  <c r="C102" i="1" s="1"/>
  <c r="F101" i="1"/>
  <c r="E101" i="1"/>
  <c r="D101" i="1"/>
  <c r="A101" i="1"/>
  <c r="C101" i="1" s="1"/>
  <c r="F100" i="1"/>
  <c r="E100" i="1"/>
  <c r="D100" i="1"/>
  <c r="A100" i="1"/>
  <c r="C100" i="1" s="1"/>
  <c r="F99" i="1"/>
  <c r="E99" i="1"/>
  <c r="D99" i="1"/>
  <c r="A99" i="1"/>
  <c r="C99" i="1" s="1"/>
  <c r="F98" i="1"/>
  <c r="E98" i="1"/>
  <c r="D98" i="1"/>
  <c r="A98" i="1"/>
  <c r="C98" i="1" s="1"/>
  <c r="F97" i="1"/>
  <c r="E97" i="1"/>
  <c r="D97" i="1"/>
  <c r="A97" i="1"/>
  <c r="C97" i="1" s="1"/>
  <c r="F96" i="1"/>
  <c r="E96" i="1"/>
  <c r="D96" i="1"/>
  <c r="A96" i="1"/>
  <c r="C96" i="1" s="1"/>
  <c r="F95" i="1"/>
  <c r="E95" i="1"/>
  <c r="D95" i="1"/>
  <c r="A95" i="1"/>
  <c r="C95" i="1" s="1"/>
  <c r="F94" i="1"/>
  <c r="E94" i="1"/>
  <c r="D94" i="1"/>
  <c r="A94" i="1"/>
  <c r="C94" i="1" s="1"/>
  <c r="F93" i="1"/>
  <c r="E93" i="1"/>
  <c r="D93" i="1"/>
  <c r="A93" i="1"/>
  <c r="C93" i="1" s="1"/>
  <c r="F92" i="1"/>
  <c r="E92" i="1"/>
  <c r="D92" i="1"/>
  <c r="A92" i="1"/>
  <c r="C92" i="1" s="1"/>
  <c r="F91" i="1"/>
  <c r="E91" i="1"/>
  <c r="D91" i="1"/>
  <c r="A91" i="1"/>
  <c r="C91" i="1" s="1"/>
  <c r="F90" i="1"/>
  <c r="E90" i="1"/>
  <c r="D90" i="1"/>
  <c r="A90" i="1"/>
  <c r="C90" i="1" s="1"/>
  <c r="F89" i="1"/>
  <c r="E89" i="1"/>
  <c r="D89" i="1"/>
  <c r="A89" i="1"/>
  <c r="C89" i="1" s="1"/>
  <c r="F88" i="1"/>
  <c r="E88" i="1"/>
  <c r="D88" i="1"/>
  <c r="A88" i="1"/>
  <c r="C88" i="1" s="1"/>
  <c r="F87" i="1"/>
  <c r="E87" i="1"/>
  <c r="D87" i="1"/>
  <c r="A87" i="1"/>
  <c r="C87" i="1" s="1"/>
  <c r="F86" i="1"/>
  <c r="E86" i="1"/>
  <c r="D86" i="1"/>
  <c r="A86" i="1"/>
  <c r="C86" i="1" s="1"/>
  <c r="F85" i="1"/>
  <c r="E85" i="1"/>
  <c r="D85" i="1"/>
  <c r="A85" i="1"/>
  <c r="C85" i="1" s="1"/>
  <c r="F84" i="1"/>
  <c r="E84" i="1"/>
  <c r="D84" i="1"/>
  <c r="A84" i="1"/>
  <c r="C84" i="1" s="1"/>
  <c r="F83" i="1"/>
  <c r="E83" i="1"/>
  <c r="D83" i="1"/>
  <c r="A83" i="1"/>
  <c r="C83" i="1" s="1"/>
  <c r="F82" i="1"/>
  <c r="E82" i="1"/>
  <c r="D82" i="1"/>
  <c r="A82" i="1"/>
  <c r="C82" i="1" s="1"/>
  <c r="F81" i="1"/>
  <c r="E81" i="1"/>
  <c r="D81" i="1"/>
  <c r="A81" i="1"/>
  <c r="C81" i="1" s="1"/>
  <c r="F80" i="1"/>
  <c r="E80" i="1"/>
  <c r="D80" i="1"/>
  <c r="A80" i="1"/>
  <c r="C80" i="1" s="1"/>
  <c r="F79" i="1"/>
  <c r="E79" i="1"/>
  <c r="D79" i="1"/>
  <c r="A79" i="1"/>
  <c r="C79" i="1" s="1"/>
  <c r="F78" i="1"/>
  <c r="E78" i="1"/>
  <c r="D78" i="1"/>
  <c r="A78" i="1"/>
  <c r="C78" i="1" s="1"/>
  <c r="F77" i="1"/>
  <c r="E77" i="1"/>
  <c r="D77" i="1"/>
  <c r="A77" i="1"/>
  <c r="C77" i="1" s="1"/>
  <c r="F76" i="1"/>
  <c r="E76" i="1"/>
  <c r="D76" i="1"/>
  <c r="A76" i="1"/>
  <c r="C76" i="1" s="1"/>
  <c r="F75" i="1"/>
  <c r="E75" i="1"/>
  <c r="D75" i="1"/>
  <c r="A75" i="1"/>
  <c r="C75" i="1" s="1"/>
  <c r="F74" i="1"/>
  <c r="E74" i="1"/>
  <c r="D74" i="1"/>
  <c r="A74" i="1"/>
  <c r="C74" i="1" s="1"/>
  <c r="F73" i="1"/>
  <c r="E73" i="1"/>
  <c r="D73" i="1"/>
  <c r="A73" i="1"/>
  <c r="C73" i="1" s="1"/>
  <c r="F72" i="1"/>
  <c r="E72" i="1"/>
  <c r="D72" i="1"/>
  <c r="A72" i="1"/>
  <c r="C72" i="1" s="1"/>
  <c r="F71" i="1"/>
  <c r="E71" i="1"/>
  <c r="D71" i="1"/>
  <c r="A71" i="1"/>
  <c r="C71" i="1" s="1"/>
  <c r="F70" i="1"/>
  <c r="E70" i="1"/>
  <c r="D70" i="1"/>
  <c r="A70" i="1"/>
  <c r="C70" i="1" s="1"/>
  <c r="F69" i="1"/>
  <c r="E69" i="1"/>
  <c r="D69" i="1"/>
  <c r="A69" i="1"/>
  <c r="C69" i="1" s="1"/>
  <c r="F68" i="1"/>
  <c r="E68" i="1"/>
  <c r="D68" i="1"/>
  <c r="A68" i="1"/>
  <c r="C68" i="1" s="1"/>
  <c r="F67" i="1"/>
  <c r="E67" i="1"/>
  <c r="D67" i="1"/>
  <c r="A67" i="1"/>
  <c r="C67" i="1" s="1"/>
  <c r="F66" i="1"/>
  <c r="E66" i="1"/>
  <c r="D66" i="1"/>
  <c r="A66" i="1"/>
  <c r="C66" i="1" s="1"/>
  <c r="F65" i="1"/>
  <c r="E65" i="1"/>
  <c r="D65" i="1"/>
  <c r="A65" i="1"/>
  <c r="C65" i="1" s="1"/>
  <c r="F64" i="1"/>
  <c r="E64" i="1"/>
  <c r="D64" i="1"/>
  <c r="A64" i="1"/>
  <c r="C64" i="1" s="1"/>
  <c r="F63" i="1"/>
  <c r="E63" i="1"/>
  <c r="D63" i="1"/>
  <c r="A63" i="1"/>
  <c r="C63" i="1" s="1"/>
  <c r="F62" i="1"/>
  <c r="E62" i="1"/>
  <c r="D62" i="1"/>
  <c r="A62" i="1"/>
  <c r="C62" i="1" s="1"/>
  <c r="F61" i="1"/>
  <c r="E61" i="1"/>
  <c r="D61" i="1"/>
  <c r="A61" i="1"/>
  <c r="C61" i="1" s="1"/>
  <c r="F60" i="1"/>
  <c r="E60" i="1"/>
  <c r="D60" i="1"/>
  <c r="A60" i="1"/>
  <c r="C60" i="1" s="1"/>
  <c r="F59" i="1"/>
  <c r="E59" i="1"/>
  <c r="D59" i="1"/>
  <c r="A59" i="1"/>
  <c r="C59" i="1" s="1"/>
  <c r="D58" i="1"/>
  <c r="E58" i="1"/>
  <c r="F58" i="1"/>
  <c r="A58" i="1"/>
  <c r="C58" i="1" s="1"/>
  <c r="F57" i="1"/>
  <c r="E57" i="1"/>
  <c r="D57" i="1"/>
  <c r="A57" i="1"/>
  <c r="C57" i="1" s="1"/>
  <c r="F56" i="1"/>
  <c r="E56" i="1"/>
  <c r="D56" i="1"/>
  <c r="A56" i="1"/>
  <c r="C56" i="1" s="1"/>
  <c r="F55" i="1"/>
  <c r="E55" i="1"/>
  <c r="D55" i="1"/>
  <c r="A55" i="1"/>
  <c r="C55" i="1" s="1"/>
  <c r="F54" i="1"/>
  <c r="E54" i="1"/>
  <c r="D54" i="1"/>
  <c r="A54" i="1"/>
  <c r="C54" i="1" s="1"/>
  <c r="F53" i="1"/>
  <c r="E53" i="1"/>
  <c r="D53" i="1"/>
  <c r="A53" i="1"/>
  <c r="C53" i="1" s="1"/>
  <c r="F52" i="1"/>
  <c r="E52" i="1"/>
  <c r="D52" i="1"/>
  <c r="A52" i="1"/>
  <c r="C52" i="1" s="1"/>
  <c r="F51" i="1"/>
  <c r="E51" i="1"/>
  <c r="D51" i="1"/>
  <c r="A51" i="1"/>
  <c r="C51" i="1" s="1"/>
  <c r="F50" i="1"/>
  <c r="E50" i="1"/>
  <c r="D50" i="1"/>
  <c r="A50" i="1"/>
  <c r="C50" i="1" s="1"/>
  <c r="F49" i="1"/>
  <c r="E49" i="1"/>
  <c r="D49" i="1"/>
  <c r="A49" i="1"/>
  <c r="C49" i="1" s="1"/>
  <c r="F48" i="1"/>
  <c r="E48" i="1"/>
  <c r="D48" i="1"/>
  <c r="A48" i="1"/>
  <c r="C48" i="1" s="1"/>
  <c r="F47" i="1"/>
  <c r="E47" i="1"/>
  <c r="D47" i="1"/>
  <c r="A47" i="1"/>
  <c r="C47" i="1" s="1"/>
  <c r="F46" i="1"/>
  <c r="E46" i="1"/>
  <c r="D46" i="1"/>
  <c r="A46" i="1"/>
  <c r="C46" i="1" s="1"/>
  <c r="F45" i="1"/>
  <c r="E45" i="1"/>
  <c r="D45" i="1"/>
  <c r="A45" i="1"/>
  <c r="C45" i="1" s="1"/>
  <c r="F44" i="1"/>
  <c r="E44" i="1"/>
  <c r="D44" i="1"/>
  <c r="A44" i="1"/>
  <c r="C44" i="1" s="1"/>
  <c r="F43" i="1"/>
  <c r="E43" i="1"/>
  <c r="D43" i="1"/>
  <c r="A43" i="1"/>
  <c r="C43" i="1" s="1"/>
  <c r="F42" i="1"/>
  <c r="E42" i="1"/>
  <c r="D42" i="1"/>
  <c r="A42" i="1"/>
  <c r="C42" i="1" s="1"/>
  <c r="F41" i="1"/>
  <c r="E41" i="1"/>
  <c r="D41" i="1"/>
  <c r="A41" i="1"/>
  <c r="C41" i="1" s="1"/>
  <c r="F40" i="1"/>
  <c r="E40" i="1"/>
  <c r="D40" i="1"/>
  <c r="A40" i="1"/>
  <c r="C40" i="1" s="1"/>
  <c r="F39" i="1"/>
  <c r="E39" i="1"/>
  <c r="D39" i="1"/>
  <c r="A39" i="1"/>
  <c r="C39" i="1" s="1"/>
  <c r="F38" i="1"/>
  <c r="E38" i="1"/>
  <c r="D38" i="1"/>
  <c r="A38" i="1"/>
  <c r="C38" i="1" s="1"/>
  <c r="F37" i="1"/>
  <c r="E37" i="1"/>
  <c r="D37" i="1"/>
  <c r="A37" i="1"/>
  <c r="C37" i="1" s="1"/>
  <c r="F36" i="1"/>
  <c r="E36" i="1"/>
  <c r="D36" i="1"/>
  <c r="A36" i="1"/>
  <c r="C36" i="1" s="1"/>
  <c r="F35" i="1"/>
  <c r="E35" i="1"/>
  <c r="D35" i="1"/>
  <c r="A35" i="1"/>
  <c r="C35" i="1" s="1"/>
  <c r="F34" i="1"/>
  <c r="E34" i="1"/>
  <c r="D34" i="1"/>
  <c r="A34" i="1"/>
  <c r="C34" i="1" s="1"/>
  <c r="F33" i="1"/>
  <c r="E33" i="1"/>
  <c r="D33" i="1"/>
  <c r="A33" i="1"/>
  <c r="C33" i="1" s="1"/>
  <c r="F32" i="1"/>
  <c r="E32" i="1"/>
  <c r="D32" i="1"/>
  <c r="A32" i="1"/>
  <c r="C32" i="1" s="1"/>
  <c r="F31" i="1"/>
  <c r="E31" i="1"/>
  <c r="D31" i="1"/>
  <c r="A31" i="1"/>
  <c r="C31" i="1" s="1"/>
  <c r="F30" i="1"/>
  <c r="E30" i="1"/>
  <c r="D30" i="1"/>
  <c r="A30" i="1"/>
  <c r="C30" i="1" s="1"/>
  <c r="F29" i="1"/>
  <c r="E29" i="1"/>
  <c r="D29" i="1"/>
  <c r="A29" i="1"/>
  <c r="C29" i="1" s="1"/>
  <c r="F28" i="1"/>
  <c r="E28" i="1"/>
  <c r="D28" i="1"/>
  <c r="A28" i="1"/>
  <c r="C28" i="1" s="1"/>
  <c r="F27" i="1"/>
  <c r="E27" i="1"/>
  <c r="D27" i="1"/>
  <c r="A27" i="1"/>
  <c r="C27" i="1" s="1"/>
  <c r="F26" i="1"/>
  <c r="E26" i="1"/>
  <c r="D26" i="1"/>
  <c r="A26" i="1"/>
  <c r="C26" i="1" s="1"/>
  <c r="F25" i="1"/>
  <c r="E25" i="1"/>
  <c r="D25" i="1"/>
  <c r="A25" i="1"/>
  <c r="C25" i="1" s="1"/>
  <c r="A24" i="1"/>
  <c r="C24" i="1" s="1"/>
  <c r="D24" i="1"/>
  <c r="E24" i="1"/>
  <c r="F24" i="1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A1" i="16"/>
  <c r="B2" i="2" l="1"/>
  <c r="B3" i="2" l="1"/>
  <c r="C3" i="2"/>
  <c r="C38" i="2"/>
  <c r="C36" i="2"/>
  <c r="C34" i="2"/>
  <c r="C32" i="2"/>
  <c r="C30" i="2"/>
  <c r="C28" i="2"/>
  <c r="C26" i="2"/>
  <c r="C24" i="2"/>
  <c r="C22" i="2"/>
  <c r="C20" i="2"/>
  <c r="C18" i="2"/>
  <c r="C16" i="2"/>
  <c r="C14" i="2"/>
  <c r="C12" i="2"/>
  <c r="C10" i="2"/>
  <c r="C8" i="2"/>
  <c r="C6" i="2"/>
  <c r="B10" i="2"/>
  <c r="B6" i="2"/>
  <c r="C37" i="2"/>
  <c r="C33" i="2"/>
  <c r="C29" i="2"/>
  <c r="C25" i="2"/>
  <c r="C21" i="2"/>
  <c r="C17" i="2"/>
  <c r="C13" i="2"/>
  <c r="C9" i="2"/>
  <c r="B37" i="2"/>
  <c r="B33" i="2"/>
  <c r="B29" i="2"/>
  <c r="B25" i="2"/>
  <c r="B21" i="2"/>
  <c r="B17" i="2"/>
  <c r="B13" i="2"/>
  <c r="B9" i="2"/>
  <c r="B38" i="2"/>
  <c r="B36" i="2"/>
  <c r="B34" i="2"/>
  <c r="B32" i="2"/>
  <c r="B30" i="2"/>
  <c r="B28" i="2"/>
  <c r="B26" i="2"/>
  <c r="B24" i="2"/>
  <c r="B22" i="2"/>
  <c r="B20" i="2"/>
  <c r="B18" i="2"/>
  <c r="B16" i="2"/>
  <c r="B14" i="2"/>
  <c r="B12" i="2"/>
  <c r="B8" i="2"/>
  <c r="C35" i="2"/>
  <c r="C31" i="2"/>
  <c r="C27" i="2"/>
  <c r="C23" i="2"/>
  <c r="C19" i="2"/>
  <c r="C15" i="2"/>
  <c r="C11" i="2"/>
  <c r="C7" i="2"/>
  <c r="B35" i="2"/>
  <c r="B31" i="2"/>
  <c r="B27" i="2"/>
  <c r="B23" i="2"/>
  <c r="B19" i="2"/>
  <c r="B15" i="2"/>
  <c r="B11" i="2"/>
  <c r="B7" i="2"/>
  <c r="B5" i="2"/>
  <c r="C5" i="2"/>
  <c r="H26" i="1"/>
  <c r="G26" i="1"/>
  <c r="I26" i="1"/>
  <c r="H38" i="1"/>
  <c r="G38" i="1"/>
  <c r="I38" i="1"/>
  <c r="H46" i="1"/>
  <c r="G46" i="1"/>
  <c r="I46" i="1"/>
  <c r="H58" i="1"/>
  <c r="G58" i="1"/>
  <c r="I58" i="1"/>
  <c r="I66" i="1"/>
  <c r="H66" i="1"/>
  <c r="G66" i="1"/>
  <c r="I78" i="1"/>
  <c r="H78" i="1"/>
  <c r="G78" i="1"/>
  <c r="I86" i="1"/>
  <c r="H86" i="1"/>
  <c r="G86" i="1"/>
  <c r="H98" i="1"/>
  <c r="G98" i="1"/>
  <c r="I98" i="1"/>
  <c r="H114" i="1"/>
  <c r="G114" i="1"/>
  <c r="I114" i="1"/>
  <c r="I28" i="1"/>
  <c r="H28" i="1"/>
  <c r="G28" i="1"/>
  <c r="I36" i="1"/>
  <c r="H36" i="1"/>
  <c r="G36" i="1"/>
  <c r="I44" i="1"/>
  <c r="H44" i="1"/>
  <c r="G44" i="1"/>
  <c r="I52" i="1"/>
  <c r="H52" i="1"/>
  <c r="G52" i="1"/>
  <c r="I60" i="1"/>
  <c r="H60" i="1"/>
  <c r="G60" i="1"/>
  <c r="G68" i="1"/>
  <c r="I68" i="1"/>
  <c r="H68" i="1"/>
  <c r="G76" i="1"/>
  <c r="I76" i="1"/>
  <c r="H76" i="1"/>
  <c r="G84" i="1"/>
  <c r="I84" i="1"/>
  <c r="H84" i="1"/>
  <c r="I92" i="1"/>
  <c r="G92" i="1"/>
  <c r="H92" i="1"/>
  <c r="I100" i="1"/>
  <c r="G100" i="1"/>
  <c r="H100" i="1"/>
  <c r="I108" i="1"/>
  <c r="G108" i="1"/>
  <c r="H108" i="1"/>
  <c r="I116" i="1"/>
  <c r="G116" i="1"/>
  <c r="H116" i="1"/>
  <c r="I124" i="1"/>
  <c r="G124" i="1"/>
  <c r="H124" i="1"/>
  <c r="I128" i="1"/>
  <c r="G128" i="1"/>
  <c r="H128" i="1"/>
  <c r="I132" i="1"/>
  <c r="G132" i="1"/>
  <c r="H132" i="1"/>
  <c r="I140" i="1"/>
  <c r="H140" i="1"/>
  <c r="G140" i="1"/>
  <c r="I144" i="1"/>
  <c r="H144" i="1"/>
  <c r="G144" i="1"/>
  <c r="I148" i="1"/>
  <c r="H148" i="1"/>
  <c r="G148" i="1"/>
  <c r="I152" i="1"/>
  <c r="H152" i="1"/>
  <c r="G152" i="1"/>
  <c r="I156" i="1"/>
  <c r="H156" i="1"/>
  <c r="G156" i="1"/>
  <c r="H196" i="1"/>
  <c r="G196" i="1"/>
  <c r="I196" i="1"/>
  <c r="G200" i="1"/>
  <c r="I200" i="1"/>
  <c r="H200" i="1"/>
  <c r="I204" i="1"/>
  <c r="H204" i="1"/>
  <c r="G204" i="1"/>
  <c r="I208" i="1"/>
  <c r="H208" i="1"/>
  <c r="G208" i="1"/>
  <c r="H212" i="1"/>
  <c r="G212" i="1"/>
  <c r="I212" i="1"/>
  <c r="G216" i="1"/>
  <c r="I216" i="1"/>
  <c r="H216" i="1"/>
  <c r="I220" i="1"/>
  <c r="G220" i="1"/>
  <c r="H220" i="1"/>
  <c r="I224" i="1"/>
  <c r="H224" i="1"/>
  <c r="G224" i="1"/>
  <c r="I228" i="1"/>
  <c r="G228" i="1"/>
  <c r="H228" i="1"/>
  <c r="I232" i="1"/>
  <c r="H232" i="1"/>
  <c r="G232" i="1"/>
  <c r="I236" i="1"/>
  <c r="G236" i="1"/>
  <c r="H236" i="1"/>
  <c r="I240" i="1"/>
  <c r="H240" i="1"/>
  <c r="G240" i="1"/>
  <c r="I244" i="1"/>
  <c r="G244" i="1"/>
  <c r="H244" i="1"/>
  <c r="I248" i="1"/>
  <c r="H248" i="1"/>
  <c r="G248" i="1"/>
  <c r="I252" i="1"/>
  <c r="G252" i="1"/>
  <c r="H252" i="1"/>
  <c r="I256" i="1"/>
  <c r="G256" i="1"/>
  <c r="H256" i="1"/>
  <c r="I260" i="1"/>
  <c r="G260" i="1"/>
  <c r="H260" i="1"/>
  <c r="I264" i="1"/>
  <c r="H264" i="1"/>
  <c r="G264" i="1"/>
  <c r="I268" i="1"/>
  <c r="H268" i="1"/>
  <c r="G268" i="1"/>
  <c r="I272" i="1"/>
  <c r="H272" i="1"/>
  <c r="G272" i="1"/>
  <c r="I276" i="1"/>
  <c r="H276" i="1"/>
  <c r="G276" i="1"/>
  <c r="I280" i="1"/>
  <c r="H280" i="1"/>
  <c r="G280" i="1"/>
  <c r="I284" i="1"/>
  <c r="H284" i="1"/>
  <c r="G284" i="1"/>
  <c r="I288" i="1"/>
  <c r="H288" i="1"/>
  <c r="G288" i="1"/>
  <c r="I292" i="1"/>
  <c r="H292" i="1"/>
  <c r="G292" i="1"/>
  <c r="H296" i="1"/>
  <c r="G296" i="1"/>
  <c r="I296" i="1"/>
  <c r="H300" i="1"/>
  <c r="G300" i="1"/>
  <c r="I300" i="1"/>
  <c r="H304" i="1"/>
  <c r="G304" i="1"/>
  <c r="I304" i="1"/>
  <c r="H308" i="1"/>
  <c r="G308" i="1"/>
  <c r="I308" i="1"/>
  <c r="H312" i="1"/>
  <c r="G312" i="1"/>
  <c r="I312" i="1"/>
  <c r="H316" i="1"/>
  <c r="G316" i="1"/>
  <c r="I316" i="1"/>
  <c r="H320" i="1"/>
  <c r="G320" i="1"/>
  <c r="I320" i="1"/>
  <c r="H324" i="1"/>
  <c r="G324" i="1"/>
  <c r="I324" i="1"/>
  <c r="H328" i="1"/>
  <c r="G328" i="1"/>
  <c r="I328" i="1"/>
  <c r="G332" i="1"/>
  <c r="I332" i="1"/>
  <c r="H332" i="1"/>
  <c r="G336" i="1"/>
  <c r="I336" i="1"/>
  <c r="H336" i="1"/>
  <c r="G340" i="1"/>
  <c r="I340" i="1"/>
  <c r="H340" i="1"/>
  <c r="G344" i="1"/>
  <c r="I344" i="1"/>
  <c r="H344" i="1"/>
  <c r="G348" i="1"/>
  <c r="H348" i="1"/>
  <c r="I348" i="1"/>
  <c r="G352" i="1"/>
  <c r="I352" i="1"/>
  <c r="H352" i="1"/>
  <c r="G356" i="1"/>
  <c r="H356" i="1"/>
  <c r="I356" i="1"/>
  <c r="G360" i="1"/>
  <c r="I360" i="1"/>
  <c r="H360" i="1"/>
  <c r="G364" i="1"/>
  <c r="H364" i="1"/>
  <c r="I364" i="1"/>
  <c r="G368" i="1"/>
  <c r="I368" i="1"/>
  <c r="H368" i="1"/>
  <c r="G372" i="1"/>
  <c r="H372" i="1"/>
  <c r="I372" i="1"/>
  <c r="G376" i="1"/>
  <c r="H376" i="1"/>
  <c r="I376" i="1"/>
  <c r="G380" i="1"/>
  <c r="H380" i="1"/>
  <c r="I380" i="1"/>
  <c r="G384" i="1"/>
  <c r="H384" i="1"/>
  <c r="I384" i="1"/>
  <c r="G388" i="1"/>
  <c r="H388" i="1"/>
  <c r="I388" i="1"/>
  <c r="G392" i="1"/>
  <c r="H392" i="1"/>
  <c r="I392" i="1"/>
  <c r="G396" i="1"/>
  <c r="H396" i="1"/>
  <c r="I396" i="1"/>
  <c r="G400" i="1"/>
  <c r="H400" i="1"/>
  <c r="I400" i="1"/>
  <c r="G404" i="1"/>
  <c r="H404" i="1"/>
  <c r="I404" i="1"/>
  <c r="G408" i="1"/>
  <c r="H408" i="1"/>
  <c r="I408" i="1"/>
  <c r="G412" i="1"/>
  <c r="H412" i="1"/>
  <c r="I412" i="1"/>
  <c r="G416" i="1"/>
  <c r="H416" i="1"/>
  <c r="I416" i="1"/>
  <c r="G420" i="1"/>
  <c r="H420" i="1"/>
  <c r="I420" i="1"/>
  <c r="G424" i="1"/>
  <c r="H424" i="1"/>
  <c r="I424" i="1"/>
  <c r="H34" i="1"/>
  <c r="G34" i="1"/>
  <c r="I34" i="1"/>
  <c r="H42" i="1"/>
  <c r="G42" i="1"/>
  <c r="I42" i="1"/>
  <c r="H54" i="1"/>
  <c r="G54" i="1"/>
  <c r="I54" i="1"/>
  <c r="H62" i="1"/>
  <c r="G62" i="1"/>
  <c r="I62" i="1"/>
  <c r="I74" i="1"/>
  <c r="H74" i="1"/>
  <c r="G74" i="1"/>
  <c r="I90" i="1"/>
  <c r="H90" i="1"/>
  <c r="G90" i="1"/>
  <c r="H102" i="1"/>
  <c r="G102" i="1"/>
  <c r="I102" i="1"/>
  <c r="H118" i="1"/>
  <c r="G118" i="1"/>
  <c r="I118" i="1"/>
  <c r="I24" i="1"/>
  <c r="H24" i="1"/>
  <c r="G24" i="1"/>
  <c r="I32" i="1"/>
  <c r="H32" i="1"/>
  <c r="G32" i="1"/>
  <c r="I40" i="1"/>
  <c r="H40" i="1"/>
  <c r="G40" i="1"/>
  <c r="I48" i="1"/>
  <c r="H48" i="1"/>
  <c r="G48" i="1"/>
  <c r="I56" i="1"/>
  <c r="H56" i="1"/>
  <c r="G56" i="1"/>
  <c r="G64" i="1"/>
  <c r="I64" i="1"/>
  <c r="H64" i="1"/>
  <c r="G72" i="1"/>
  <c r="I72" i="1"/>
  <c r="H72" i="1"/>
  <c r="G80" i="1"/>
  <c r="I80" i="1"/>
  <c r="H80" i="1"/>
  <c r="G88" i="1"/>
  <c r="I88" i="1"/>
  <c r="H88" i="1"/>
  <c r="I96" i="1"/>
  <c r="H96" i="1"/>
  <c r="G96" i="1"/>
  <c r="I104" i="1"/>
  <c r="H104" i="1"/>
  <c r="G104" i="1"/>
  <c r="I112" i="1"/>
  <c r="H112" i="1"/>
  <c r="G112" i="1"/>
  <c r="I120" i="1"/>
  <c r="G120" i="1"/>
  <c r="H120" i="1"/>
  <c r="I136" i="1"/>
  <c r="H136" i="1"/>
  <c r="G136" i="1"/>
  <c r="G25" i="1"/>
  <c r="I25" i="1"/>
  <c r="H25" i="1"/>
  <c r="G29" i="1"/>
  <c r="I29" i="1"/>
  <c r="H29" i="1"/>
  <c r="G33" i="1"/>
  <c r="I33" i="1"/>
  <c r="H33" i="1"/>
  <c r="G37" i="1"/>
  <c r="I37" i="1"/>
  <c r="H37" i="1"/>
  <c r="G41" i="1"/>
  <c r="I41" i="1"/>
  <c r="H41" i="1"/>
  <c r="G45" i="1"/>
  <c r="I45" i="1"/>
  <c r="H45" i="1"/>
  <c r="G49" i="1"/>
  <c r="I49" i="1"/>
  <c r="H49" i="1"/>
  <c r="G53" i="1"/>
  <c r="I53" i="1"/>
  <c r="H53" i="1"/>
  <c r="G57" i="1"/>
  <c r="I57" i="1"/>
  <c r="H57" i="1"/>
  <c r="G61" i="1"/>
  <c r="I61" i="1"/>
  <c r="H61" i="1"/>
  <c r="H65" i="1"/>
  <c r="I65" i="1"/>
  <c r="G65" i="1"/>
  <c r="H69" i="1"/>
  <c r="G69" i="1"/>
  <c r="I69" i="1"/>
  <c r="H73" i="1"/>
  <c r="I73" i="1"/>
  <c r="G73" i="1"/>
  <c r="H77" i="1"/>
  <c r="G77" i="1"/>
  <c r="I77" i="1"/>
  <c r="H81" i="1"/>
  <c r="G81" i="1"/>
  <c r="I81" i="1"/>
  <c r="H85" i="1"/>
  <c r="G85" i="1"/>
  <c r="I85" i="1"/>
  <c r="H89" i="1"/>
  <c r="G89" i="1"/>
  <c r="I89" i="1"/>
  <c r="G93" i="1"/>
  <c r="I93" i="1"/>
  <c r="H93" i="1"/>
  <c r="G97" i="1"/>
  <c r="H97" i="1"/>
  <c r="I97" i="1"/>
  <c r="G101" i="1"/>
  <c r="I101" i="1"/>
  <c r="H101" i="1"/>
  <c r="G105" i="1"/>
  <c r="H105" i="1"/>
  <c r="I105" i="1"/>
  <c r="G109" i="1"/>
  <c r="I109" i="1"/>
  <c r="H109" i="1"/>
  <c r="G113" i="1"/>
  <c r="H113" i="1"/>
  <c r="I113" i="1"/>
  <c r="G117" i="1"/>
  <c r="H117" i="1"/>
  <c r="I117" i="1"/>
  <c r="G121" i="1"/>
  <c r="H121" i="1"/>
  <c r="I121" i="1"/>
  <c r="G125" i="1"/>
  <c r="H125" i="1"/>
  <c r="I125" i="1"/>
  <c r="G129" i="1"/>
  <c r="H129" i="1"/>
  <c r="I129" i="1"/>
  <c r="G133" i="1"/>
  <c r="H133" i="1"/>
  <c r="I133" i="1"/>
  <c r="G137" i="1"/>
  <c r="I137" i="1"/>
  <c r="H137" i="1"/>
  <c r="G141" i="1"/>
  <c r="I141" i="1"/>
  <c r="H141" i="1"/>
  <c r="G145" i="1"/>
  <c r="I145" i="1"/>
  <c r="H145" i="1"/>
  <c r="G149" i="1"/>
  <c r="I149" i="1"/>
  <c r="H149" i="1"/>
  <c r="G153" i="1"/>
  <c r="I153" i="1"/>
  <c r="H153" i="1"/>
  <c r="G157" i="1"/>
  <c r="I157" i="1"/>
  <c r="H157" i="1"/>
  <c r="G197" i="1"/>
  <c r="I197" i="1"/>
  <c r="H197" i="1"/>
  <c r="G201" i="1"/>
  <c r="I201" i="1"/>
  <c r="H201" i="1"/>
  <c r="G205" i="1"/>
  <c r="H205" i="1"/>
  <c r="I205" i="1"/>
  <c r="G209" i="1"/>
  <c r="I209" i="1"/>
  <c r="H209" i="1"/>
  <c r="G213" i="1"/>
  <c r="I213" i="1"/>
  <c r="H213" i="1"/>
  <c r="G217" i="1"/>
  <c r="I217" i="1"/>
  <c r="H217" i="1"/>
  <c r="G221" i="1"/>
  <c r="I221" i="1"/>
  <c r="H221" i="1"/>
  <c r="G225" i="1"/>
  <c r="H225" i="1"/>
  <c r="I225" i="1"/>
  <c r="G229" i="1"/>
  <c r="I229" i="1"/>
  <c r="H229" i="1"/>
  <c r="G233" i="1"/>
  <c r="H233" i="1"/>
  <c r="I233" i="1"/>
  <c r="G237" i="1"/>
  <c r="I237" i="1"/>
  <c r="H237" i="1"/>
  <c r="G241" i="1"/>
  <c r="H241" i="1"/>
  <c r="I241" i="1"/>
  <c r="G245" i="1"/>
  <c r="I245" i="1"/>
  <c r="H245" i="1"/>
  <c r="G249" i="1"/>
  <c r="H249" i="1"/>
  <c r="I249" i="1"/>
  <c r="G253" i="1"/>
  <c r="H253" i="1"/>
  <c r="I253" i="1"/>
  <c r="G257" i="1"/>
  <c r="H257" i="1"/>
  <c r="I257" i="1"/>
  <c r="G261" i="1"/>
  <c r="H261" i="1"/>
  <c r="I261" i="1"/>
  <c r="G265" i="1"/>
  <c r="I265" i="1"/>
  <c r="H265" i="1"/>
  <c r="G269" i="1"/>
  <c r="I269" i="1"/>
  <c r="H269" i="1"/>
  <c r="G273" i="1"/>
  <c r="I273" i="1"/>
  <c r="H273" i="1"/>
  <c r="G277" i="1"/>
  <c r="I277" i="1"/>
  <c r="H277" i="1"/>
  <c r="G281" i="1"/>
  <c r="I281" i="1"/>
  <c r="H281" i="1"/>
  <c r="H285" i="1"/>
  <c r="G285" i="1"/>
  <c r="I285" i="1"/>
  <c r="G289" i="1"/>
  <c r="I289" i="1"/>
  <c r="H289" i="1"/>
  <c r="I293" i="1"/>
  <c r="H293" i="1"/>
  <c r="G293" i="1"/>
  <c r="I297" i="1"/>
  <c r="H297" i="1"/>
  <c r="G297" i="1"/>
  <c r="I301" i="1"/>
  <c r="H301" i="1"/>
  <c r="G301" i="1"/>
  <c r="I305" i="1"/>
  <c r="H305" i="1"/>
  <c r="G305" i="1"/>
  <c r="I309" i="1"/>
  <c r="H309" i="1"/>
  <c r="G309" i="1"/>
  <c r="I313" i="1"/>
  <c r="H313" i="1"/>
  <c r="G313" i="1"/>
  <c r="I317" i="1"/>
  <c r="H317" i="1"/>
  <c r="G317" i="1"/>
  <c r="I321" i="1"/>
  <c r="H321" i="1"/>
  <c r="G321" i="1"/>
  <c r="I325" i="1"/>
  <c r="H325" i="1"/>
  <c r="G325" i="1"/>
  <c r="I329" i="1"/>
  <c r="H329" i="1"/>
  <c r="G329" i="1"/>
  <c r="H333" i="1"/>
  <c r="I333" i="1"/>
  <c r="G333" i="1"/>
  <c r="H337" i="1"/>
  <c r="G337" i="1"/>
  <c r="I337" i="1"/>
  <c r="H341" i="1"/>
  <c r="I341" i="1"/>
  <c r="G341" i="1"/>
  <c r="H345" i="1"/>
  <c r="G345" i="1"/>
  <c r="I345" i="1"/>
  <c r="H349" i="1"/>
  <c r="G349" i="1"/>
  <c r="I349" i="1"/>
  <c r="H353" i="1"/>
  <c r="G353" i="1"/>
  <c r="I353" i="1"/>
  <c r="H357" i="1"/>
  <c r="G357" i="1"/>
  <c r="I357" i="1"/>
  <c r="H361" i="1"/>
  <c r="G361" i="1"/>
  <c r="I361" i="1"/>
  <c r="H365" i="1"/>
  <c r="G365" i="1"/>
  <c r="I365" i="1"/>
  <c r="H369" i="1"/>
  <c r="G369" i="1"/>
  <c r="I369" i="1"/>
  <c r="H373" i="1"/>
  <c r="G373" i="1"/>
  <c r="I373" i="1"/>
  <c r="H30" i="1"/>
  <c r="G30" i="1"/>
  <c r="I30" i="1"/>
  <c r="H50" i="1"/>
  <c r="G50" i="1"/>
  <c r="I50" i="1"/>
  <c r="I70" i="1"/>
  <c r="H70" i="1"/>
  <c r="G70" i="1"/>
  <c r="I82" i="1"/>
  <c r="H82" i="1"/>
  <c r="G82" i="1"/>
  <c r="H94" i="1"/>
  <c r="G94" i="1"/>
  <c r="I94" i="1"/>
  <c r="H106" i="1"/>
  <c r="G106" i="1"/>
  <c r="I106" i="1"/>
  <c r="H110" i="1"/>
  <c r="G110" i="1"/>
  <c r="I110" i="1"/>
  <c r="H122" i="1"/>
  <c r="G122" i="1"/>
  <c r="I122" i="1"/>
  <c r="H126" i="1"/>
  <c r="G126" i="1"/>
  <c r="I126" i="1"/>
  <c r="H130" i="1"/>
  <c r="G130" i="1"/>
  <c r="I130" i="1"/>
  <c r="H134" i="1"/>
  <c r="G134" i="1"/>
  <c r="I134" i="1"/>
  <c r="H138" i="1"/>
  <c r="G138" i="1"/>
  <c r="I138" i="1"/>
  <c r="H142" i="1"/>
  <c r="G142" i="1"/>
  <c r="I142" i="1"/>
  <c r="H146" i="1"/>
  <c r="G146" i="1"/>
  <c r="I146" i="1"/>
  <c r="H150" i="1"/>
  <c r="G150" i="1"/>
  <c r="I150" i="1"/>
  <c r="H154" i="1"/>
  <c r="G154" i="1"/>
  <c r="I154" i="1"/>
  <c r="H158" i="1"/>
  <c r="G158" i="1"/>
  <c r="I158" i="1"/>
  <c r="H194" i="1"/>
  <c r="I194" i="1"/>
  <c r="G194" i="1"/>
  <c r="H198" i="1"/>
  <c r="G198" i="1"/>
  <c r="I198" i="1"/>
  <c r="H202" i="1"/>
  <c r="I202" i="1"/>
  <c r="G202" i="1"/>
  <c r="H206" i="1"/>
  <c r="I206" i="1"/>
  <c r="G206" i="1"/>
  <c r="H210" i="1"/>
  <c r="I210" i="1"/>
  <c r="G210" i="1"/>
  <c r="H214" i="1"/>
  <c r="G214" i="1"/>
  <c r="I214" i="1"/>
  <c r="H218" i="1"/>
  <c r="I218" i="1"/>
  <c r="G218" i="1"/>
  <c r="H222" i="1"/>
  <c r="G222" i="1"/>
  <c r="I222" i="1"/>
  <c r="H226" i="1"/>
  <c r="G226" i="1"/>
  <c r="I226" i="1"/>
  <c r="H230" i="1"/>
  <c r="G230" i="1"/>
  <c r="I230" i="1"/>
  <c r="H234" i="1"/>
  <c r="G234" i="1"/>
  <c r="I234" i="1"/>
  <c r="H238" i="1"/>
  <c r="G238" i="1"/>
  <c r="I238" i="1"/>
  <c r="H242" i="1"/>
  <c r="G242" i="1"/>
  <c r="I242" i="1"/>
  <c r="H246" i="1"/>
  <c r="G246" i="1"/>
  <c r="I246" i="1"/>
  <c r="H250" i="1"/>
  <c r="G250" i="1"/>
  <c r="I250" i="1"/>
  <c r="H254" i="1"/>
  <c r="G254" i="1"/>
  <c r="I254" i="1"/>
  <c r="H258" i="1"/>
  <c r="G258" i="1"/>
  <c r="I258" i="1"/>
  <c r="H262" i="1"/>
  <c r="G262" i="1"/>
  <c r="I262" i="1"/>
  <c r="H266" i="1"/>
  <c r="G266" i="1"/>
  <c r="I266" i="1"/>
  <c r="H270" i="1"/>
  <c r="G270" i="1"/>
  <c r="I270" i="1"/>
  <c r="H274" i="1"/>
  <c r="G274" i="1"/>
  <c r="I274" i="1"/>
  <c r="H278" i="1"/>
  <c r="G278" i="1"/>
  <c r="I278" i="1"/>
  <c r="H282" i="1"/>
  <c r="G282" i="1"/>
  <c r="I282" i="1"/>
  <c r="G286" i="1"/>
  <c r="I286" i="1"/>
  <c r="H286" i="1"/>
  <c r="G290" i="1"/>
  <c r="I290" i="1"/>
  <c r="H290" i="1"/>
  <c r="G294" i="1"/>
  <c r="H294" i="1"/>
  <c r="I294" i="1"/>
  <c r="I298" i="1"/>
  <c r="H298" i="1"/>
  <c r="G298" i="1"/>
  <c r="I302" i="1"/>
  <c r="H302" i="1"/>
  <c r="G302" i="1"/>
  <c r="I306" i="1"/>
  <c r="H306" i="1"/>
  <c r="G306" i="1"/>
  <c r="I310" i="1"/>
  <c r="H310" i="1"/>
  <c r="G310" i="1"/>
  <c r="I314" i="1"/>
  <c r="H314" i="1"/>
  <c r="G314" i="1"/>
  <c r="I318" i="1"/>
  <c r="H318" i="1"/>
  <c r="G318" i="1"/>
  <c r="I322" i="1"/>
  <c r="H322" i="1"/>
  <c r="G322" i="1"/>
  <c r="I326" i="1"/>
  <c r="H326" i="1"/>
  <c r="G326" i="1"/>
  <c r="I330" i="1"/>
  <c r="G330" i="1"/>
  <c r="H330" i="1"/>
  <c r="I334" i="1"/>
  <c r="H334" i="1"/>
  <c r="G334" i="1"/>
  <c r="I338" i="1"/>
  <c r="H338" i="1"/>
  <c r="G338" i="1"/>
  <c r="I342" i="1"/>
  <c r="H342" i="1"/>
  <c r="G342" i="1"/>
  <c r="I346" i="1"/>
  <c r="H346" i="1"/>
  <c r="G346" i="1"/>
  <c r="I350" i="1"/>
  <c r="H350" i="1"/>
  <c r="G350" i="1"/>
  <c r="I354" i="1"/>
  <c r="H354" i="1"/>
  <c r="G354" i="1"/>
  <c r="I358" i="1"/>
  <c r="H358" i="1"/>
  <c r="G358" i="1"/>
  <c r="I362" i="1"/>
  <c r="H362" i="1"/>
  <c r="G362" i="1"/>
  <c r="I366" i="1"/>
  <c r="H366" i="1"/>
  <c r="G366" i="1"/>
  <c r="I370" i="1"/>
  <c r="H370" i="1"/>
  <c r="G370" i="1"/>
  <c r="I374" i="1"/>
  <c r="H374" i="1"/>
  <c r="G374" i="1"/>
  <c r="I378" i="1"/>
  <c r="H378" i="1"/>
  <c r="G378" i="1"/>
  <c r="I382" i="1"/>
  <c r="H382" i="1"/>
  <c r="G382" i="1"/>
  <c r="I386" i="1"/>
  <c r="H386" i="1"/>
  <c r="G386" i="1"/>
  <c r="I390" i="1"/>
  <c r="H390" i="1"/>
  <c r="G390" i="1"/>
  <c r="I394" i="1"/>
  <c r="H394" i="1"/>
  <c r="G394" i="1"/>
  <c r="I398" i="1"/>
  <c r="H398" i="1"/>
  <c r="G398" i="1"/>
  <c r="I402" i="1"/>
  <c r="H402" i="1"/>
  <c r="G402" i="1"/>
  <c r="I406" i="1"/>
  <c r="H406" i="1"/>
  <c r="G406" i="1"/>
  <c r="I410" i="1"/>
  <c r="H410" i="1"/>
  <c r="G410" i="1"/>
  <c r="I414" i="1"/>
  <c r="H414" i="1"/>
  <c r="G414" i="1"/>
  <c r="I27" i="1"/>
  <c r="H27" i="1"/>
  <c r="G27" i="1"/>
  <c r="I31" i="1"/>
  <c r="H31" i="1"/>
  <c r="G31" i="1"/>
  <c r="I35" i="1"/>
  <c r="H35" i="1"/>
  <c r="G35" i="1"/>
  <c r="I39" i="1"/>
  <c r="H39" i="1"/>
  <c r="G39" i="1"/>
  <c r="I43" i="1"/>
  <c r="H43" i="1"/>
  <c r="G43" i="1"/>
  <c r="I47" i="1"/>
  <c r="H47" i="1"/>
  <c r="G47" i="1"/>
  <c r="I51" i="1"/>
  <c r="H51" i="1"/>
  <c r="G51" i="1"/>
  <c r="I55" i="1"/>
  <c r="H55" i="1"/>
  <c r="G55" i="1"/>
  <c r="I59" i="1"/>
  <c r="H59" i="1"/>
  <c r="G59" i="1"/>
  <c r="I63" i="1"/>
  <c r="H63" i="1"/>
  <c r="G63" i="1"/>
  <c r="H67" i="1"/>
  <c r="G67" i="1"/>
  <c r="I67" i="1"/>
  <c r="G71" i="1"/>
  <c r="I71" i="1"/>
  <c r="H71" i="1"/>
  <c r="I75" i="1"/>
  <c r="H75" i="1"/>
  <c r="G75" i="1"/>
  <c r="I79" i="1"/>
  <c r="H79" i="1"/>
  <c r="G79" i="1"/>
  <c r="I83" i="1"/>
  <c r="H83" i="1"/>
  <c r="G83" i="1"/>
  <c r="I87" i="1"/>
  <c r="H87" i="1"/>
  <c r="G87" i="1"/>
  <c r="I91" i="1"/>
  <c r="H91" i="1"/>
  <c r="G91" i="1"/>
  <c r="I95" i="1"/>
  <c r="H95" i="1"/>
  <c r="G95" i="1"/>
  <c r="I99" i="1"/>
  <c r="H99" i="1"/>
  <c r="G99" i="1"/>
  <c r="I103" i="1"/>
  <c r="H103" i="1"/>
  <c r="G103" i="1"/>
  <c r="I107" i="1"/>
  <c r="H107" i="1"/>
  <c r="G107" i="1"/>
  <c r="I111" i="1"/>
  <c r="H111" i="1"/>
  <c r="G111" i="1"/>
  <c r="I115" i="1"/>
  <c r="H115" i="1"/>
  <c r="G115" i="1"/>
  <c r="I119" i="1"/>
  <c r="H119" i="1"/>
  <c r="G119" i="1"/>
  <c r="I123" i="1"/>
  <c r="H123" i="1"/>
  <c r="G123" i="1"/>
  <c r="I127" i="1"/>
  <c r="H127" i="1"/>
  <c r="G127" i="1"/>
  <c r="I131" i="1"/>
  <c r="H131" i="1"/>
  <c r="G131" i="1"/>
  <c r="I135" i="1"/>
  <c r="H135" i="1"/>
  <c r="G135" i="1"/>
  <c r="I139" i="1"/>
  <c r="H139" i="1"/>
  <c r="G139" i="1"/>
  <c r="I143" i="1"/>
  <c r="H143" i="1"/>
  <c r="G143" i="1"/>
  <c r="I147" i="1"/>
  <c r="H147" i="1"/>
  <c r="G147" i="1"/>
  <c r="I151" i="1"/>
  <c r="H151" i="1"/>
  <c r="G151" i="1"/>
  <c r="I155" i="1"/>
  <c r="H155" i="1"/>
  <c r="G155" i="1"/>
  <c r="I159" i="1"/>
  <c r="H159" i="1"/>
  <c r="G159" i="1"/>
  <c r="I195" i="1"/>
  <c r="H195" i="1"/>
  <c r="G195" i="1"/>
  <c r="I199" i="1"/>
  <c r="H199" i="1"/>
  <c r="G199" i="1"/>
  <c r="I203" i="1"/>
  <c r="H203" i="1"/>
  <c r="G203" i="1"/>
  <c r="I207" i="1"/>
  <c r="G207" i="1"/>
  <c r="H207" i="1"/>
  <c r="I211" i="1"/>
  <c r="H211" i="1"/>
  <c r="G211" i="1"/>
  <c r="I215" i="1"/>
  <c r="H215" i="1"/>
  <c r="G215" i="1"/>
  <c r="I219" i="1"/>
  <c r="H219" i="1"/>
  <c r="G219" i="1"/>
  <c r="I223" i="1"/>
  <c r="H223" i="1"/>
  <c r="G223" i="1"/>
  <c r="I227" i="1"/>
  <c r="H227" i="1"/>
  <c r="G227" i="1"/>
  <c r="I231" i="1"/>
  <c r="H231" i="1"/>
  <c r="G231" i="1"/>
  <c r="I235" i="1"/>
  <c r="H235" i="1"/>
  <c r="G235" i="1"/>
  <c r="I239" i="1"/>
  <c r="H239" i="1"/>
  <c r="G239" i="1"/>
  <c r="I243" i="1"/>
  <c r="H243" i="1"/>
  <c r="G243" i="1"/>
  <c r="I247" i="1"/>
  <c r="H247" i="1"/>
  <c r="G247" i="1"/>
  <c r="I251" i="1"/>
  <c r="H251" i="1"/>
  <c r="G251" i="1"/>
  <c r="I255" i="1"/>
  <c r="H255" i="1"/>
  <c r="G255" i="1"/>
  <c r="I259" i="1"/>
  <c r="H259" i="1"/>
  <c r="G259" i="1"/>
  <c r="I263" i="1"/>
  <c r="H263" i="1"/>
  <c r="G263" i="1"/>
  <c r="I267" i="1"/>
  <c r="H267" i="1"/>
  <c r="G267" i="1"/>
  <c r="I271" i="1"/>
  <c r="H271" i="1"/>
  <c r="G271" i="1"/>
  <c r="I275" i="1"/>
  <c r="H275" i="1"/>
  <c r="G275" i="1"/>
  <c r="I279" i="1"/>
  <c r="H279" i="1"/>
  <c r="G279" i="1"/>
  <c r="I283" i="1"/>
  <c r="H283" i="1"/>
  <c r="G283" i="1"/>
  <c r="H287" i="1"/>
  <c r="G287" i="1"/>
  <c r="I287" i="1"/>
  <c r="H291" i="1"/>
  <c r="I291" i="1"/>
  <c r="G291" i="1"/>
  <c r="H295" i="1"/>
  <c r="I295" i="1"/>
  <c r="G295" i="1"/>
  <c r="G299" i="1"/>
  <c r="I299" i="1"/>
  <c r="H299" i="1"/>
  <c r="G303" i="1"/>
  <c r="I303" i="1"/>
  <c r="H303" i="1"/>
  <c r="G307" i="1"/>
  <c r="I307" i="1"/>
  <c r="H307" i="1"/>
  <c r="G311" i="1"/>
  <c r="I311" i="1"/>
  <c r="H311" i="1"/>
  <c r="G315" i="1"/>
  <c r="I315" i="1"/>
  <c r="H315" i="1"/>
  <c r="G319" i="1"/>
  <c r="I319" i="1"/>
  <c r="H319" i="1"/>
  <c r="G323" i="1"/>
  <c r="I323" i="1"/>
  <c r="H323" i="1"/>
  <c r="G327" i="1"/>
  <c r="I327" i="1"/>
  <c r="H327" i="1"/>
  <c r="I331" i="1"/>
  <c r="H331" i="1"/>
  <c r="G331" i="1"/>
  <c r="H335" i="1"/>
  <c r="G335" i="1"/>
  <c r="I335" i="1"/>
  <c r="G339" i="1"/>
  <c r="I339" i="1"/>
  <c r="H339" i="1"/>
  <c r="I343" i="1"/>
  <c r="G343" i="1"/>
  <c r="H343" i="1"/>
  <c r="I347" i="1"/>
  <c r="H347" i="1"/>
  <c r="G347" i="1"/>
  <c r="I351" i="1"/>
  <c r="G351" i="1"/>
  <c r="H351" i="1"/>
  <c r="I355" i="1"/>
  <c r="H355" i="1"/>
  <c r="G355" i="1"/>
  <c r="I359" i="1"/>
  <c r="G359" i="1"/>
  <c r="H359" i="1"/>
  <c r="I363" i="1"/>
  <c r="H363" i="1"/>
  <c r="G363" i="1"/>
  <c r="I367" i="1"/>
  <c r="G367" i="1"/>
  <c r="H367" i="1"/>
  <c r="I371" i="1"/>
  <c r="G371" i="1"/>
  <c r="H371" i="1"/>
  <c r="I375" i="1"/>
  <c r="G375" i="1"/>
  <c r="H375" i="1"/>
  <c r="I379" i="1"/>
  <c r="G379" i="1"/>
  <c r="H379" i="1"/>
  <c r="I383" i="1"/>
  <c r="G383" i="1"/>
  <c r="H383" i="1"/>
  <c r="I387" i="1"/>
  <c r="G387" i="1"/>
  <c r="H387" i="1"/>
  <c r="I391" i="1"/>
  <c r="G391" i="1"/>
  <c r="H391" i="1"/>
  <c r="I395" i="1"/>
  <c r="G395" i="1"/>
  <c r="H395" i="1"/>
  <c r="I399" i="1"/>
  <c r="G399" i="1"/>
  <c r="H399" i="1"/>
  <c r="I403" i="1"/>
  <c r="G403" i="1"/>
  <c r="H403" i="1"/>
  <c r="I407" i="1"/>
  <c r="G407" i="1"/>
  <c r="H407" i="1"/>
  <c r="I411" i="1"/>
  <c r="G411" i="1"/>
  <c r="H411" i="1"/>
  <c r="I415" i="1"/>
  <c r="G415" i="1"/>
  <c r="H415" i="1"/>
  <c r="I419" i="1"/>
  <c r="G419" i="1"/>
  <c r="H419" i="1"/>
  <c r="I423" i="1"/>
  <c r="G423" i="1"/>
  <c r="H423" i="1"/>
  <c r="I427" i="1"/>
  <c r="G427" i="1"/>
  <c r="H427" i="1"/>
  <c r="G428" i="1"/>
  <c r="H428" i="1"/>
  <c r="I428" i="1"/>
  <c r="H377" i="1"/>
  <c r="G377" i="1"/>
  <c r="I377" i="1"/>
  <c r="H381" i="1"/>
  <c r="G381" i="1"/>
  <c r="I381" i="1"/>
  <c r="H385" i="1"/>
  <c r="G385" i="1"/>
  <c r="I385" i="1"/>
  <c r="H389" i="1"/>
  <c r="G389" i="1"/>
  <c r="I389" i="1"/>
  <c r="H393" i="1"/>
  <c r="G393" i="1"/>
  <c r="I393" i="1"/>
  <c r="H397" i="1"/>
  <c r="G397" i="1"/>
  <c r="I397" i="1"/>
  <c r="H401" i="1"/>
  <c r="G401" i="1"/>
  <c r="I401" i="1"/>
  <c r="H405" i="1"/>
  <c r="G405" i="1"/>
  <c r="I405" i="1"/>
  <c r="H409" i="1"/>
  <c r="G409" i="1"/>
  <c r="I409" i="1"/>
  <c r="H413" i="1"/>
  <c r="G413" i="1"/>
  <c r="I413" i="1"/>
  <c r="H417" i="1"/>
  <c r="G417" i="1"/>
  <c r="I417" i="1"/>
  <c r="H421" i="1"/>
  <c r="G421" i="1"/>
  <c r="I421" i="1"/>
  <c r="H425" i="1"/>
  <c r="G425" i="1"/>
  <c r="I425" i="1"/>
  <c r="H429" i="1"/>
  <c r="G429" i="1"/>
  <c r="I429" i="1"/>
  <c r="I418" i="1"/>
  <c r="H418" i="1"/>
  <c r="G418" i="1"/>
  <c r="I422" i="1"/>
  <c r="H422" i="1"/>
  <c r="G422" i="1"/>
  <c r="I426" i="1"/>
  <c r="H426" i="1"/>
  <c r="G426" i="1"/>
  <c r="I430" i="1"/>
  <c r="H430" i="1"/>
  <c r="G430" i="1"/>
  <c r="I431" i="1"/>
  <c r="G431" i="1"/>
  <c r="H431" i="1"/>
</calcChain>
</file>

<file path=xl/sharedStrings.xml><?xml version="1.0" encoding="utf-8"?>
<sst xmlns="http://schemas.openxmlformats.org/spreadsheetml/2006/main" count="2199" uniqueCount="258">
  <si>
    <t>월</t>
  </si>
  <si>
    <t>1차</t>
  </si>
  <si>
    <t>2차</t>
  </si>
  <si>
    <t>챔버</t>
  </si>
  <si>
    <t>년</t>
  </si>
  <si>
    <t>층</t>
  </si>
  <si>
    <t>위치</t>
  </si>
  <si>
    <t>DIV Pressure Raw</t>
  </si>
  <si>
    <t>번호</t>
  </si>
  <si>
    <t>1차압</t>
  </si>
  <si>
    <t>2차압</t>
  </si>
  <si>
    <t>챔버압</t>
  </si>
  <si>
    <t>값</t>
  </si>
  <si>
    <t>챔버압</t>
    <phoneticPr fontId="5" type="noConversion"/>
  </si>
  <si>
    <r>
      <t xml:space="preserve">1. </t>
    </r>
    <r>
      <rPr>
        <sz val="11"/>
        <color rgb="FFFF0000"/>
        <rFont val="돋움"/>
        <family val="3"/>
        <charset val="129"/>
      </rPr>
      <t>연도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선택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후</t>
    </r>
    <r>
      <rPr>
        <sz val="11"/>
        <color rgb="FFFF0000"/>
        <rFont val="NanumGothic"/>
      </rPr>
      <t xml:space="preserve">, </t>
    </r>
    <r>
      <rPr>
        <sz val="11"/>
        <color rgb="FFFF0000"/>
        <rFont val="돋움"/>
        <family val="3"/>
        <charset val="129"/>
      </rPr>
      <t>마우스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우클릭</t>
    </r>
    <r>
      <rPr>
        <sz val="11"/>
        <color rgb="FFFF0000"/>
        <rFont val="NanumGothic"/>
      </rPr>
      <t xml:space="preserve">, </t>
    </r>
    <r>
      <rPr>
        <sz val="11"/>
        <color rgb="FFFF0000"/>
        <rFont val="돋움"/>
        <family val="3"/>
        <charset val="129"/>
      </rPr>
      <t>새로고침하여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좌측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트랜드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업데이트</t>
    </r>
    <r>
      <rPr>
        <sz val="11"/>
        <color rgb="FFFF0000"/>
        <rFont val="NanumGothic"/>
      </rPr>
      <t>.</t>
    </r>
    <phoneticPr fontId="5" type="noConversion"/>
  </si>
  <si>
    <r>
      <t xml:space="preserve">2. </t>
    </r>
    <r>
      <rPr>
        <sz val="11"/>
        <color rgb="FFFF0000"/>
        <rFont val="돋움"/>
        <family val="3"/>
        <charset val="129"/>
      </rPr>
      <t>밑에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회색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영역은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신경쓰지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말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것</t>
    </r>
    <r>
      <rPr>
        <sz val="11"/>
        <color rgb="FFFF0000"/>
        <rFont val="NanumGothic"/>
      </rPr>
      <t>.</t>
    </r>
    <phoneticPr fontId="5" type="noConversion"/>
  </si>
  <si>
    <r>
      <t xml:space="preserve">4. </t>
    </r>
    <r>
      <rPr>
        <sz val="11"/>
        <color rgb="FFFF0000"/>
        <rFont val="돋움"/>
        <family val="3"/>
        <charset val="129"/>
      </rPr>
      <t>해당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년도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시트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생성</t>
    </r>
    <r>
      <rPr>
        <sz val="11"/>
        <color rgb="FFFF0000"/>
        <rFont val="NanumGothic"/>
      </rPr>
      <t xml:space="preserve"> &gt; </t>
    </r>
    <r>
      <rPr>
        <sz val="11"/>
        <color rgb="FFFF0000"/>
        <rFont val="돋움"/>
        <family val="3"/>
        <charset val="129"/>
      </rPr>
      <t>첫번째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셀에서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마우스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우클릭</t>
    </r>
    <r>
      <rPr>
        <sz val="11"/>
        <color rgb="FFFF0000"/>
        <rFont val="NanumGothic"/>
      </rPr>
      <t xml:space="preserve"> &gt;</t>
    </r>
    <r>
      <rPr>
        <sz val="11"/>
        <color rgb="FFFF0000"/>
        <rFont val="돋움"/>
        <family val="3"/>
        <charset val="129"/>
      </rPr>
      <t>선택하여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붙여넣기</t>
    </r>
    <r>
      <rPr>
        <sz val="11"/>
        <color rgb="FFFF0000"/>
        <rFont val="NanumGothic"/>
      </rPr>
      <t xml:space="preserve"> &gt; </t>
    </r>
    <r>
      <rPr>
        <sz val="11"/>
        <color rgb="FFFF0000"/>
        <rFont val="돋움"/>
        <family val="3"/>
        <charset val="129"/>
      </rPr>
      <t>기타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붙여넣기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옵션</t>
    </r>
    <r>
      <rPr>
        <sz val="11"/>
        <color rgb="FFFF0000"/>
        <rFont val="NanumGothic"/>
      </rPr>
      <t xml:space="preserve"> &gt; </t>
    </r>
    <r>
      <rPr>
        <sz val="11"/>
        <color rgb="FFFF0000"/>
        <rFont val="돋움"/>
        <family val="3"/>
        <charset val="129"/>
      </rPr>
      <t>그림</t>
    </r>
    <phoneticPr fontId="5" type="noConversion"/>
  </si>
  <si>
    <t>번호</t>
    <phoneticPr fontId="2" type="noConversion"/>
  </si>
  <si>
    <t>년</t>
    <phoneticPr fontId="2" type="noConversion"/>
  </si>
  <si>
    <t>월</t>
    <phoneticPr fontId="2" type="noConversion"/>
  </si>
  <si>
    <t>9-3</t>
  </si>
  <si>
    <t>8-1</t>
  </si>
  <si>
    <t>8-2</t>
  </si>
  <si>
    <t>8-3</t>
  </si>
  <si>
    <t>7-1</t>
  </si>
  <si>
    <t>7-2</t>
  </si>
  <si>
    <t>7-3</t>
  </si>
  <si>
    <t>6-1</t>
  </si>
  <si>
    <t>6-2</t>
  </si>
  <si>
    <t>6-3</t>
  </si>
  <si>
    <t>5-1</t>
  </si>
  <si>
    <t>5-2</t>
  </si>
  <si>
    <t>5-3</t>
  </si>
  <si>
    <t>3-1</t>
  </si>
  <si>
    <t>3-2</t>
  </si>
  <si>
    <t>3-3</t>
  </si>
  <si>
    <t>2-2</t>
  </si>
  <si>
    <t>2-3</t>
  </si>
  <si>
    <t>1-1</t>
  </si>
  <si>
    <t>1-2</t>
  </si>
  <si>
    <t>1-3</t>
  </si>
  <si>
    <t>-1-1</t>
  </si>
  <si>
    <t>-1-2</t>
  </si>
  <si>
    <t>-1-3</t>
  </si>
  <si>
    <t>-2-1</t>
  </si>
  <si>
    <t>-2-2</t>
  </si>
  <si>
    <t>-2-3</t>
  </si>
  <si>
    <t>-3-2</t>
  </si>
  <si>
    <t>-3-3</t>
  </si>
  <si>
    <t>-4-2</t>
  </si>
  <si>
    <t>-4-1</t>
  </si>
  <si>
    <t>-4-3</t>
  </si>
  <si>
    <t>-5-2</t>
  </si>
  <si>
    <t>-5-3</t>
  </si>
  <si>
    <r>
      <t xml:space="preserve">3. </t>
    </r>
    <r>
      <rPr>
        <sz val="11"/>
        <color rgb="FFFF0000"/>
        <rFont val="돋움"/>
        <family val="3"/>
        <charset val="129"/>
      </rPr>
      <t>매년</t>
    </r>
    <r>
      <rPr>
        <sz val="11"/>
        <color rgb="FFFF0000"/>
        <rFont val="NanumGothic"/>
      </rPr>
      <t xml:space="preserve"> 12</t>
    </r>
    <r>
      <rPr>
        <sz val="11"/>
        <color rgb="FFFF0000"/>
        <rFont val="돋움"/>
        <family val="3"/>
        <charset val="129"/>
      </rPr>
      <t>월이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끝나기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전</t>
    </r>
    <r>
      <rPr>
        <sz val="11"/>
        <color rgb="FFFF0000"/>
        <rFont val="NanumGothic"/>
      </rPr>
      <t xml:space="preserve">, </t>
    </r>
    <r>
      <rPr>
        <sz val="11"/>
        <color rgb="FFFF0000"/>
        <rFont val="돋움"/>
        <family val="3"/>
        <charset val="129"/>
      </rPr>
      <t>트렌드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영역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선택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후</t>
    </r>
    <r>
      <rPr>
        <sz val="11"/>
        <color rgb="FFFF0000"/>
        <rFont val="NanumGothic"/>
      </rPr>
      <t xml:space="preserve"> </t>
    </r>
    <r>
      <rPr>
        <sz val="11"/>
        <color rgb="FFFF0000"/>
        <rFont val="돋움"/>
        <family val="3"/>
        <charset val="129"/>
      </rPr>
      <t>복사</t>
    </r>
    <r>
      <rPr>
        <sz val="11"/>
        <color rgb="FFFF0000"/>
        <rFont val="NanumGothic"/>
      </rPr>
      <t>.</t>
    </r>
    <phoneticPr fontId="5" type="noConversion"/>
  </si>
  <si>
    <r>
      <t xml:space="preserve">1. </t>
    </r>
    <r>
      <rPr>
        <b/>
        <sz val="11"/>
        <color rgb="FFFF0000"/>
        <rFont val="돋움"/>
        <family val="3"/>
        <charset val="129"/>
      </rPr>
      <t>매년</t>
    </r>
    <r>
      <rPr>
        <b/>
        <sz val="11"/>
        <color rgb="FFFF0000"/>
        <rFont val="NanumGothic"/>
      </rPr>
      <t xml:space="preserve"> 12</t>
    </r>
    <r>
      <rPr>
        <b/>
        <sz val="11"/>
        <color rgb="FFFF0000"/>
        <rFont val="돋움"/>
        <family val="3"/>
        <charset val="129"/>
      </rPr>
      <t>월이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끝나기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전</t>
    </r>
    <r>
      <rPr>
        <b/>
        <sz val="11"/>
        <color rgb="FFFF0000"/>
        <rFont val="NanumGothic"/>
      </rPr>
      <t xml:space="preserve">, </t>
    </r>
    <r>
      <rPr>
        <b/>
        <sz val="11"/>
        <color rgb="FFFF0000"/>
        <rFont val="돋움"/>
        <family val="3"/>
        <charset val="129"/>
      </rPr>
      <t>회색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영역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선택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후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복사</t>
    </r>
    <r>
      <rPr>
        <b/>
        <sz val="11"/>
        <color rgb="FFFF0000"/>
        <rFont val="NanumGothic"/>
      </rPr>
      <t>.</t>
    </r>
    <phoneticPr fontId="2" type="noConversion"/>
  </si>
  <si>
    <r>
      <t xml:space="preserve">2. </t>
    </r>
    <r>
      <rPr>
        <b/>
        <sz val="11"/>
        <color rgb="FFFF0000"/>
        <rFont val="돋움"/>
        <family val="3"/>
        <charset val="129"/>
      </rPr>
      <t>표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바로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아랫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줄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첫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셀에서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마우스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우클릭</t>
    </r>
    <r>
      <rPr>
        <b/>
        <sz val="11"/>
        <color rgb="FFFF0000"/>
        <rFont val="NanumGothic"/>
      </rPr>
      <t xml:space="preserve"> &gt; </t>
    </r>
    <r>
      <rPr>
        <b/>
        <sz val="11"/>
        <color rgb="FFFF0000"/>
        <rFont val="돋움"/>
        <family val="3"/>
        <charset val="129"/>
      </rPr>
      <t>선택하여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붙여넣기</t>
    </r>
    <r>
      <rPr>
        <b/>
        <sz val="11"/>
        <color rgb="FFFF0000"/>
        <rFont val="NanumGothic"/>
      </rPr>
      <t xml:space="preserve">&gt; </t>
    </r>
    <r>
      <rPr>
        <b/>
        <sz val="11"/>
        <color rgb="FFFF0000"/>
        <rFont val="돋움"/>
        <family val="3"/>
        <charset val="129"/>
      </rPr>
      <t>값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붙여넣기</t>
    </r>
    <r>
      <rPr>
        <b/>
        <sz val="11"/>
        <color rgb="FFFF0000"/>
        <rFont val="NanumGothic"/>
      </rPr>
      <t xml:space="preserve">&gt; </t>
    </r>
    <r>
      <rPr>
        <b/>
        <sz val="11"/>
        <color rgb="FFFF0000"/>
        <rFont val="돋움"/>
        <family val="3"/>
        <charset val="129"/>
      </rPr>
      <t>값</t>
    </r>
    <phoneticPr fontId="2" type="noConversion"/>
  </si>
  <si>
    <r>
      <t xml:space="preserve">&lt;- 0. </t>
    </r>
    <r>
      <rPr>
        <b/>
        <sz val="11"/>
        <color rgb="FFFF0000"/>
        <rFont val="돋움"/>
        <family val="3"/>
        <charset val="129"/>
      </rPr>
      <t>회색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영역은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자동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생성됨</t>
    </r>
    <r>
      <rPr>
        <b/>
        <sz val="11"/>
        <color rgb="FFFF0000"/>
        <rFont val="NanumGothic"/>
      </rPr>
      <t>.</t>
    </r>
    <phoneticPr fontId="2" type="noConversion"/>
  </si>
  <si>
    <r>
      <t xml:space="preserve">&lt;- 1. </t>
    </r>
    <r>
      <rPr>
        <b/>
        <sz val="11"/>
        <color rgb="FFFF0000"/>
        <rFont val="돋움"/>
        <family val="3"/>
        <charset val="129"/>
      </rPr>
      <t>주황색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영역에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점검표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순서대로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기입</t>
    </r>
    <r>
      <rPr>
        <b/>
        <sz val="11"/>
        <color rgb="FFFF0000"/>
        <rFont val="NanumGothic"/>
      </rPr>
      <t>.</t>
    </r>
    <phoneticPr fontId="2" type="noConversion"/>
  </si>
  <si>
    <r>
      <t xml:space="preserve">&lt;- 2. </t>
    </r>
    <r>
      <rPr>
        <b/>
        <sz val="11"/>
        <color rgb="FFFF0000"/>
        <rFont val="돋움"/>
        <family val="3"/>
        <charset val="129"/>
      </rPr>
      <t>굵은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선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영역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선택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후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복사</t>
    </r>
    <r>
      <rPr>
        <b/>
        <sz val="11"/>
        <color rgb="FFFF0000"/>
        <rFont val="NanumGothic"/>
      </rPr>
      <t xml:space="preserve"> &gt; </t>
    </r>
    <r>
      <rPr>
        <b/>
        <sz val="11"/>
        <color rgb="FFFF0000"/>
        <rFont val="돋움"/>
        <family val="3"/>
        <charset val="129"/>
      </rPr>
      <t>해당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월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시트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첫번째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셀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마우스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우클릭</t>
    </r>
    <r>
      <rPr>
        <b/>
        <sz val="11"/>
        <color rgb="FFFF0000"/>
        <rFont val="NanumGothic"/>
      </rPr>
      <t xml:space="preserve"> &gt; </t>
    </r>
    <r>
      <rPr>
        <b/>
        <sz val="11"/>
        <color rgb="FFFF0000"/>
        <rFont val="돋움"/>
        <family val="3"/>
        <charset val="129"/>
      </rPr>
      <t>선택하여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붙여넣기</t>
    </r>
    <r>
      <rPr>
        <b/>
        <sz val="11"/>
        <color rgb="FFFF0000"/>
        <rFont val="NanumGothic"/>
      </rPr>
      <t xml:space="preserve"> &gt; </t>
    </r>
    <r>
      <rPr>
        <b/>
        <sz val="11"/>
        <color rgb="FFFF0000"/>
        <rFont val="돋움"/>
        <family val="3"/>
        <charset val="129"/>
      </rPr>
      <t>값</t>
    </r>
    <r>
      <rPr>
        <b/>
        <sz val="11"/>
        <color rgb="FFFF0000"/>
        <rFont val="NanumGothic"/>
      </rPr>
      <t xml:space="preserve"> </t>
    </r>
    <r>
      <rPr>
        <b/>
        <sz val="11"/>
        <color rgb="FFFF0000"/>
        <rFont val="돋움"/>
        <family val="3"/>
        <charset val="129"/>
      </rPr>
      <t>붙여넣기</t>
    </r>
    <r>
      <rPr>
        <b/>
        <sz val="11"/>
        <color rgb="FFFF0000"/>
        <rFont val="NanumGothic"/>
      </rPr>
      <t xml:space="preserve"> &gt; </t>
    </r>
    <r>
      <rPr>
        <b/>
        <sz val="11"/>
        <color rgb="FFFF0000"/>
        <rFont val="돋움"/>
        <family val="3"/>
        <charset val="129"/>
      </rPr>
      <t>값</t>
    </r>
    <phoneticPr fontId="2" type="noConversion"/>
  </si>
  <si>
    <t>챔버압</t>
    <phoneticPr fontId="5" type="noConversion"/>
  </si>
  <si>
    <r>
      <t>1</t>
    </r>
    <r>
      <rPr>
        <b/>
        <sz val="11"/>
        <color theme="1"/>
        <rFont val="돋움"/>
        <family val="3"/>
        <charset val="129"/>
      </rPr>
      <t>차압</t>
    </r>
    <phoneticPr fontId="5" type="noConversion"/>
  </si>
  <si>
    <r>
      <t>2</t>
    </r>
    <r>
      <rPr>
        <b/>
        <sz val="11"/>
        <color theme="1"/>
        <rFont val="돋움"/>
        <family val="3"/>
        <charset val="129"/>
      </rPr>
      <t>차압</t>
    </r>
    <phoneticPr fontId="5" type="noConversion"/>
  </si>
  <si>
    <r>
      <t>8-1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</si>
  <si>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8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</si>
  <si>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7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</si>
  <si>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6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</si>
  <si>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5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</si>
  <si>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3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</si>
  <si>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2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</si>
  <si>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1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</si>
  <si>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B1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</si>
  <si>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B2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</si>
  <si>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B3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</si>
  <si>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B4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</si>
  <si>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B5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</si>
  <si>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 xml:space="preserve">DIV #1
</t>
    </r>
    <r>
      <rPr>
        <b/>
        <sz val="11"/>
        <color theme="1"/>
        <rFont val="돋움"/>
        <family val="3"/>
        <charset val="129"/>
      </rPr>
      <t>연구동
서</t>
    </r>
    <r>
      <rPr>
        <b/>
        <sz val="11"/>
        <color theme="1"/>
        <rFont val="NanumGothic"/>
      </rPr>
      <t xml:space="preserve"> </t>
    </r>
    <r>
      <rPr>
        <b/>
        <sz val="11"/>
        <color theme="1"/>
        <rFont val="돋움"/>
        <family val="3"/>
        <charset val="129"/>
      </rPr>
      <t>편</t>
    </r>
    <r>
      <rPr>
        <b/>
        <sz val="11"/>
        <color theme="1"/>
        <rFont val="NanumGothic"/>
      </rPr>
      <t xml:space="preserve"> /
</t>
    </r>
    <r>
      <rPr>
        <b/>
        <sz val="11"/>
        <color theme="1"/>
        <rFont val="돋움"/>
        <family val="3"/>
        <charset val="129"/>
      </rPr>
      <t>주차장
기계실</t>
    </r>
    <phoneticPr fontId="5" type="noConversion"/>
  </si>
  <si>
    <r>
      <t xml:space="preserve">DIV #2
</t>
    </r>
    <r>
      <rPr>
        <b/>
        <sz val="11"/>
        <color theme="1"/>
        <rFont val="돋움"/>
        <family val="3"/>
        <charset val="129"/>
      </rPr>
      <t>연구동
동</t>
    </r>
    <r>
      <rPr>
        <b/>
        <sz val="11"/>
        <color theme="1"/>
        <rFont val="NanumGothic"/>
      </rPr>
      <t xml:space="preserve"> </t>
    </r>
    <r>
      <rPr>
        <b/>
        <sz val="11"/>
        <color theme="1"/>
        <rFont val="돋움"/>
        <family val="3"/>
        <charset val="129"/>
      </rPr>
      <t>편</t>
    </r>
    <r>
      <rPr>
        <b/>
        <sz val="11"/>
        <color theme="1"/>
        <rFont val="NanumGothic"/>
      </rPr>
      <t xml:space="preserve"> /
</t>
    </r>
    <r>
      <rPr>
        <b/>
        <sz val="11"/>
        <color theme="1"/>
        <rFont val="돋움"/>
        <family val="3"/>
        <charset val="129"/>
      </rPr>
      <t>주차장
팬룸</t>
    </r>
    <r>
      <rPr>
        <b/>
        <sz val="11"/>
        <color theme="1"/>
        <rFont val="NanumGothic"/>
      </rPr>
      <t xml:space="preserve"> 1</t>
    </r>
    <phoneticPr fontId="5" type="noConversion"/>
  </si>
  <si>
    <r>
      <t xml:space="preserve">DIV #3
</t>
    </r>
    <r>
      <rPr>
        <b/>
        <sz val="11"/>
        <color theme="1"/>
        <rFont val="돋움"/>
        <family val="3"/>
        <charset val="129"/>
      </rPr>
      <t>사무동
서</t>
    </r>
    <r>
      <rPr>
        <b/>
        <sz val="11"/>
        <color theme="1"/>
        <rFont val="NanumGothic"/>
      </rPr>
      <t xml:space="preserve"> </t>
    </r>
    <r>
      <rPr>
        <b/>
        <sz val="11"/>
        <color theme="1"/>
        <rFont val="돋움"/>
        <family val="3"/>
        <charset val="129"/>
      </rPr>
      <t>편</t>
    </r>
    <r>
      <rPr>
        <b/>
        <sz val="11"/>
        <color theme="1"/>
        <rFont val="NanumGothic"/>
      </rPr>
      <t xml:space="preserve"> /
</t>
    </r>
    <r>
      <rPr>
        <b/>
        <sz val="11"/>
        <color theme="1"/>
        <rFont val="돋움"/>
        <family val="3"/>
        <charset val="129"/>
      </rPr>
      <t>주차장
팬룸</t>
    </r>
    <r>
      <rPr>
        <b/>
        <sz val="11"/>
        <color theme="1"/>
        <rFont val="NanumGothic"/>
      </rPr>
      <t xml:space="preserve"> 2</t>
    </r>
    <phoneticPr fontId="5" type="noConversion"/>
  </si>
  <si>
    <r>
      <t>8-1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</si>
  <si>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8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</si>
  <si>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7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</si>
  <si>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6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</si>
  <si>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5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</si>
  <si>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3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</si>
  <si>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2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</si>
  <si>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1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</si>
  <si>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B1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</si>
  <si>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B2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</si>
  <si>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B3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</si>
  <si>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B4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</si>
  <si>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>B5</t>
    </r>
    <r>
      <rPr>
        <b/>
        <sz val="16"/>
        <color theme="1"/>
        <rFont val="돋움"/>
        <family val="3"/>
        <charset val="129"/>
      </rPr>
      <t>층</t>
    </r>
    <phoneticPr fontId="5" type="noConversion"/>
  </si>
  <si>
    <r>
      <t xml:space="preserve">DIV #1 </t>
    </r>
    <r>
      <rPr>
        <b/>
        <sz val="20"/>
        <color theme="1"/>
        <rFont val="돋움"/>
        <family val="3"/>
        <charset val="129"/>
      </rPr>
      <t>연구동</t>
    </r>
    <r>
      <rPr>
        <b/>
        <sz val="20"/>
        <color theme="1"/>
        <rFont val="NanumGothic"/>
      </rPr>
      <t xml:space="preserve"> </t>
    </r>
    <r>
      <rPr>
        <b/>
        <sz val="20"/>
        <color theme="1"/>
        <rFont val="돋움"/>
        <family val="3"/>
        <charset val="129"/>
      </rPr>
      <t>서</t>
    </r>
    <r>
      <rPr>
        <b/>
        <sz val="20"/>
        <color theme="1"/>
        <rFont val="NanumGothic"/>
      </rPr>
      <t xml:space="preserve"> </t>
    </r>
    <r>
      <rPr>
        <b/>
        <sz val="20"/>
        <color theme="1"/>
        <rFont val="돋움"/>
        <family val="3"/>
        <charset val="129"/>
      </rPr>
      <t>편</t>
    </r>
    <r>
      <rPr>
        <b/>
        <sz val="20"/>
        <color theme="1"/>
        <rFont val="NanumGothic"/>
      </rPr>
      <t xml:space="preserve"> / </t>
    </r>
    <r>
      <rPr>
        <b/>
        <sz val="20"/>
        <color theme="1"/>
        <rFont val="돋움"/>
        <family val="3"/>
        <charset val="129"/>
      </rPr>
      <t>주차장</t>
    </r>
    <r>
      <rPr>
        <b/>
        <sz val="20"/>
        <color theme="1"/>
        <rFont val="NanumGothic"/>
      </rPr>
      <t xml:space="preserve"> </t>
    </r>
    <r>
      <rPr>
        <b/>
        <sz val="20"/>
        <color theme="1"/>
        <rFont val="돋움"/>
        <family val="3"/>
        <charset val="129"/>
      </rPr>
      <t>기계실</t>
    </r>
    <phoneticPr fontId="5" type="noConversion"/>
  </si>
  <si>
    <r>
      <t xml:space="preserve">DIV #2 </t>
    </r>
    <r>
      <rPr>
        <b/>
        <sz val="20"/>
        <color theme="1"/>
        <rFont val="돋움"/>
        <family val="3"/>
        <charset val="129"/>
      </rPr>
      <t>연구동</t>
    </r>
    <r>
      <rPr>
        <b/>
        <sz val="20"/>
        <color theme="1"/>
        <rFont val="NanumGothic"/>
      </rPr>
      <t xml:space="preserve"> </t>
    </r>
    <r>
      <rPr>
        <b/>
        <sz val="20"/>
        <color theme="1"/>
        <rFont val="돋움"/>
        <family val="3"/>
        <charset val="129"/>
      </rPr>
      <t>동</t>
    </r>
    <r>
      <rPr>
        <b/>
        <sz val="20"/>
        <color theme="1"/>
        <rFont val="NanumGothic"/>
      </rPr>
      <t xml:space="preserve"> </t>
    </r>
    <r>
      <rPr>
        <b/>
        <sz val="20"/>
        <color theme="1"/>
        <rFont val="돋움"/>
        <family val="3"/>
        <charset val="129"/>
      </rPr>
      <t>편</t>
    </r>
    <r>
      <rPr>
        <b/>
        <sz val="20"/>
        <color theme="1"/>
        <rFont val="NanumGothic"/>
      </rPr>
      <t xml:space="preserve"> / </t>
    </r>
    <r>
      <rPr>
        <b/>
        <sz val="20"/>
        <color theme="1"/>
        <rFont val="돋움"/>
        <family val="3"/>
        <charset val="129"/>
      </rPr>
      <t>주차장</t>
    </r>
    <r>
      <rPr>
        <b/>
        <sz val="20"/>
        <color theme="1"/>
        <rFont val="NanumGothic"/>
      </rPr>
      <t xml:space="preserve"> </t>
    </r>
    <r>
      <rPr>
        <b/>
        <sz val="20"/>
        <color theme="1"/>
        <rFont val="돋움"/>
        <family val="3"/>
        <charset val="129"/>
      </rPr>
      <t>팬룸</t>
    </r>
    <r>
      <rPr>
        <b/>
        <sz val="20"/>
        <color theme="1"/>
        <rFont val="NanumGothic"/>
      </rPr>
      <t xml:space="preserve"> 1</t>
    </r>
    <phoneticPr fontId="5" type="noConversion"/>
  </si>
  <si>
    <r>
      <t xml:space="preserve">DIV #3 </t>
    </r>
    <r>
      <rPr>
        <b/>
        <sz val="20"/>
        <color theme="1"/>
        <rFont val="돋움"/>
        <family val="3"/>
        <charset val="129"/>
      </rPr>
      <t>사무동</t>
    </r>
    <r>
      <rPr>
        <b/>
        <sz val="20"/>
        <color theme="1"/>
        <rFont val="NanumGothic"/>
      </rPr>
      <t xml:space="preserve"> </t>
    </r>
    <r>
      <rPr>
        <b/>
        <sz val="20"/>
        <color theme="1"/>
        <rFont val="돋움"/>
        <family val="3"/>
        <charset val="129"/>
      </rPr>
      <t>서</t>
    </r>
    <r>
      <rPr>
        <b/>
        <sz val="20"/>
        <color theme="1"/>
        <rFont val="NanumGothic"/>
      </rPr>
      <t xml:space="preserve"> </t>
    </r>
    <r>
      <rPr>
        <b/>
        <sz val="20"/>
        <color theme="1"/>
        <rFont val="돋움"/>
        <family val="3"/>
        <charset val="129"/>
      </rPr>
      <t>편</t>
    </r>
    <r>
      <rPr>
        <b/>
        <sz val="20"/>
        <color theme="1"/>
        <rFont val="NanumGothic"/>
      </rPr>
      <t xml:space="preserve"> / </t>
    </r>
    <r>
      <rPr>
        <b/>
        <sz val="20"/>
        <color theme="1"/>
        <rFont val="돋움"/>
        <family val="3"/>
        <charset val="129"/>
      </rPr>
      <t>주차장</t>
    </r>
    <r>
      <rPr>
        <b/>
        <sz val="20"/>
        <color theme="1"/>
        <rFont val="NanumGothic"/>
      </rPr>
      <t xml:space="preserve"> </t>
    </r>
    <r>
      <rPr>
        <b/>
        <sz val="20"/>
        <color theme="1"/>
        <rFont val="돋움"/>
        <family val="3"/>
        <charset val="129"/>
      </rPr>
      <t>팬룸</t>
    </r>
    <r>
      <rPr>
        <b/>
        <sz val="20"/>
        <color theme="1"/>
        <rFont val="NanumGothic"/>
      </rPr>
      <t xml:space="preserve"> 2</t>
    </r>
    <phoneticPr fontId="5" type="noConversion"/>
  </si>
  <si>
    <r>
      <t>1</t>
    </r>
    <r>
      <rPr>
        <sz val="16"/>
        <color theme="1"/>
        <rFont val="돋움"/>
        <family val="3"/>
        <charset val="129"/>
      </rPr>
      <t>차압</t>
    </r>
    <phoneticPr fontId="5" type="noConversion"/>
  </si>
  <si>
    <r>
      <t>2</t>
    </r>
    <r>
      <rPr>
        <sz val="16"/>
        <color theme="1"/>
        <rFont val="돋움"/>
        <family val="3"/>
        <charset val="129"/>
      </rPr>
      <t>차압</t>
    </r>
    <phoneticPr fontId="5" type="noConversion"/>
  </si>
  <si>
    <t>지) B1층 공조실</t>
    <phoneticPr fontId="5" type="noConversion"/>
  </si>
  <si>
    <t>지) B1층 화장실</t>
    <phoneticPr fontId="5" type="noConversion"/>
  </si>
  <si>
    <t>지) B2층 공조실</t>
    <phoneticPr fontId="5" type="noConversion"/>
  </si>
  <si>
    <t>지) B3층 휀룸</t>
    <phoneticPr fontId="5" type="noConversion"/>
  </si>
  <si>
    <t>지) B3층 기사대기실</t>
    <phoneticPr fontId="5" type="noConversion"/>
  </si>
  <si>
    <t>지) B4층 휀룸</t>
    <phoneticPr fontId="5" type="noConversion"/>
  </si>
  <si>
    <t>연) 7층 공조실</t>
  </si>
  <si>
    <t>연) 7층 PS실</t>
  </si>
  <si>
    <t>사) 7층 PS실</t>
  </si>
  <si>
    <t>연) 6층 공조실</t>
  </si>
  <si>
    <t>연) 6층 PS실</t>
  </si>
  <si>
    <t>사) 6층 PS실</t>
  </si>
  <si>
    <t>연) 5층 공조실</t>
  </si>
  <si>
    <t>연) 5층 PS실</t>
  </si>
  <si>
    <t>사) 5층 PS실</t>
  </si>
  <si>
    <t>연) 3층 공조실</t>
  </si>
  <si>
    <t>연) 3층 PS실</t>
  </si>
  <si>
    <t>사) 3층 PS실</t>
  </si>
  <si>
    <t>연) 2층 PS실</t>
  </si>
  <si>
    <t>사) 2층 PS실</t>
  </si>
  <si>
    <t>연) 1층 공조실</t>
  </si>
  <si>
    <t>연) 1층 PS실</t>
  </si>
  <si>
    <t>사) 1층 PS실</t>
  </si>
  <si>
    <t>위치 상세</t>
    <phoneticPr fontId="5" type="noConversion"/>
  </si>
  <si>
    <t>사) 8층 계단 위</t>
    <phoneticPr fontId="5" type="noConversion"/>
  </si>
  <si>
    <t>연) 8층 공조실</t>
    <phoneticPr fontId="5" type="noConversion"/>
  </si>
  <si>
    <t>연) 8층 PS실</t>
    <phoneticPr fontId="5" type="noConversion"/>
  </si>
  <si>
    <t>사) 8층 PS실</t>
    <phoneticPr fontId="5" type="noConversion"/>
  </si>
  <si>
    <t>지) B1층 식당 뒤</t>
    <phoneticPr fontId="5" type="noConversion"/>
  </si>
  <si>
    <t>지) B2층 CPX실</t>
    <phoneticPr fontId="5" type="noConversion"/>
  </si>
  <si>
    <t>지) B2층 PS실</t>
    <phoneticPr fontId="5" type="noConversion"/>
  </si>
  <si>
    <t>지) B4층 기계실</t>
    <phoneticPr fontId="5" type="noConversion"/>
  </si>
  <si>
    <t>지) B4층 창고</t>
    <phoneticPr fontId="5" type="noConversion"/>
  </si>
  <si>
    <t>지) B5층 1번휀룸</t>
    <phoneticPr fontId="5" type="noConversion"/>
  </si>
  <si>
    <t>지) B5층 2번휀룸</t>
    <phoneticPr fontId="5" type="noConversion"/>
  </si>
  <si>
    <t>오늘 날짜</t>
    <phoneticPr fontId="5" type="noConversion"/>
  </si>
  <si>
    <t>지난 주기</t>
    <phoneticPr fontId="5" type="noConversion"/>
  </si>
  <si>
    <t>비고</t>
    <phoneticPr fontId="5" type="noConversion"/>
  </si>
  <si>
    <r>
      <rPr>
        <b/>
        <sz val="11"/>
        <color theme="1"/>
        <rFont val="돋움"/>
        <family val="3"/>
        <charset val="129"/>
      </rPr>
      <t>교체</t>
    </r>
    <r>
      <rPr>
        <b/>
        <sz val="11"/>
        <color theme="1"/>
        <rFont val="NanumGothic"/>
      </rPr>
      <t xml:space="preserve"> </t>
    </r>
    <r>
      <rPr>
        <b/>
        <sz val="11"/>
        <color theme="1"/>
        <rFont val="돋움"/>
        <family val="3"/>
        <charset val="129"/>
      </rPr>
      <t>일자</t>
    </r>
    <phoneticPr fontId="5" type="noConversion"/>
  </si>
  <si>
    <t>층</t>
    <phoneticPr fontId="5" type="noConversion"/>
  </si>
  <si>
    <t>위치</t>
    <phoneticPr fontId="5" type="noConversion"/>
  </si>
  <si>
    <t>번호</t>
    <phoneticPr fontId="5" type="noConversion"/>
  </si>
  <si>
    <t>9-3</t>
    <phoneticPr fontId="5" type="noConversion"/>
  </si>
  <si>
    <t>8-1</t>
    <phoneticPr fontId="5" type="noConversion"/>
  </si>
  <si>
    <t>8-2</t>
    <phoneticPr fontId="5" type="noConversion"/>
  </si>
  <si>
    <t>8-3</t>
    <phoneticPr fontId="5" type="noConversion"/>
  </si>
  <si>
    <t>7-1</t>
    <phoneticPr fontId="5" type="noConversion"/>
  </si>
  <si>
    <t>7-2</t>
    <phoneticPr fontId="5" type="noConversion"/>
  </si>
  <si>
    <t>7-3</t>
    <phoneticPr fontId="5" type="noConversion"/>
  </si>
  <si>
    <t>6-1</t>
    <phoneticPr fontId="5" type="noConversion"/>
  </si>
  <si>
    <t>6-2</t>
    <phoneticPr fontId="5" type="noConversion"/>
  </si>
  <si>
    <t>6-3</t>
    <phoneticPr fontId="5" type="noConversion"/>
  </si>
  <si>
    <t>5-1</t>
    <phoneticPr fontId="5" type="noConversion"/>
  </si>
  <si>
    <t>5-2</t>
    <phoneticPr fontId="5" type="noConversion"/>
  </si>
  <si>
    <t>5-3</t>
    <phoneticPr fontId="5" type="noConversion"/>
  </si>
  <si>
    <t>3-1</t>
    <phoneticPr fontId="5" type="noConversion"/>
  </si>
  <si>
    <t>3-2</t>
    <phoneticPr fontId="5" type="noConversion"/>
  </si>
  <si>
    <t>3-3</t>
    <phoneticPr fontId="5" type="noConversion"/>
  </si>
  <si>
    <t>2-2</t>
    <phoneticPr fontId="5" type="noConversion"/>
  </si>
  <si>
    <t>2-3</t>
    <phoneticPr fontId="5" type="noConversion"/>
  </si>
  <si>
    <t>1-1</t>
    <phoneticPr fontId="5" type="noConversion"/>
  </si>
  <si>
    <t>1-2</t>
    <phoneticPr fontId="5" type="noConversion"/>
  </si>
  <si>
    <t>1-3</t>
    <phoneticPr fontId="5" type="noConversion"/>
  </si>
  <si>
    <t>-1-1</t>
    <phoneticPr fontId="5" type="noConversion"/>
  </si>
  <si>
    <t>-1-2</t>
    <phoneticPr fontId="5" type="noConversion"/>
  </si>
  <si>
    <t>-1-3</t>
    <phoneticPr fontId="5" type="noConversion"/>
  </si>
  <si>
    <t>-2-1</t>
    <phoneticPr fontId="5" type="noConversion"/>
  </si>
  <si>
    <t>-2-2</t>
    <phoneticPr fontId="5" type="noConversion"/>
  </si>
  <si>
    <t>-2-3</t>
    <phoneticPr fontId="5" type="noConversion"/>
  </si>
  <si>
    <t>-3-2</t>
    <phoneticPr fontId="5" type="noConversion"/>
  </si>
  <si>
    <t>-3-3</t>
    <phoneticPr fontId="5" type="noConversion"/>
  </si>
  <si>
    <t>-4-2</t>
    <phoneticPr fontId="5" type="noConversion"/>
  </si>
  <si>
    <t>-4-1</t>
    <phoneticPr fontId="5" type="noConversion"/>
  </si>
  <si>
    <t>-4-3</t>
    <phoneticPr fontId="5" type="noConversion"/>
  </si>
  <si>
    <t>-5-2</t>
    <phoneticPr fontId="5" type="noConversion"/>
  </si>
  <si>
    <t>-5-3</t>
    <phoneticPr fontId="5" type="noConversion"/>
  </si>
  <si>
    <t>연구동 8층 공조실꺼</t>
    <phoneticPr fontId="5" type="noConversion"/>
  </si>
  <si>
    <t>동</t>
    <phoneticPr fontId="5" type="noConversion"/>
  </si>
  <si>
    <t>사</t>
  </si>
  <si>
    <t>연</t>
  </si>
  <si>
    <t>지</t>
  </si>
  <si>
    <t>이    동</t>
    <phoneticPr fontId="5" type="noConversion"/>
  </si>
  <si>
    <t>개    요</t>
    <phoneticPr fontId="5" type="noConversion"/>
  </si>
  <si>
    <r>
      <t>2월DIV 압력 데이터</t>
    </r>
    <r>
      <rPr>
        <sz val="11"/>
        <color theme="1"/>
        <rFont val="돋움"/>
        <family val="3"/>
        <charset val="129"/>
      </rPr>
      <t/>
    </r>
  </si>
  <si>
    <r>
      <t>3월DIV 압력 데이터</t>
    </r>
    <r>
      <rPr>
        <sz val="11"/>
        <color theme="1"/>
        <rFont val="돋움"/>
        <family val="3"/>
        <charset val="129"/>
      </rPr>
      <t/>
    </r>
  </si>
  <si>
    <r>
      <t>4월DIV 압력 데이터</t>
    </r>
    <r>
      <rPr>
        <sz val="11"/>
        <color theme="1"/>
        <rFont val="돋움"/>
        <family val="3"/>
        <charset val="129"/>
      </rPr>
      <t/>
    </r>
  </si>
  <si>
    <r>
      <t>5월DIV 압력 데이터</t>
    </r>
    <r>
      <rPr>
        <sz val="11"/>
        <color theme="1"/>
        <rFont val="돋움"/>
        <family val="3"/>
        <charset val="129"/>
      </rPr>
      <t/>
    </r>
  </si>
  <si>
    <r>
      <t>6월DIV 압력 데이터</t>
    </r>
    <r>
      <rPr>
        <sz val="11"/>
        <color theme="1"/>
        <rFont val="돋움"/>
        <family val="3"/>
        <charset val="129"/>
      </rPr>
      <t/>
    </r>
  </si>
  <si>
    <r>
      <t>7월DIV 압력 데이터</t>
    </r>
    <r>
      <rPr>
        <sz val="11"/>
        <color theme="1"/>
        <rFont val="돋움"/>
        <family val="3"/>
        <charset val="129"/>
      </rPr>
      <t/>
    </r>
  </si>
  <si>
    <r>
      <t>8월DIV 압력 데이터</t>
    </r>
    <r>
      <rPr>
        <sz val="11"/>
        <color theme="1"/>
        <rFont val="돋움"/>
        <family val="3"/>
        <charset val="129"/>
      </rPr>
      <t/>
    </r>
  </si>
  <si>
    <r>
      <t>9월DIV 압력 데이터</t>
    </r>
    <r>
      <rPr>
        <sz val="11"/>
        <color theme="1"/>
        <rFont val="돋움"/>
        <family val="3"/>
        <charset val="129"/>
      </rPr>
      <t/>
    </r>
  </si>
  <si>
    <r>
      <t>10월DIV 압력 데이터</t>
    </r>
    <r>
      <rPr>
        <sz val="11"/>
        <color theme="1"/>
        <rFont val="돋움"/>
        <family val="3"/>
        <charset val="129"/>
      </rPr>
      <t/>
    </r>
  </si>
  <si>
    <r>
      <t>11월DIV 압력 데이터</t>
    </r>
    <r>
      <rPr>
        <sz val="11"/>
        <color theme="1"/>
        <rFont val="돋움"/>
        <family val="3"/>
        <charset val="129"/>
      </rPr>
      <t/>
    </r>
  </si>
  <si>
    <r>
      <t>12월DIV 압력 데이터</t>
    </r>
    <r>
      <rPr>
        <sz val="11"/>
        <color theme="1"/>
        <rFont val="돋움"/>
        <family val="3"/>
        <charset val="129"/>
      </rPr>
      <t/>
    </r>
  </si>
  <si>
    <t>비    고</t>
    <phoneticPr fontId="5" type="noConversion"/>
  </si>
  <si>
    <t>비    고</t>
    <phoneticPr fontId="5" type="noConversion"/>
  </si>
  <si>
    <t>1.    입    력        목    차</t>
    <phoneticPr fontId="5" type="noConversion"/>
  </si>
  <si>
    <t>3.    그    래    프        목    차</t>
    <phoneticPr fontId="5" type="noConversion"/>
  </si>
  <si>
    <r>
      <t xml:space="preserve">DIV </t>
    </r>
    <r>
      <rPr>
        <sz val="12"/>
        <color theme="1"/>
        <rFont val="돋움"/>
        <family val="3"/>
        <charset val="129"/>
      </rPr>
      <t>배수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주기</t>
    </r>
    <phoneticPr fontId="5" type="noConversion"/>
  </si>
  <si>
    <r>
      <rPr>
        <sz val="12"/>
        <color theme="1"/>
        <rFont val="돋움"/>
        <family val="3"/>
        <charset val="129"/>
      </rPr>
      <t>발생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기입</t>
    </r>
    <phoneticPr fontId="5" type="noConversion"/>
  </si>
  <si>
    <r>
      <t xml:space="preserve">DIV </t>
    </r>
    <r>
      <rPr>
        <sz val="12"/>
        <color theme="1"/>
        <rFont val="돋움"/>
        <family val="3"/>
        <charset val="129"/>
      </rPr>
      <t>오일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보충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주기</t>
    </r>
    <phoneticPr fontId="5" type="noConversion"/>
  </si>
  <si>
    <r>
      <t xml:space="preserve">DIV </t>
    </r>
    <r>
      <rPr>
        <sz val="12"/>
        <color theme="1"/>
        <rFont val="돋움"/>
        <family val="3"/>
        <charset val="129"/>
      </rPr>
      <t>컴프레셔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교체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이력</t>
    </r>
    <phoneticPr fontId="5" type="noConversion"/>
  </si>
  <si>
    <r>
      <t xml:space="preserve">2.    </t>
    </r>
    <r>
      <rPr>
        <sz val="12"/>
        <color theme="1"/>
        <rFont val="돋움"/>
        <family val="3"/>
        <charset val="129"/>
      </rPr>
      <t>복</t>
    </r>
    <r>
      <rPr>
        <sz val="12"/>
        <color theme="1"/>
        <rFont val="NanumGothic"/>
      </rPr>
      <t xml:space="preserve">    </t>
    </r>
    <r>
      <rPr>
        <sz val="12"/>
        <color theme="1"/>
        <rFont val="돋움"/>
        <family val="3"/>
        <charset val="129"/>
      </rPr>
      <t>붙</t>
    </r>
    <r>
      <rPr>
        <sz val="12"/>
        <color theme="1"/>
        <rFont val="NanumGothic"/>
      </rPr>
      <t xml:space="preserve">         </t>
    </r>
    <r>
      <rPr>
        <sz val="12"/>
        <color theme="1"/>
        <rFont val="돋움"/>
        <family val="3"/>
        <charset val="129"/>
      </rPr>
      <t>목</t>
    </r>
    <r>
      <rPr>
        <sz val="12"/>
        <color theme="1"/>
        <rFont val="NanumGothic"/>
      </rPr>
      <t xml:space="preserve">    </t>
    </r>
    <r>
      <rPr>
        <sz val="12"/>
        <color theme="1"/>
        <rFont val="돋움"/>
        <family val="3"/>
        <charset val="129"/>
      </rPr>
      <t>차</t>
    </r>
    <phoneticPr fontId="5" type="noConversion"/>
  </si>
  <si>
    <r>
      <t xml:space="preserve">Raw </t>
    </r>
    <r>
      <rPr>
        <sz val="12"/>
        <color theme="1"/>
        <rFont val="돋움"/>
        <family val="3"/>
        <charset val="129"/>
      </rPr>
      <t>데이터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개요</t>
    </r>
    <phoneticPr fontId="5" type="noConversion"/>
  </si>
  <si>
    <r>
      <t>1</t>
    </r>
    <r>
      <rPr>
        <sz val="12"/>
        <color theme="1"/>
        <rFont val="돋움"/>
        <family val="3"/>
        <charset val="129"/>
      </rPr>
      <t>월</t>
    </r>
    <r>
      <rPr>
        <sz val="12"/>
        <color theme="1"/>
        <rFont val="NanumGothic"/>
      </rPr>
      <t xml:space="preserve">DIV </t>
    </r>
    <r>
      <rPr>
        <sz val="12"/>
        <color theme="1"/>
        <rFont val="돋움"/>
        <family val="3"/>
        <charset val="129"/>
      </rPr>
      <t>압력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데이터</t>
    </r>
    <phoneticPr fontId="5" type="noConversion"/>
  </si>
  <si>
    <r>
      <rPr>
        <sz val="12"/>
        <color theme="1"/>
        <rFont val="돋움"/>
        <family val="3"/>
        <charset val="129"/>
      </rPr>
      <t>해당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월말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복붙</t>
    </r>
    <phoneticPr fontId="5" type="noConversion"/>
  </si>
  <si>
    <r>
      <t>2023</t>
    </r>
    <r>
      <rPr>
        <sz val="12"/>
        <color theme="1"/>
        <rFont val="돋움"/>
        <family val="3"/>
        <charset val="129"/>
      </rPr>
      <t>년</t>
    </r>
    <r>
      <rPr>
        <sz val="12"/>
        <color theme="1"/>
        <rFont val="NanumGothic"/>
      </rPr>
      <t xml:space="preserve"> Trend</t>
    </r>
    <phoneticPr fontId="5" type="noConversion"/>
  </si>
  <si>
    <r>
      <rPr>
        <sz val="12"/>
        <color rgb="FFFF0000"/>
        <rFont val="돋움"/>
        <family val="3"/>
        <charset val="129"/>
      </rPr>
      <t>월말</t>
    </r>
    <r>
      <rPr>
        <sz val="12"/>
        <color rgb="FFFF0000"/>
        <rFont val="NanumGothic"/>
      </rPr>
      <t xml:space="preserve"> </t>
    </r>
    <r>
      <rPr>
        <sz val="12"/>
        <color rgb="FFFF0000"/>
        <rFont val="돋움"/>
        <family val="3"/>
        <charset val="129"/>
      </rPr>
      <t>점검</t>
    </r>
    <r>
      <rPr>
        <sz val="12"/>
        <color rgb="FFFF0000"/>
        <rFont val="NanumGothic"/>
      </rPr>
      <t xml:space="preserve"> </t>
    </r>
    <r>
      <rPr>
        <sz val="12"/>
        <color rgb="FFFF0000"/>
        <rFont val="돋움"/>
        <family val="3"/>
        <charset val="129"/>
      </rPr>
      <t>입력</t>
    </r>
    <phoneticPr fontId="5" type="noConversion"/>
  </si>
  <si>
    <r>
      <rPr>
        <sz val="12"/>
        <color rgb="FFFF0000"/>
        <rFont val="돋움"/>
        <family val="3"/>
        <charset val="129"/>
      </rPr>
      <t>월말</t>
    </r>
    <r>
      <rPr>
        <sz val="12"/>
        <color rgb="FFFF0000"/>
        <rFont val="NanumGothic"/>
      </rPr>
      <t xml:space="preserve"> </t>
    </r>
    <r>
      <rPr>
        <sz val="12"/>
        <color rgb="FFFF0000"/>
        <rFont val="돋움"/>
        <family val="3"/>
        <charset val="129"/>
      </rPr>
      <t>기입</t>
    </r>
    <r>
      <rPr>
        <sz val="12"/>
        <color rgb="FFFF0000"/>
        <rFont val="NanumGothic"/>
      </rPr>
      <t xml:space="preserve"> </t>
    </r>
    <r>
      <rPr>
        <sz val="12"/>
        <color rgb="FFFF0000"/>
        <rFont val="돋움"/>
        <family val="3"/>
        <charset val="129"/>
      </rPr>
      <t>필수</t>
    </r>
    <phoneticPr fontId="5" type="noConversion"/>
  </si>
  <si>
    <r>
      <rPr>
        <sz val="12"/>
        <color rgb="FFFF0000"/>
        <rFont val="돋움"/>
        <family val="3"/>
        <charset val="129"/>
      </rPr>
      <t>월간</t>
    </r>
    <r>
      <rPr>
        <sz val="12"/>
        <color rgb="FFFF0000"/>
        <rFont val="NanumGothic"/>
      </rPr>
      <t xml:space="preserve"> DIV </t>
    </r>
    <r>
      <rPr>
        <sz val="12"/>
        <color rgb="FFFF0000"/>
        <rFont val="돋움"/>
        <family val="3"/>
        <charset val="129"/>
      </rPr>
      <t>압력</t>
    </r>
    <r>
      <rPr>
        <sz val="12"/>
        <color rgb="FFFF0000"/>
        <rFont val="NanumGothic"/>
      </rPr>
      <t xml:space="preserve"> Trend</t>
    </r>
    <phoneticPr fontId="5" type="noConversion"/>
  </si>
  <si>
    <r>
      <rPr>
        <sz val="12"/>
        <color rgb="FFFF0000"/>
        <rFont val="돋움"/>
        <family val="3"/>
        <charset val="129"/>
      </rPr>
      <t>월말</t>
    </r>
    <r>
      <rPr>
        <sz val="12"/>
        <color rgb="FFFF0000"/>
        <rFont val="NanumGothic"/>
      </rPr>
      <t xml:space="preserve"> </t>
    </r>
    <r>
      <rPr>
        <sz val="12"/>
        <color rgb="FFFF0000"/>
        <rFont val="돋움"/>
        <family val="3"/>
        <charset val="129"/>
      </rPr>
      <t>업데이트</t>
    </r>
    <r>
      <rPr>
        <sz val="12"/>
        <color rgb="FFFF0000"/>
        <rFont val="NanumGothic"/>
      </rPr>
      <t xml:space="preserve"> </t>
    </r>
    <r>
      <rPr>
        <sz val="12"/>
        <color rgb="FFFF0000"/>
        <rFont val="돋움"/>
        <family val="3"/>
        <charset val="129"/>
      </rPr>
      <t>필수</t>
    </r>
    <phoneticPr fontId="5" type="noConversion"/>
  </si>
  <si>
    <r>
      <rPr>
        <sz val="12"/>
        <color rgb="FFFF0000"/>
        <rFont val="돋움"/>
        <family val="3"/>
        <charset val="129"/>
      </rPr>
      <t>전체</t>
    </r>
    <r>
      <rPr>
        <sz val="12"/>
        <color rgb="FFFF0000"/>
        <rFont val="NanumGothic"/>
      </rPr>
      <t xml:space="preserve"> DIV </t>
    </r>
    <r>
      <rPr>
        <sz val="12"/>
        <color rgb="FFFF0000"/>
        <rFont val="돋움"/>
        <family val="3"/>
        <charset val="129"/>
      </rPr>
      <t>압력</t>
    </r>
    <r>
      <rPr>
        <sz val="12"/>
        <color rgb="FFFF0000"/>
        <rFont val="NanumGothic"/>
      </rPr>
      <t xml:space="preserve"> </t>
    </r>
    <r>
      <rPr>
        <sz val="12"/>
        <color rgb="FFFF0000"/>
        <rFont val="돋움"/>
        <family val="3"/>
        <charset val="129"/>
      </rPr>
      <t>데이터</t>
    </r>
    <phoneticPr fontId="5" type="noConversion"/>
  </si>
  <si>
    <r>
      <rPr>
        <sz val="12"/>
        <color rgb="FFFF0000"/>
        <rFont val="돋움"/>
        <family val="3"/>
        <charset val="129"/>
      </rPr>
      <t>년말</t>
    </r>
    <r>
      <rPr>
        <sz val="12"/>
        <color rgb="FFFF0000"/>
        <rFont val="NanumGothic"/>
      </rPr>
      <t xml:space="preserve"> </t>
    </r>
    <r>
      <rPr>
        <sz val="12"/>
        <color rgb="FFFF0000"/>
        <rFont val="돋움"/>
        <family val="3"/>
        <charset val="129"/>
      </rPr>
      <t>복붙</t>
    </r>
    <r>
      <rPr>
        <sz val="12"/>
        <color rgb="FFFF0000"/>
        <rFont val="NanumGothic"/>
      </rPr>
      <t xml:space="preserve"> </t>
    </r>
    <r>
      <rPr>
        <sz val="12"/>
        <color rgb="FFFF0000"/>
        <rFont val="돋움"/>
        <family val="3"/>
        <charset val="129"/>
      </rPr>
      <t>필수</t>
    </r>
    <phoneticPr fontId="5" type="noConversion"/>
  </si>
  <si>
    <r>
      <t>2024</t>
    </r>
    <r>
      <rPr>
        <sz val="12"/>
        <color theme="1"/>
        <rFont val="돋움"/>
        <family val="3"/>
        <charset val="129"/>
      </rPr>
      <t>년</t>
    </r>
    <r>
      <rPr>
        <sz val="12"/>
        <color theme="1"/>
        <rFont val="NanumGothic"/>
      </rPr>
      <t xml:space="preserve"> Trend</t>
    </r>
    <phoneticPr fontId="5" type="noConversion"/>
  </si>
  <si>
    <r>
      <t>2025년 Trend</t>
    </r>
    <r>
      <rPr>
        <sz val="12"/>
        <color theme="1"/>
        <rFont val="NanumGothic"/>
      </rPr>
      <t/>
    </r>
  </si>
  <si>
    <r>
      <t>2026년 Trend</t>
    </r>
    <r>
      <rPr>
        <sz val="12"/>
        <color theme="1"/>
        <rFont val="NanumGothic"/>
      </rPr>
      <t/>
    </r>
  </si>
  <si>
    <r>
      <rPr>
        <sz val="12"/>
        <color theme="1"/>
        <rFont val="돋움"/>
        <family val="3"/>
        <charset val="129"/>
      </rPr>
      <t>편집이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필요할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때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암호를</t>
    </r>
    <r>
      <rPr>
        <sz val="12"/>
        <color theme="1"/>
        <rFont val="NanumGothic"/>
      </rPr>
      <t xml:space="preserve"> </t>
    </r>
    <r>
      <rPr>
        <sz val="12"/>
        <color theme="1"/>
        <rFont val="돋움"/>
        <family val="3"/>
        <charset val="129"/>
      </rPr>
      <t>묻는다면</t>
    </r>
    <r>
      <rPr>
        <sz val="12"/>
        <color theme="1"/>
        <rFont val="NanumGothic"/>
      </rPr>
      <t>? 7119</t>
    </r>
    <phoneticPr fontId="5" type="noConversion"/>
  </si>
  <si>
    <t>위치</t>
    <phoneticPr fontId="2" type="noConversion"/>
  </si>
  <si>
    <t>월</t>
    <phoneticPr fontId="2" type="noConversion"/>
  </si>
  <si>
    <t>년월</t>
  </si>
  <si>
    <t>년월</t>
    <phoneticPr fontId="2" type="noConversion"/>
  </si>
  <si>
    <t>연구동 6층 PS실꺼 에어호스 교체</t>
    <phoneticPr fontId="5" type="noConversion"/>
  </si>
  <si>
    <t>연구동 8층 공조실꺼 에어호스 교체</t>
    <phoneticPr fontId="5" type="noConversion"/>
  </si>
  <si>
    <t>연구동 6층 PS실꺼 2020-06-18 교체</t>
    <phoneticPr fontId="5" type="noConversion"/>
  </si>
  <si>
    <t>최근 수리일</t>
  </si>
  <si>
    <t>지난 수리일</t>
  </si>
  <si>
    <t>수리 주기</t>
    <phoneticPr fontId="5" type="noConversion"/>
  </si>
  <si>
    <t>B1층 공조실꺼</t>
    <phoneticPr fontId="5" type="noConversion"/>
  </si>
  <si>
    <t>사무동</t>
    <phoneticPr fontId="5" type="noConversion"/>
  </si>
  <si>
    <t>연구동</t>
    <phoneticPr fontId="5" type="noConversion"/>
  </si>
  <si>
    <t>사무동</t>
    <phoneticPr fontId="5" type="noConversion"/>
  </si>
  <si>
    <t>계단 위</t>
    <phoneticPr fontId="5" type="noConversion"/>
  </si>
  <si>
    <t>PS실</t>
    <phoneticPr fontId="5" type="noConversion"/>
  </si>
  <si>
    <t>공조실</t>
    <phoneticPr fontId="5" type="noConversion"/>
  </si>
  <si>
    <t>식당</t>
    <phoneticPr fontId="5" type="noConversion"/>
  </si>
  <si>
    <t>화장실</t>
    <phoneticPr fontId="5" type="noConversion"/>
  </si>
  <si>
    <t>CPX실</t>
    <phoneticPr fontId="5" type="noConversion"/>
  </si>
  <si>
    <t>휀룸1</t>
    <phoneticPr fontId="5" type="noConversion"/>
  </si>
  <si>
    <t>기사대기실</t>
    <phoneticPr fontId="5" type="noConversion"/>
  </si>
  <si>
    <t>기계실</t>
    <phoneticPr fontId="5" type="noConversion"/>
  </si>
  <si>
    <t>창고</t>
    <phoneticPr fontId="5" type="noConversion"/>
  </si>
  <si>
    <t>휀룸2</t>
    <phoneticPr fontId="5" type="noConversion"/>
  </si>
  <si>
    <t>8층</t>
    <phoneticPr fontId="5" type="noConversion"/>
  </si>
  <si>
    <t>7층</t>
    <phoneticPr fontId="5" type="noConversion"/>
  </si>
  <si>
    <t>6층</t>
    <phoneticPr fontId="5" type="noConversion"/>
  </si>
  <si>
    <t>5층</t>
    <phoneticPr fontId="5" type="noConversion"/>
  </si>
  <si>
    <t>3층</t>
    <phoneticPr fontId="5" type="noConversion"/>
  </si>
  <si>
    <t>2층</t>
    <phoneticPr fontId="5" type="noConversion"/>
  </si>
  <si>
    <t>1층</t>
    <phoneticPr fontId="5" type="noConversion"/>
  </si>
  <si>
    <t>B1층</t>
    <phoneticPr fontId="5" type="noConversion"/>
  </si>
  <si>
    <t>B2층</t>
    <phoneticPr fontId="5" type="noConversion"/>
  </si>
  <si>
    <t>B3층</t>
    <phoneticPr fontId="5" type="noConversion"/>
  </si>
  <si>
    <t>B4층</t>
    <phoneticPr fontId="5" type="noConversion"/>
  </si>
  <si>
    <t>B5층</t>
    <phoneticPr fontId="5" type="noConversion"/>
  </si>
  <si>
    <t>연구동</t>
    <phoneticPr fontId="5" type="noConversion"/>
  </si>
  <si>
    <t>배수</t>
    <phoneticPr fontId="5" type="noConversion"/>
  </si>
  <si>
    <t>트렌드</t>
    <phoneticPr fontId="5" type="noConversion"/>
  </si>
  <si>
    <t>이번 주기</t>
    <phoneticPr fontId="5" type="noConversion"/>
  </si>
  <si>
    <t>지난 주기</t>
    <phoneticPr fontId="5" type="noConversion"/>
  </si>
  <si>
    <t>원래 B2층 공조실꺼</t>
    <phoneticPr fontId="5" type="noConversion"/>
  </si>
  <si>
    <t>2차 게이지 교체 (25/04/15)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</si>
</sst>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_ "/>
    <numFmt numFmtId="177" formatCode="m&quot;월&quot;\ d&quot;일&quot;;@"/>
    <numFmt numFmtId="178" formatCode="m&quot;/&quot;d;@"/>
    <numFmt numFmtId="179" formatCode="yyyy&quot;년&quot;\ m&quot;월&quot;\ d&quot;일&quot;;@"/>
    <numFmt numFmtId="180" formatCode="yy\/mm\/dd"/>
  </numFmts>
  <fonts count="32">
    <font>
      <sz val="11"/>
      <color theme="1"/>
      <name val="NanumGothic"/>
    </font>
    <font>
      <sz val="11"/>
      <color theme="1"/>
      <name val="맑은 고딕"/>
      <family val="2"/>
      <charset val="129"/>
      <scheme val="minor"/>
    </font>
    <font>
      <sz val="8"/>
      <color rgb="FF000000"/>
      <name val="NanumGothic"/>
    </font>
    <font>
      <u/>
      <sz val="11"/>
      <color theme="10"/>
      <name val="NanumGothic"/>
    </font>
    <font>
      <u/>
      <sz val="11"/>
      <color theme="11"/>
      <name val="NanumGothic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NanumGothic"/>
    </font>
    <font>
      <sz val="11"/>
      <color rgb="FFFF0000"/>
      <name val="NanumGothic"/>
    </font>
    <font>
      <b/>
      <sz val="11"/>
      <color rgb="FFFF0000"/>
      <name val="NanumGothic"/>
    </font>
    <font>
      <sz val="11"/>
      <color theme="0" tint="-0.34998626667073579"/>
      <name val="NanumGothic"/>
    </font>
    <font>
      <sz val="11"/>
      <color rgb="FFFF0000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6"/>
      <color theme="1"/>
      <name val="NanumGothic"/>
    </font>
    <font>
      <b/>
      <sz val="16"/>
      <color theme="1"/>
      <name val="돋움"/>
      <family val="3"/>
      <charset val="129"/>
    </font>
    <font>
      <b/>
      <sz val="20"/>
      <color theme="1"/>
      <name val="NanumGothic"/>
    </font>
    <font>
      <b/>
      <sz val="20"/>
      <color theme="1"/>
      <name val="돋움"/>
      <family val="3"/>
      <charset val="129"/>
    </font>
    <font>
      <b/>
      <sz val="20"/>
      <color theme="1"/>
      <name val="NanumGothic"/>
      <family val="2"/>
    </font>
    <font>
      <sz val="16"/>
      <color theme="1"/>
      <name val="NanumGothic"/>
    </font>
    <font>
      <sz val="16"/>
      <color theme="1"/>
      <name val="돋움"/>
      <family val="3"/>
      <charset val="129"/>
    </font>
    <font>
      <sz val="11"/>
      <color theme="1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/>
      <name val="NanumGothic"/>
    </font>
    <font>
      <b/>
      <sz val="11"/>
      <color theme="1"/>
      <name val="HY견고딕"/>
      <family val="1"/>
      <charset val="129"/>
    </font>
    <font>
      <sz val="12"/>
      <color theme="1"/>
      <name val="NanumGothic"/>
    </font>
    <font>
      <sz val="12"/>
      <color theme="1"/>
      <name val="돋움"/>
      <family val="3"/>
      <charset val="129"/>
    </font>
    <font>
      <sz val="12"/>
      <color rgb="FFFF0000"/>
      <name val="NanumGothic"/>
    </font>
    <font>
      <sz val="12"/>
      <color rgb="FFFF0000"/>
      <name val="돋움"/>
      <family val="3"/>
      <charset val="129"/>
    </font>
    <font>
      <sz val="10.5"/>
      <color theme="1"/>
      <name val="NanumGothic"/>
    </font>
    <font>
      <sz val="10"/>
      <color theme="1"/>
      <name val="HY견고딕"/>
      <family val="1"/>
      <charset val="129"/>
    </font>
  </fonts>
  <fills count="2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/>
      <diagonal style="thin">
        <color theme="2" tint="-0.499984740745262"/>
      </diagonal>
    </border>
    <border diagonalUp="1" diagonalDown="1">
      <left/>
      <right style="thin">
        <color indexed="64"/>
      </right>
      <top style="thin">
        <color indexed="64"/>
      </top>
      <bottom/>
      <diagonal style="thin">
        <color theme="2" tint="-0.499984740745262"/>
      </diagonal>
    </border>
    <border diagonalUp="1" diagonalDown="1">
      <left style="thin">
        <color indexed="64"/>
      </left>
      <right/>
      <top/>
      <bottom/>
      <diagonal style="thin">
        <color theme="2" tint="-0.499984740745262"/>
      </diagonal>
    </border>
    <border diagonalUp="1" diagonalDown="1">
      <left/>
      <right style="thin">
        <color indexed="64"/>
      </right>
      <top/>
      <bottom/>
      <diagonal style="thin">
        <color theme="2" tint="-0.499984740745262"/>
      </diagonal>
    </border>
    <border diagonalUp="1" diagonalDown="1">
      <left style="thin">
        <color indexed="64"/>
      </left>
      <right/>
      <top/>
      <bottom style="thin">
        <color auto="1"/>
      </bottom>
      <diagonal style="thin">
        <color theme="2" tint="-0.499984740745262"/>
      </diagonal>
    </border>
    <border diagonalUp="1" diagonalDown="1">
      <left/>
      <right style="thin">
        <color indexed="64"/>
      </right>
      <top/>
      <bottom style="thin">
        <color auto="1"/>
      </bottom>
      <diagonal style="thin">
        <color theme="2" tint="-0.499984740745262"/>
      </diagonal>
    </border>
    <border diagonalUp="1" diagonalDown="1">
      <left/>
      <right/>
      <top style="thin">
        <color indexed="64"/>
      </top>
      <bottom/>
      <diagonal style="thin">
        <color theme="2" tint="-0.499984740745262"/>
      </diagonal>
    </border>
    <border diagonalUp="1" diagonalDown="1">
      <left/>
      <right/>
      <top/>
      <bottom/>
      <diagonal style="thin">
        <color theme="2" tint="-0.499984740745262"/>
      </diagonal>
    </border>
    <border diagonalUp="1" diagonalDown="1">
      <left/>
      <right/>
      <top/>
      <bottom style="thin">
        <color auto="1"/>
      </bottom>
      <diagonal style="thin">
        <color theme="2" tint="-0.499984740745262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253">
    <xf numFmtId="0" fontId="0" fillId="0" borderId="0" xfId="0">
      <alignment vertical="center"/>
    </xf>
    <xf numFmtId="0" fontId="10" fillId="9" borderId="0" xfId="0" applyFont="1" applyFill="1">
      <alignment vertical="center"/>
    </xf>
    <xf numFmtId="14" fontId="0" fillId="9" borderId="12" xfId="0" applyNumberFormat="1" applyFill="1" applyBorder="1">
      <alignment vertical="center"/>
    </xf>
    <xf numFmtId="0" fontId="0" fillId="9" borderId="13" xfId="0" applyFill="1" applyBorder="1">
      <alignment vertical="center"/>
    </xf>
    <xf numFmtId="0" fontId="0" fillId="9" borderId="15" xfId="0" applyFill="1" applyBorder="1">
      <alignment vertical="center"/>
    </xf>
    <xf numFmtId="0" fontId="0" fillId="9" borderId="0" xfId="0" applyFill="1" applyBorder="1">
      <alignment vertical="center"/>
    </xf>
    <xf numFmtId="0" fontId="6" fillId="9" borderId="15" xfId="0" applyFont="1" applyFill="1" applyBorder="1">
      <alignment vertical="center"/>
    </xf>
    <xf numFmtId="0" fontId="6" fillId="9" borderId="0" xfId="0" applyFont="1" applyFill="1" applyBorder="1">
      <alignment vertical="center"/>
    </xf>
    <xf numFmtId="0" fontId="0" fillId="9" borderId="0" xfId="0" applyFill="1">
      <alignment vertical="center"/>
    </xf>
    <xf numFmtId="0" fontId="0" fillId="9" borderId="17" xfId="0" applyFill="1" applyBorder="1">
      <alignment vertical="center"/>
    </xf>
    <xf numFmtId="0" fontId="0" fillId="9" borderId="18" xfId="0" applyFill="1" applyBorder="1">
      <alignment vertical="center"/>
    </xf>
    <xf numFmtId="0" fontId="0" fillId="9" borderId="14" xfId="0" applyFill="1" applyBorder="1">
      <alignment vertical="center"/>
    </xf>
    <xf numFmtId="0" fontId="0" fillId="9" borderId="16" xfId="0" applyFill="1" applyBorder="1">
      <alignment vertical="center"/>
    </xf>
    <xf numFmtId="0" fontId="0" fillId="10" borderId="0" xfId="0" applyFill="1">
      <alignment vertical="center"/>
    </xf>
    <xf numFmtId="0" fontId="9" fillId="0" borderId="0" xfId="0" applyFont="1">
      <alignment vertical="center"/>
    </xf>
    <xf numFmtId="176" fontId="10" fillId="9" borderId="0" xfId="0" applyNumberFormat="1" applyFont="1" applyFill="1">
      <alignment vertical="center"/>
    </xf>
    <xf numFmtId="0" fontId="9" fillId="9" borderId="0" xfId="0" applyFont="1" applyFill="1">
      <alignment vertical="center"/>
    </xf>
    <xf numFmtId="0" fontId="9" fillId="9" borderId="0" xfId="0" applyFont="1" applyFill="1" applyAlignment="1">
      <alignment horizontal="left" vertical="center"/>
    </xf>
    <xf numFmtId="0" fontId="0" fillId="0" borderId="0" xfId="0" applyBorder="1">
      <alignment vertical="center"/>
    </xf>
    <xf numFmtId="0" fontId="0" fillId="0" borderId="19" xfId="0" applyBorder="1">
      <alignment vertical="center"/>
    </xf>
    <xf numFmtId="0" fontId="0" fillId="6" borderId="4" xfId="0" applyFill="1" applyBorder="1" applyAlignment="1" applyProtection="1">
      <alignment vertical="center"/>
    </xf>
    <xf numFmtId="0" fontId="0" fillId="6" borderId="5" xfId="0" applyFill="1" applyBorder="1" applyAlignment="1" applyProtection="1">
      <alignment vertical="center"/>
    </xf>
    <xf numFmtId="0" fontId="0" fillId="6" borderId="6" xfId="0" applyFill="1" applyBorder="1" applyAlignment="1" applyProtection="1">
      <alignment vertical="center"/>
    </xf>
    <xf numFmtId="0" fontId="0" fillId="6" borderId="8" xfId="0" applyFill="1" applyBorder="1" applyAlignment="1" applyProtection="1">
      <alignment vertical="center"/>
    </xf>
    <xf numFmtId="0" fontId="0" fillId="6" borderId="0" xfId="0" applyFill="1" applyBorder="1" applyAlignment="1" applyProtection="1">
      <alignment vertical="center"/>
    </xf>
    <xf numFmtId="0" fontId="0" fillId="6" borderId="2" xfId="0" applyFill="1" applyBorder="1" applyAlignment="1" applyProtection="1">
      <alignment vertical="center"/>
    </xf>
    <xf numFmtId="0" fontId="0" fillId="6" borderId="7" xfId="0" applyFill="1" applyBorder="1" applyAlignment="1" applyProtection="1">
      <alignment vertical="center"/>
    </xf>
    <xf numFmtId="0" fontId="0" fillId="6" borderId="1" xfId="0" applyFill="1" applyBorder="1" applyAlignment="1" applyProtection="1">
      <alignment vertical="center"/>
    </xf>
    <xf numFmtId="0" fontId="0" fillId="6" borderId="3" xfId="0" applyFill="1" applyBorder="1" applyAlignment="1" applyProtection="1">
      <alignment vertical="center"/>
    </xf>
    <xf numFmtId="0" fontId="0" fillId="4" borderId="4" xfId="0" applyFill="1" applyBorder="1" applyProtection="1">
      <alignment vertical="center"/>
    </xf>
    <xf numFmtId="0" fontId="0" fillId="4" borderId="5" xfId="0" applyFill="1" applyBorder="1" applyProtection="1">
      <alignment vertical="center"/>
    </xf>
    <xf numFmtId="0" fontId="0" fillId="4" borderId="6" xfId="0" applyFill="1" applyBorder="1" applyProtection="1">
      <alignment vertical="center"/>
    </xf>
    <xf numFmtId="0" fontId="0" fillId="8" borderId="4" xfId="0" applyFill="1" applyBorder="1" applyProtection="1">
      <alignment vertical="center"/>
    </xf>
    <xf numFmtId="0" fontId="0" fillId="8" borderId="5" xfId="0" applyFill="1" applyBorder="1" applyProtection="1">
      <alignment vertical="center"/>
    </xf>
    <xf numFmtId="0" fontId="0" fillId="8" borderId="6" xfId="0" applyFill="1" applyBorder="1" applyProtection="1">
      <alignment vertical="center"/>
    </xf>
    <xf numFmtId="0" fontId="0" fillId="6" borderId="4" xfId="0" applyFill="1" applyBorder="1" applyProtection="1">
      <alignment vertical="center"/>
    </xf>
    <xf numFmtId="0" fontId="0" fillId="6" borderId="5" xfId="0" applyFill="1" applyBorder="1" applyProtection="1">
      <alignment vertical="center"/>
    </xf>
    <xf numFmtId="0" fontId="0" fillId="6" borderId="6" xfId="0" applyFill="1" applyBorder="1" applyProtection="1">
      <alignment vertical="center"/>
    </xf>
    <xf numFmtId="0" fontId="0" fillId="4" borderId="8" xfId="0" applyFill="1" applyBorder="1" applyProtection="1">
      <alignment vertical="center"/>
    </xf>
    <xf numFmtId="0" fontId="0" fillId="4" borderId="0" xfId="0" applyFill="1" applyBorder="1" applyProtection="1">
      <alignment vertical="center"/>
    </xf>
    <xf numFmtId="0" fontId="0" fillId="4" borderId="2" xfId="0" applyFill="1" applyBorder="1" applyProtection="1">
      <alignment vertical="center"/>
    </xf>
    <xf numFmtId="0" fontId="0" fillId="8" borderId="8" xfId="0" applyFill="1" applyBorder="1" applyProtection="1">
      <alignment vertical="center"/>
    </xf>
    <xf numFmtId="0" fontId="0" fillId="8" borderId="0" xfId="0" applyFill="1" applyBorder="1" applyProtection="1">
      <alignment vertical="center"/>
    </xf>
    <xf numFmtId="0" fontId="0" fillId="8" borderId="2" xfId="0" applyFill="1" applyBorder="1" applyProtection="1">
      <alignment vertical="center"/>
    </xf>
    <xf numFmtId="0" fontId="0" fillId="6" borderId="8" xfId="0" applyFill="1" applyBorder="1" applyProtection="1">
      <alignment vertical="center"/>
    </xf>
    <xf numFmtId="0" fontId="0" fillId="6" borderId="0" xfId="0" applyFill="1" applyBorder="1" applyProtection="1">
      <alignment vertical="center"/>
    </xf>
    <xf numFmtId="0" fontId="0" fillId="6" borderId="2" xfId="0" applyFill="1" applyBorder="1" applyProtection="1">
      <alignment vertical="center"/>
    </xf>
    <xf numFmtId="0" fontId="0" fillId="4" borderId="7" xfId="0" applyFill="1" applyBorder="1" applyProtection="1">
      <alignment vertical="center"/>
    </xf>
    <xf numFmtId="0" fontId="0" fillId="4" borderId="1" xfId="0" applyFill="1" applyBorder="1" applyProtection="1">
      <alignment vertical="center"/>
    </xf>
    <xf numFmtId="0" fontId="0" fillId="4" borderId="3" xfId="0" applyFill="1" applyBorder="1" applyProtection="1">
      <alignment vertical="center"/>
    </xf>
    <xf numFmtId="0" fontId="0" fillId="8" borderId="7" xfId="0" applyFill="1" applyBorder="1" applyProtection="1">
      <alignment vertical="center"/>
    </xf>
    <xf numFmtId="0" fontId="0" fillId="8" borderId="1" xfId="0" applyFill="1" applyBorder="1" applyProtection="1">
      <alignment vertical="center"/>
    </xf>
    <xf numFmtId="0" fontId="0" fillId="8" borderId="3" xfId="0" applyFill="1" applyBorder="1" applyProtection="1">
      <alignment vertical="center"/>
    </xf>
    <xf numFmtId="0" fontId="0" fillId="6" borderId="7" xfId="0" applyFill="1" applyBorder="1" applyProtection="1">
      <alignment vertical="center"/>
    </xf>
    <xf numFmtId="0" fontId="0" fillId="6" borderId="1" xfId="0" applyFill="1" applyBorder="1" applyProtection="1">
      <alignment vertical="center"/>
    </xf>
    <xf numFmtId="0" fontId="0" fillId="6" borderId="3" xfId="0" applyFill="1" applyBorder="1" applyProtection="1">
      <alignment vertical="center"/>
    </xf>
    <xf numFmtId="0" fontId="0" fillId="4" borderId="6" xfId="0" applyFill="1" applyBorder="1" applyAlignment="1" applyProtection="1">
      <alignment horizontal="left" vertical="center"/>
    </xf>
    <xf numFmtId="0" fontId="0" fillId="4" borderId="2" xfId="0" applyFill="1" applyBorder="1" applyAlignment="1" applyProtection="1">
      <alignment horizontal="left" vertical="center"/>
    </xf>
    <xf numFmtId="0" fontId="0" fillId="4" borderId="3" xfId="0" applyFill="1" applyBorder="1" applyAlignment="1" applyProtection="1">
      <alignment horizontal="left" vertical="center"/>
    </xf>
    <xf numFmtId="0" fontId="0" fillId="0" borderId="0" xfId="0" applyProtection="1">
      <alignment vertical="center"/>
    </xf>
    <xf numFmtId="0" fontId="0" fillId="0" borderId="0" xfId="0" applyAlignment="1" applyProtection="1">
      <alignment horizontal="left" vertical="center"/>
    </xf>
    <xf numFmtId="0" fontId="0" fillId="7" borderId="0" xfId="0" applyFill="1" applyBorder="1" applyProtection="1">
      <alignment vertical="center"/>
      <protection locked="0"/>
    </xf>
    <xf numFmtId="0" fontId="0" fillId="7" borderId="16" xfId="0" applyFill="1" applyBorder="1" applyProtection="1">
      <alignment vertical="center"/>
      <protection locked="0"/>
    </xf>
    <xf numFmtId="0" fontId="0" fillId="7" borderId="18" xfId="0" applyFill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10" fillId="9" borderId="0" xfId="0" applyFont="1" applyFill="1" applyProtection="1">
      <alignment vertical="center"/>
      <protection locked="0"/>
    </xf>
    <xf numFmtId="176" fontId="10" fillId="9" borderId="0" xfId="0" applyNumberFormat="1" applyFont="1" applyFill="1" applyProtection="1">
      <alignment vertical="center"/>
      <protection locked="0"/>
    </xf>
    <xf numFmtId="14" fontId="0" fillId="0" borderId="0" xfId="0" applyNumberFormat="1">
      <alignment vertical="center"/>
    </xf>
    <xf numFmtId="0" fontId="23" fillId="0" borderId="0" xfId="0" applyFont="1" applyFill="1" applyBorder="1">
      <alignment vertical="center"/>
    </xf>
    <xf numFmtId="0" fontId="24" fillId="0" borderId="0" xfId="0" applyFont="1" applyFill="1">
      <alignment vertical="center"/>
    </xf>
    <xf numFmtId="0" fontId="22" fillId="9" borderId="19" xfId="0" applyFont="1" applyFill="1" applyBorder="1">
      <alignment vertical="center"/>
    </xf>
    <xf numFmtId="0" fontId="21" fillId="9" borderId="19" xfId="0" applyFont="1" applyFill="1" applyBorder="1" applyAlignment="1">
      <alignment horizontal="center" vertical="center"/>
    </xf>
    <xf numFmtId="0" fontId="6" fillId="9" borderId="19" xfId="0" applyFont="1" applyFill="1" applyBorder="1">
      <alignment vertical="center"/>
    </xf>
    <xf numFmtId="0" fontId="0" fillId="9" borderId="19" xfId="0" applyFill="1" applyBorder="1">
      <alignment vertical="center"/>
    </xf>
    <xf numFmtId="177" fontId="21" fillId="9" borderId="12" xfId="0" applyNumberFormat="1" applyFont="1" applyFill="1" applyBorder="1">
      <alignment vertical="center"/>
    </xf>
    <xf numFmtId="0" fontId="21" fillId="18" borderId="30" xfId="0" applyFont="1" applyFill="1" applyBorder="1" applyAlignment="1" applyProtection="1">
      <alignment vertical="center"/>
      <protection locked="0"/>
    </xf>
    <xf numFmtId="0" fontId="21" fillId="18" borderId="31" xfId="0" applyFont="1" applyFill="1" applyBorder="1" applyAlignment="1" applyProtection="1">
      <alignment vertical="center"/>
      <protection locked="0"/>
    </xf>
    <xf numFmtId="0" fontId="21" fillId="13" borderId="30" xfId="0" applyFont="1" applyFill="1" applyBorder="1" applyAlignment="1" applyProtection="1">
      <alignment vertical="center"/>
      <protection locked="0"/>
    </xf>
    <xf numFmtId="0" fontId="21" fillId="13" borderId="29" xfId="0" applyFont="1" applyFill="1" applyBorder="1" applyAlignment="1">
      <alignment horizontal="center" vertical="center"/>
    </xf>
    <xf numFmtId="0" fontId="21" fillId="13" borderId="31" xfId="0" applyFont="1" applyFill="1" applyBorder="1" applyAlignment="1" applyProtection="1">
      <alignment vertical="center"/>
      <protection locked="0"/>
    </xf>
    <xf numFmtId="178" fontId="21" fillId="18" borderId="30" xfId="0" applyNumberFormat="1" applyFont="1" applyFill="1" applyBorder="1" applyAlignment="1" applyProtection="1">
      <alignment horizontal="center" vertical="center"/>
      <protection locked="0"/>
    </xf>
    <xf numFmtId="178" fontId="21" fillId="18" borderId="31" xfId="0" applyNumberFormat="1" applyFont="1" applyFill="1" applyBorder="1" applyAlignment="1" applyProtection="1">
      <alignment horizontal="center" vertical="center"/>
      <protection locked="0"/>
    </xf>
    <xf numFmtId="0" fontId="21" fillId="15" borderId="29" xfId="0" applyFont="1" applyFill="1" applyBorder="1" applyAlignment="1" applyProtection="1">
      <alignment vertical="center"/>
      <protection locked="0"/>
    </xf>
    <xf numFmtId="0" fontId="21" fillId="15" borderId="29" xfId="0" applyNumberFormat="1" applyFont="1" applyFill="1" applyBorder="1" applyAlignment="1" applyProtection="1">
      <alignment horizontal="center" vertical="center"/>
      <protection locked="0"/>
    </xf>
    <xf numFmtId="0" fontId="25" fillId="9" borderId="19" xfId="0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179" fontId="21" fillId="0" borderId="19" xfId="0" applyNumberFormat="1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26" fillId="13" borderId="32" xfId="0" applyFont="1" applyFill="1" applyBorder="1">
      <alignment vertical="center"/>
    </xf>
    <xf numFmtId="0" fontId="26" fillId="13" borderId="36" xfId="0" applyFont="1" applyFill="1" applyBorder="1">
      <alignment vertical="center"/>
    </xf>
    <xf numFmtId="0" fontId="26" fillId="13" borderId="37" xfId="0" applyFont="1" applyFill="1" applyBorder="1">
      <alignment vertical="center"/>
    </xf>
    <xf numFmtId="0" fontId="26" fillId="13" borderId="38" xfId="0" applyFont="1" applyFill="1" applyBorder="1">
      <alignment vertical="center"/>
    </xf>
    <xf numFmtId="0" fontId="26" fillId="13" borderId="39" xfId="0" applyFont="1" applyFill="1" applyBorder="1">
      <alignment vertical="center"/>
    </xf>
    <xf numFmtId="0" fontId="26" fillId="13" borderId="40" xfId="0" applyFont="1" applyFill="1" applyBorder="1">
      <alignment vertical="center"/>
    </xf>
    <xf numFmtId="0" fontId="27" fillId="13" borderId="44" xfId="0" applyFont="1" applyFill="1" applyBorder="1" applyAlignment="1">
      <alignment horizontal="center" vertical="center"/>
    </xf>
    <xf numFmtId="0" fontId="27" fillId="13" borderId="45" xfId="0" applyFont="1" applyFill="1" applyBorder="1" applyAlignment="1">
      <alignment horizontal="center" vertical="center"/>
    </xf>
    <xf numFmtId="0" fontId="27" fillId="13" borderId="46" xfId="0" applyFont="1" applyFill="1" applyBorder="1" applyAlignment="1">
      <alignment horizontal="center" vertical="center"/>
    </xf>
    <xf numFmtId="0" fontId="26" fillId="19" borderId="44" xfId="0" applyFont="1" applyFill="1" applyBorder="1" applyAlignment="1">
      <alignment horizontal="center" vertical="center"/>
    </xf>
    <xf numFmtId="0" fontId="27" fillId="19" borderId="45" xfId="0" applyFont="1" applyFill="1" applyBorder="1" applyAlignment="1">
      <alignment horizontal="center" vertical="center"/>
    </xf>
    <xf numFmtId="0" fontId="27" fillId="19" borderId="46" xfId="0" applyFont="1" applyFill="1" applyBorder="1" applyAlignment="1">
      <alignment horizontal="center" vertical="center"/>
    </xf>
    <xf numFmtId="0" fontId="26" fillId="19" borderId="33" xfId="0" applyFont="1" applyFill="1" applyBorder="1">
      <alignment vertical="center"/>
    </xf>
    <xf numFmtId="0" fontId="26" fillId="19" borderId="34" xfId="0" applyFont="1" applyFill="1" applyBorder="1">
      <alignment vertical="center"/>
    </xf>
    <xf numFmtId="0" fontId="26" fillId="19" borderId="35" xfId="0" applyFont="1" applyFill="1" applyBorder="1">
      <alignment vertical="center"/>
    </xf>
    <xf numFmtId="0" fontId="26" fillId="19" borderId="36" xfId="0" applyFont="1" applyFill="1" applyBorder="1">
      <alignment vertical="center"/>
    </xf>
    <xf numFmtId="0" fontId="26" fillId="19" borderId="32" xfId="0" applyFont="1" applyFill="1" applyBorder="1">
      <alignment vertical="center"/>
    </xf>
    <xf numFmtId="0" fontId="26" fillId="19" borderId="37" xfId="0" applyFont="1" applyFill="1" applyBorder="1">
      <alignment vertical="center"/>
    </xf>
    <xf numFmtId="0" fontId="27" fillId="7" borderId="45" xfId="0" applyFont="1" applyFill="1" applyBorder="1" applyAlignment="1">
      <alignment horizontal="center" vertical="center"/>
    </xf>
    <xf numFmtId="0" fontId="27" fillId="7" borderId="46" xfId="0" applyFont="1" applyFill="1" applyBorder="1" applyAlignment="1">
      <alignment horizontal="center" vertical="center"/>
    </xf>
    <xf numFmtId="0" fontId="26" fillId="7" borderId="36" xfId="0" applyFont="1" applyFill="1" applyBorder="1">
      <alignment vertical="center"/>
    </xf>
    <xf numFmtId="0" fontId="26" fillId="7" borderId="32" xfId="0" applyFont="1" applyFill="1" applyBorder="1">
      <alignment vertical="center"/>
    </xf>
    <xf numFmtId="0" fontId="26" fillId="7" borderId="37" xfId="0" applyFont="1" applyFill="1" applyBorder="1">
      <alignment vertical="center"/>
    </xf>
    <xf numFmtId="0" fontId="26" fillId="7" borderId="39" xfId="0" applyFont="1" applyFill="1" applyBorder="1">
      <alignment vertical="center"/>
    </xf>
    <xf numFmtId="0" fontId="26" fillId="7" borderId="40" xfId="0" applyFont="1" applyFill="1" applyBorder="1">
      <alignment vertical="center"/>
    </xf>
    <xf numFmtId="0" fontId="27" fillId="7" borderId="44" xfId="0" applyFont="1" applyFill="1" applyBorder="1" applyAlignment="1">
      <alignment horizontal="center" vertical="center"/>
    </xf>
    <xf numFmtId="0" fontId="28" fillId="13" borderId="41" xfId="0" applyFont="1" applyFill="1" applyBorder="1">
      <alignment vertical="center"/>
    </xf>
    <xf numFmtId="0" fontId="28" fillId="13" borderId="42" xfId="0" applyFont="1" applyFill="1" applyBorder="1">
      <alignment vertical="center"/>
    </xf>
    <xf numFmtId="0" fontId="28" fillId="13" borderId="43" xfId="0" applyFont="1" applyFill="1" applyBorder="1">
      <alignment vertical="center"/>
    </xf>
    <xf numFmtId="0" fontId="28" fillId="7" borderId="33" xfId="0" applyFont="1" applyFill="1" applyBorder="1">
      <alignment vertical="center"/>
    </xf>
    <xf numFmtId="0" fontId="28" fillId="7" borderId="34" xfId="0" applyFont="1" applyFill="1" applyBorder="1">
      <alignment vertical="center"/>
    </xf>
    <xf numFmtId="0" fontId="28" fillId="7" borderId="35" xfId="0" applyFont="1" applyFill="1" applyBorder="1">
      <alignment vertical="center"/>
    </xf>
    <xf numFmtId="0" fontId="28" fillId="19" borderId="38" xfId="0" applyFont="1" applyFill="1" applyBorder="1">
      <alignment vertical="center"/>
    </xf>
    <xf numFmtId="0" fontId="28" fillId="19" borderId="39" xfId="0" applyFont="1" applyFill="1" applyBorder="1">
      <alignment vertical="center"/>
    </xf>
    <xf numFmtId="0" fontId="28" fillId="19" borderId="40" xfId="0" applyFont="1" applyFill="1" applyBorder="1">
      <alignment vertical="center"/>
    </xf>
    <xf numFmtId="1" fontId="0" fillId="0" borderId="0" xfId="0" applyNumberFormat="1">
      <alignment vertical="center"/>
    </xf>
    <xf numFmtId="0" fontId="6" fillId="0" borderId="0" xfId="0" applyFont="1">
      <alignment vertical="center"/>
    </xf>
    <xf numFmtId="0" fontId="10" fillId="9" borderId="0" xfId="0" applyNumberFormat="1" applyFont="1" applyFill="1" applyProtection="1">
      <alignment vertical="center"/>
      <protection locked="0"/>
    </xf>
    <xf numFmtId="180" fontId="21" fillId="13" borderId="30" xfId="0" applyNumberFormat="1" applyFont="1" applyFill="1" applyBorder="1" applyAlignment="1" applyProtection="1">
      <alignment horizontal="center" vertical="center"/>
      <protection locked="0"/>
    </xf>
    <xf numFmtId="180" fontId="21" fillId="13" borderId="31" xfId="0" applyNumberFormat="1" applyFont="1" applyFill="1" applyBorder="1" applyAlignment="1" applyProtection="1">
      <alignment horizontal="center" vertical="center"/>
      <protection locked="0"/>
    </xf>
    <xf numFmtId="0" fontId="0" fillId="24" borderId="0" xfId="0" applyFill="1">
      <alignment vertical="center"/>
    </xf>
    <xf numFmtId="0" fontId="0" fillId="0" borderId="0" xfId="0" applyFill="1">
      <alignment vertical="center"/>
    </xf>
    <xf numFmtId="0" fontId="0" fillId="13" borderId="19" xfId="0" applyFill="1" applyBorder="1">
      <alignment vertical="center"/>
    </xf>
    <xf numFmtId="178" fontId="21" fillId="13" borderId="19" xfId="0" applyNumberFormat="1" applyFont="1" applyFill="1" applyBorder="1" applyAlignment="1" applyProtection="1">
      <alignment horizontal="center" vertical="center"/>
      <protection locked="0"/>
    </xf>
    <xf numFmtId="178" fontId="21" fillId="9" borderId="19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>
      <alignment vertical="center"/>
    </xf>
    <xf numFmtId="0" fontId="24" fillId="0" borderId="4" xfId="0" applyFont="1" applyBorder="1">
      <alignment vertical="center"/>
    </xf>
    <xf numFmtId="0" fontId="24" fillId="0" borderId="6" xfId="0" applyFont="1" applyBorder="1">
      <alignment vertical="center"/>
    </xf>
    <xf numFmtId="0" fontId="0" fillId="24" borderId="8" xfId="0" applyFill="1" applyBorder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178" fontId="0" fillId="0" borderId="2" xfId="0" applyNumberFormat="1" applyFill="1" applyBorder="1">
      <alignment vertical="center"/>
    </xf>
    <xf numFmtId="178" fontId="0" fillId="0" borderId="2" xfId="0" applyNumberFormat="1" applyFill="1" applyBorder="1" applyAlignment="1">
      <alignment horizontal="center" vertical="center"/>
    </xf>
    <xf numFmtId="178" fontId="0" fillId="0" borderId="8" xfId="0" applyNumberFormat="1" applyFill="1" applyBorder="1" applyAlignment="1">
      <alignment horizontal="center" vertical="center"/>
    </xf>
    <xf numFmtId="0" fontId="0" fillId="0" borderId="5" xfId="0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178" fontId="0" fillId="0" borderId="6" xfId="0" applyNumberFormat="1" applyFill="1" applyBorder="1" applyAlignment="1">
      <alignment horizontal="center" vertical="center"/>
    </xf>
    <xf numFmtId="0" fontId="21" fillId="0" borderId="29" xfId="0" applyFont="1" applyFill="1" applyBorder="1" applyAlignment="1">
      <alignment horizontal="center" vertical="center"/>
    </xf>
    <xf numFmtId="178" fontId="0" fillId="0" borderId="6" xfId="0" applyNumberFormat="1" applyFill="1" applyBorder="1">
      <alignment vertical="center"/>
    </xf>
    <xf numFmtId="178" fontId="0" fillId="0" borderId="8" xfId="0" applyNumberFormat="1" applyFill="1" applyBorder="1">
      <alignment vertical="center"/>
    </xf>
    <xf numFmtId="178" fontId="0" fillId="0" borderId="8" xfId="0" applyNumberFormat="1" applyBorder="1">
      <alignment vertical="center"/>
    </xf>
    <xf numFmtId="178" fontId="0" fillId="0" borderId="2" xfId="0" applyNumberFormat="1" applyBorder="1">
      <alignment vertical="center"/>
    </xf>
    <xf numFmtId="178" fontId="0" fillId="0" borderId="4" xfId="0" applyNumberFormat="1" applyFill="1" applyBorder="1">
      <alignment vertical="center"/>
    </xf>
    <xf numFmtId="0" fontId="30" fillId="13" borderId="19" xfId="0" applyFont="1" applyFill="1" applyBorder="1">
      <alignment vertical="center"/>
    </xf>
    <xf numFmtId="0" fontId="30" fillId="9" borderId="19" xfId="0" applyFont="1" applyFill="1" applyBorder="1">
      <alignment vertical="center"/>
    </xf>
    <xf numFmtId="0" fontId="30" fillId="24" borderId="8" xfId="0" applyFont="1" applyFill="1" applyBorder="1">
      <alignment vertical="center"/>
    </xf>
    <xf numFmtId="178" fontId="31" fillId="13" borderId="19" xfId="0" applyNumberFormat="1" applyFont="1" applyFill="1" applyBorder="1" applyAlignment="1" applyProtection="1">
      <alignment horizontal="center" vertical="center"/>
      <protection locked="0"/>
    </xf>
    <xf numFmtId="178" fontId="31" fillId="9" borderId="19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Border="1">
      <alignment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14" borderId="21" xfId="0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0" fontId="0" fillId="14" borderId="23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7" fillId="15" borderId="9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/>
    </xf>
    <xf numFmtId="0" fontId="7" fillId="15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0" fontId="14" fillId="13" borderId="4" xfId="0" applyFont="1" applyFill="1" applyBorder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0" fontId="14" fillId="13" borderId="7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0" fontId="14" fillId="12" borderId="6" xfId="0" applyFont="1" applyFill="1" applyBorder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0" fontId="21" fillId="9" borderId="29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0" fontId="21" fillId="9" borderId="19" xfId="0" applyFont="1" applyFill="1" applyBorder="1" applyAlignment="1">
      <alignment horizontal="center" vertical="center"/>
    </xf>
    <xf numFmtId="0" fontId="21" fillId="22" borderId="19" xfId="0" applyFont="1" applyFill="1" applyBorder="1" applyAlignment="1">
      <alignment horizontal="center" vertical="top"/>
    </xf>
    <xf numFmtId="0" fontId="21" fillId="21" borderId="19" xfId="0" applyFont="1" applyFill="1" applyBorder="1" applyAlignment="1">
      <alignment horizontal="center" vertical="top"/>
    </xf>
    <xf numFmtId="0" fontId="21" fillId="23" borderId="19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center"/>
    </xf>
    <xf numFmtId="0" fontId="21" fillId="11" borderId="19" xfId="0" applyFont="1" applyFill="1" applyBorder="1" applyAlignment="1">
      <alignment horizontal="center" vertical="center"/>
    </xf>
    <xf numFmtId="0" fontId="0" fillId="14" borderId="20" xfId="0" applyFill="1" applyBorder="1" applyAlignment="1" applyProtection="1">
      <alignment horizontal="center" vertical="center"/>
    </xf>
    <xf numFmtId="0" fontId="0" fillId="14" borderId="26" xfId="0" applyFill="1" applyBorder="1" applyAlignment="1" applyProtection="1">
      <alignment horizontal="center" vertical="center"/>
    </xf>
    <xf numFmtId="0" fontId="0" fillId="14" borderId="21" xfId="0" applyFill="1" applyBorder="1" applyAlignment="1" applyProtection="1">
      <alignment horizontal="center" vertical="center"/>
    </xf>
    <xf numFmtId="0" fontId="0" fillId="14" borderId="22" xfId="0" applyFill="1" applyBorder="1" applyAlignment="1" applyProtection="1">
      <alignment horizontal="center" vertical="center"/>
    </xf>
    <xf numFmtId="0" fontId="0" fillId="14" borderId="27" xfId="0" applyFill="1" applyBorder="1" applyAlignment="1" applyProtection="1">
      <alignment horizontal="center" vertical="center"/>
    </xf>
    <xf numFmtId="0" fontId="0" fillId="14" borderId="23" xfId="0" applyFill="1" applyBorder="1" applyAlignment="1" applyProtection="1">
      <alignment horizontal="center" vertical="center"/>
    </xf>
    <xf numFmtId="0" fontId="0" fillId="14" borderId="24" xfId="0" applyFill="1" applyBorder="1" applyAlignment="1" applyProtection="1">
      <alignment horizontal="center" vertical="center"/>
    </xf>
    <xf numFmtId="0" fontId="0" fillId="14" borderId="28" xfId="0" applyFill="1" applyBorder="1" applyAlignment="1" applyProtection="1">
      <alignment horizontal="center" vertical="center"/>
    </xf>
    <xf numFmtId="0" fontId="0" fillId="14" borderId="25" xfId="0" applyFill="1" applyBorder="1" applyAlignment="1" applyProtection="1">
      <alignment horizontal="center" vertical="center"/>
    </xf>
    <xf numFmtId="0" fontId="20" fillId="3" borderId="1" xfId="0" applyFont="1" applyFill="1" applyBorder="1" applyAlignment="1" applyProtection="1">
      <alignment horizontal="center" vertical="center"/>
    </xf>
    <xf numFmtId="0" fontId="20" fillId="3" borderId="3" xfId="0" applyFont="1" applyFill="1" applyBorder="1" applyAlignment="1" applyProtection="1">
      <alignment horizontal="center" vertical="center"/>
    </xf>
    <xf numFmtId="0" fontId="19" fillId="5" borderId="1" xfId="0" applyFont="1" applyFill="1" applyBorder="1" applyAlignment="1" applyProtection="1">
      <alignment horizontal="center" vertical="center"/>
    </xf>
    <xf numFmtId="0" fontId="16" fillId="15" borderId="4" xfId="0" applyFont="1" applyFill="1" applyBorder="1" applyAlignment="1" applyProtection="1">
      <alignment horizontal="center" vertical="center"/>
    </xf>
    <xf numFmtId="0" fontId="18" fillId="15" borderId="5" xfId="0" applyFont="1" applyFill="1" applyBorder="1" applyAlignment="1" applyProtection="1">
      <alignment horizontal="center" vertical="center"/>
    </xf>
    <xf numFmtId="0" fontId="18" fillId="15" borderId="6" xfId="0" applyFont="1" applyFill="1" applyBorder="1" applyAlignment="1" applyProtection="1">
      <alignment horizontal="center" vertical="center"/>
    </xf>
    <xf numFmtId="0" fontId="16" fillId="11" borderId="4" xfId="0" applyFont="1" applyFill="1" applyBorder="1" applyAlignment="1" applyProtection="1">
      <alignment horizontal="center" vertical="center"/>
    </xf>
    <xf numFmtId="0" fontId="18" fillId="11" borderId="5" xfId="0" applyFont="1" applyFill="1" applyBorder="1" applyAlignment="1" applyProtection="1">
      <alignment horizontal="center" vertical="center"/>
    </xf>
    <xf numFmtId="0" fontId="18" fillId="11" borderId="6" xfId="0" applyFont="1" applyFill="1" applyBorder="1" applyAlignment="1" applyProtection="1">
      <alignment horizontal="center" vertical="center"/>
    </xf>
    <xf numFmtId="0" fontId="16" fillId="16" borderId="4" xfId="0" applyFont="1" applyFill="1" applyBorder="1" applyAlignment="1" applyProtection="1">
      <alignment horizontal="center" vertical="center"/>
    </xf>
    <xf numFmtId="0" fontId="18" fillId="16" borderId="5" xfId="0" applyFont="1" applyFill="1" applyBorder="1" applyAlignment="1" applyProtection="1">
      <alignment horizontal="center" vertical="center"/>
    </xf>
    <xf numFmtId="0" fontId="18" fillId="16" borderId="6" xfId="0" applyFont="1" applyFill="1" applyBorder="1" applyAlignment="1" applyProtection="1">
      <alignment horizontal="center" vertical="center"/>
    </xf>
    <xf numFmtId="0" fontId="19" fillId="2" borderId="7" xfId="0" applyFont="1" applyFill="1" applyBorder="1" applyAlignment="1" applyProtection="1">
      <alignment horizontal="center" vertical="center"/>
    </xf>
    <xf numFmtId="0" fontId="19" fillId="2" borderId="1" xfId="0" applyFont="1" applyFill="1" applyBorder="1" applyAlignment="1" applyProtection="1">
      <alignment horizontal="center" vertical="center"/>
    </xf>
    <xf numFmtId="0" fontId="14" fillId="17" borderId="9" xfId="0" applyFont="1" applyFill="1" applyBorder="1" applyAlignment="1" applyProtection="1">
      <alignment horizontal="center" vertical="center"/>
    </xf>
    <xf numFmtId="0" fontId="7" fillId="17" borderId="10" xfId="0" applyFont="1" applyFill="1" applyBorder="1" applyAlignment="1" applyProtection="1">
      <alignment horizontal="center" vertical="center"/>
    </xf>
    <xf numFmtId="0" fontId="7" fillId="17" borderId="11" xfId="0" applyFont="1" applyFill="1" applyBorder="1" applyAlignment="1" applyProtection="1">
      <alignment horizontal="center" vertical="center"/>
    </xf>
    <xf numFmtId="0" fontId="14" fillId="5" borderId="2" xfId="0" applyFont="1" applyFill="1" applyBorder="1" applyAlignment="1" applyProtection="1">
      <alignment horizontal="center" vertical="center"/>
    </xf>
    <xf numFmtId="0" fontId="14" fillId="5" borderId="3" xfId="0" applyFont="1" applyFill="1" applyBorder="1" applyAlignment="1" applyProtection="1">
      <alignment horizontal="center" vertical="center"/>
    </xf>
    <xf numFmtId="0" fontId="14" fillId="16" borderId="9" xfId="0" applyFont="1" applyFill="1" applyBorder="1" applyAlignment="1" applyProtection="1">
      <alignment horizontal="center" vertical="center"/>
    </xf>
    <xf numFmtId="0" fontId="14" fillId="16" borderId="10" xfId="0" applyFont="1" applyFill="1" applyBorder="1" applyAlignment="1" applyProtection="1">
      <alignment horizontal="center" vertical="center"/>
    </xf>
    <xf numFmtId="0" fontId="14" fillId="16" borderId="11" xfId="0" applyFont="1" applyFill="1" applyBorder="1" applyAlignment="1" applyProtection="1">
      <alignment horizontal="center" vertical="center"/>
    </xf>
    <xf numFmtId="0" fontId="14" fillId="11" borderId="9" xfId="0" applyFont="1" applyFill="1" applyBorder="1" applyAlignment="1" applyProtection="1">
      <alignment horizontal="center" vertical="center"/>
    </xf>
    <xf numFmtId="0" fontId="14" fillId="11" borderId="10" xfId="0" applyFont="1" applyFill="1" applyBorder="1" applyAlignment="1" applyProtection="1">
      <alignment horizontal="center" vertical="center"/>
    </xf>
    <xf numFmtId="0" fontId="14" fillId="11" borderId="11" xfId="0" applyFont="1" applyFill="1" applyBorder="1" applyAlignment="1" applyProtection="1">
      <alignment horizontal="center" vertical="center"/>
    </xf>
    <xf numFmtId="0" fontId="14" fillId="17" borderId="10" xfId="0" applyFont="1" applyFill="1" applyBorder="1" applyAlignment="1" applyProtection="1">
      <alignment horizontal="center" vertical="center"/>
    </xf>
    <xf numFmtId="0" fontId="14" fillId="17" borderId="11" xfId="0" applyFont="1" applyFill="1" applyBorder="1" applyAlignment="1" applyProtection="1">
      <alignment horizontal="center" vertical="center"/>
    </xf>
    <xf numFmtId="0" fontId="14" fillId="13" borderId="9" xfId="0" applyFont="1" applyFill="1" applyBorder="1" applyAlignment="1" applyProtection="1">
      <alignment horizontal="center" vertical="center"/>
    </xf>
    <xf numFmtId="0" fontId="14" fillId="13" borderId="10" xfId="0" applyFont="1" applyFill="1" applyBorder="1" applyAlignment="1" applyProtection="1">
      <alignment horizontal="center" vertical="center"/>
    </xf>
    <xf numFmtId="0" fontId="14" fillId="13" borderId="11" xfId="0" applyFont="1" applyFill="1" applyBorder="1" applyAlignment="1" applyProtection="1">
      <alignment horizontal="center" vertical="center"/>
    </xf>
  </cellXfs>
  <cellStyles count="4">
    <cellStyle name="열어 본 하이퍼링크" xfId="2" builtinId="9" hidden="1"/>
    <cellStyle name="표준" xfId="0" builtinId="0"/>
    <cellStyle name="표준 2" xfId="3"/>
    <cellStyle name="하이퍼링크" xfId="1" builtinId="8" hidden="1"/>
  </cellStyles>
  <dxfs count="11">
    <dxf>
      <font>
        <color rgb="FFFF0000"/>
      </font>
    </dxf>
    <dxf>
      <font>
        <color rgb="FFFF0000"/>
      </font>
    </dxf>
    <dxf>
      <fill>
        <patternFill patternType="solid">
          <bgColor theme="0" tint="-0.14999847407452621"/>
        </patternFill>
      </fill>
    </dxf>
    <dxf>
      <font>
        <color theme="0" tint="-0.34998626667073579"/>
      </font>
    </dxf>
    <dxf>
      <font>
        <b/>
      </font>
    </dxf>
    <dxf>
      <font>
        <b/>
      </font>
    </dxf>
    <dxf>
      <protection locked="0"/>
    </dxf>
    <dxf>
      <font>
        <color rgb="FFFF0000"/>
      </font>
    </dxf>
    <dxf>
      <fill>
        <patternFill patternType="solid">
          <bgColor theme="0" tint="-0.14999847407452621"/>
        </patternFill>
      </fill>
    </dxf>
    <dxf>
      <font>
        <color theme="0" tint="-0.34998626667073579"/>
      </font>
    </dxf>
    <dxf>
      <font>
        <b/>
      </font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DIV Pressure 1</a:t>
            </a:r>
            <a:r>
              <a:rPr lang="ko-KR" altLang="en-US"/>
              <a:t>차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'(년말) DIV 압력 RAW 복붙'!$F$21:$F$23</c:f>
              <c:strCache>
                <c:ptCount val="1"/>
                <c:pt idx="0">
                  <c:v>DIV Pressure Raw 번호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RAW 복붙'!$B$28:$B$1048576</c:f>
              <c:numCache>
                <c:formatCode>General</c:formatCode>
                <c:ptCount val="104854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9</c:v>
                </c:pt>
                <c:pt idx="275">
                  <c:v>9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9</c:v>
                </c:pt>
                <c:pt idx="292">
                  <c:v>9</c:v>
                </c:pt>
                <c:pt idx="293">
                  <c:v>9</c:v>
                </c:pt>
                <c:pt idx="294">
                  <c:v>9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11</c:v>
                </c:pt>
                <c:pt idx="368">
                  <c:v>11</c:v>
                </c:pt>
                <c:pt idx="369">
                  <c:v>11</c:v>
                </c:pt>
                <c:pt idx="370">
                  <c:v>12</c:v>
                </c:pt>
                <c:pt idx="371">
                  <c:v>12</c:v>
                </c:pt>
                <c:pt idx="372">
                  <c:v>12</c:v>
                </c:pt>
                <c:pt idx="373">
                  <c:v>12</c:v>
                </c:pt>
                <c:pt idx="374">
                  <c:v>12</c:v>
                </c:pt>
                <c:pt idx="375">
                  <c:v>12</c:v>
                </c:pt>
                <c:pt idx="376">
                  <c:v>12</c:v>
                </c:pt>
                <c:pt idx="377">
                  <c:v>12</c:v>
                </c:pt>
                <c:pt idx="378">
                  <c:v>12</c:v>
                </c:pt>
                <c:pt idx="379">
                  <c:v>12</c:v>
                </c:pt>
                <c:pt idx="380">
                  <c:v>12</c:v>
                </c:pt>
                <c:pt idx="381">
                  <c:v>12</c:v>
                </c:pt>
                <c:pt idx="382">
                  <c:v>12</c:v>
                </c:pt>
                <c:pt idx="383">
                  <c:v>12</c:v>
                </c:pt>
                <c:pt idx="384">
                  <c:v>12</c:v>
                </c:pt>
                <c:pt idx="385">
                  <c:v>12</c:v>
                </c:pt>
                <c:pt idx="386">
                  <c:v>12</c:v>
                </c:pt>
                <c:pt idx="387">
                  <c:v>12</c:v>
                </c:pt>
                <c:pt idx="388">
                  <c:v>12</c:v>
                </c:pt>
                <c:pt idx="389">
                  <c:v>12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12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4</c:v>
                </c:pt>
                <c:pt idx="511">
                  <c:v>4</c:v>
                </c:pt>
                <c:pt idx="512">
                  <c:v>4</c:v>
                </c:pt>
                <c:pt idx="513">
                  <c:v>4</c:v>
                </c:pt>
                <c:pt idx="514">
                  <c:v>4</c:v>
                </c:pt>
                <c:pt idx="515">
                  <c:v>4</c:v>
                </c:pt>
                <c:pt idx="516">
                  <c:v>4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4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4</c:v>
                </c:pt>
                <c:pt idx="539">
                  <c:v>4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6</c:v>
                </c:pt>
                <c:pt idx="575">
                  <c:v>6</c:v>
                </c:pt>
                <c:pt idx="576">
                  <c:v>6</c:v>
                </c:pt>
                <c:pt idx="577">
                  <c:v>6</c:v>
                </c:pt>
                <c:pt idx="578">
                  <c:v>6</c:v>
                </c:pt>
                <c:pt idx="579">
                  <c:v>6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7</c:v>
                </c:pt>
                <c:pt idx="609">
                  <c:v>7</c:v>
                </c:pt>
                <c:pt idx="610">
                  <c:v>7</c:v>
                </c:pt>
                <c:pt idx="611">
                  <c:v>7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7</c:v>
                </c:pt>
                <c:pt idx="617">
                  <c:v>7</c:v>
                </c:pt>
                <c:pt idx="618">
                  <c:v>7</c:v>
                </c:pt>
                <c:pt idx="619">
                  <c:v>7</c:v>
                </c:pt>
                <c:pt idx="620">
                  <c:v>7</c:v>
                </c:pt>
                <c:pt idx="621">
                  <c:v>7</c:v>
                </c:pt>
                <c:pt idx="622">
                  <c:v>7</c:v>
                </c:pt>
                <c:pt idx="623">
                  <c:v>7</c:v>
                </c:pt>
                <c:pt idx="624">
                  <c:v>7</c:v>
                </c:pt>
                <c:pt idx="625">
                  <c:v>7</c:v>
                </c:pt>
                <c:pt idx="626">
                  <c:v>7</c:v>
                </c:pt>
                <c:pt idx="627">
                  <c:v>7</c:v>
                </c:pt>
                <c:pt idx="628">
                  <c:v>7</c:v>
                </c:pt>
                <c:pt idx="629">
                  <c:v>7</c:v>
                </c:pt>
                <c:pt idx="630">
                  <c:v>7</c:v>
                </c:pt>
                <c:pt idx="631">
                  <c:v>7</c:v>
                </c:pt>
                <c:pt idx="632">
                  <c:v>7</c:v>
                </c:pt>
                <c:pt idx="633">
                  <c:v>7</c:v>
                </c:pt>
                <c:pt idx="634">
                  <c:v>7</c:v>
                </c:pt>
                <c:pt idx="635">
                  <c:v>7</c:v>
                </c:pt>
                <c:pt idx="636">
                  <c:v>7</c:v>
                </c:pt>
                <c:pt idx="637">
                  <c:v>7</c:v>
                </c:pt>
                <c:pt idx="638">
                  <c:v>7</c:v>
                </c:pt>
                <c:pt idx="639">
                  <c:v>7</c:v>
                </c:pt>
                <c:pt idx="640">
                  <c:v>7</c:v>
                </c:pt>
                <c:pt idx="641">
                  <c:v>7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9</c:v>
                </c:pt>
                <c:pt idx="677">
                  <c:v>9</c:v>
                </c:pt>
                <c:pt idx="678">
                  <c:v>9</c:v>
                </c:pt>
                <c:pt idx="679">
                  <c:v>9</c:v>
                </c:pt>
                <c:pt idx="680">
                  <c:v>9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9</c:v>
                </c:pt>
                <c:pt idx="686">
                  <c:v>9</c:v>
                </c:pt>
                <c:pt idx="687">
                  <c:v>9</c:v>
                </c:pt>
                <c:pt idx="688">
                  <c:v>9</c:v>
                </c:pt>
                <c:pt idx="689">
                  <c:v>9</c:v>
                </c:pt>
                <c:pt idx="690">
                  <c:v>9</c:v>
                </c:pt>
                <c:pt idx="691">
                  <c:v>9</c:v>
                </c:pt>
                <c:pt idx="692">
                  <c:v>9</c:v>
                </c:pt>
                <c:pt idx="693">
                  <c:v>9</c:v>
                </c:pt>
                <c:pt idx="694">
                  <c:v>9</c:v>
                </c:pt>
                <c:pt idx="695">
                  <c:v>9</c:v>
                </c:pt>
                <c:pt idx="696">
                  <c:v>9</c:v>
                </c:pt>
                <c:pt idx="697">
                  <c:v>9</c:v>
                </c:pt>
                <c:pt idx="698">
                  <c:v>9</c:v>
                </c:pt>
                <c:pt idx="699">
                  <c:v>9</c:v>
                </c:pt>
                <c:pt idx="700">
                  <c:v>9</c:v>
                </c:pt>
                <c:pt idx="701">
                  <c:v>9</c:v>
                </c:pt>
                <c:pt idx="702">
                  <c:v>9</c:v>
                </c:pt>
                <c:pt idx="703">
                  <c:v>9</c:v>
                </c:pt>
                <c:pt idx="704">
                  <c:v>9</c:v>
                </c:pt>
                <c:pt idx="705">
                  <c:v>9</c:v>
                </c:pt>
                <c:pt idx="706">
                  <c:v>9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10</c:v>
                </c:pt>
                <c:pt idx="711">
                  <c:v>10</c:v>
                </c:pt>
                <c:pt idx="712">
                  <c:v>10</c:v>
                </c:pt>
                <c:pt idx="713">
                  <c:v>10</c:v>
                </c:pt>
                <c:pt idx="714">
                  <c:v>10</c:v>
                </c:pt>
                <c:pt idx="715">
                  <c:v>10</c:v>
                </c:pt>
                <c:pt idx="716">
                  <c:v>10</c:v>
                </c:pt>
                <c:pt idx="717">
                  <c:v>10</c:v>
                </c:pt>
                <c:pt idx="718">
                  <c:v>10</c:v>
                </c:pt>
                <c:pt idx="719">
                  <c:v>10</c:v>
                </c:pt>
                <c:pt idx="720">
                  <c:v>10</c:v>
                </c:pt>
                <c:pt idx="721">
                  <c:v>10</c:v>
                </c:pt>
                <c:pt idx="722">
                  <c:v>10</c:v>
                </c:pt>
                <c:pt idx="723">
                  <c:v>10</c:v>
                </c:pt>
                <c:pt idx="724">
                  <c:v>10</c:v>
                </c:pt>
                <c:pt idx="725">
                  <c:v>10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  <c:pt idx="730">
                  <c:v>10</c:v>
                </c:pt>
                <c:pt idx="731">
                  <c:v>10</c:v>
                </c:pt>
                <c:pt idx="732">
                  <c:v>10</c:v>
                </c:pt>
                <c:pt idx="733">
                  <c:v>10</c:v>
                </c:pt>
                <c:pt idx="734">
                  <c:v>10</c:v>
                </c:pt>
                <c:pt idx="735">
                  <c:v>10</c:v>
                </c:pt>
                <c:pt idx="736">
                  <c:v>10</c:v>
                </c:pt>
                <c:pt idx="737">
                  <c:v>10</c:v>
                </c:pt>
                <c:pt idx="738">
                  <c:v>10</c:v>
                </c:pt>
                <c:pt idx="739">
                  <c:v>10</c:v>
                </c:pt>
                <c:pt idx="740">
                  <c:v>10</c:v>
                </c:pt>
                <c:pt idx="741">
                  <c:v>10</c:v>
                </c:pt>
                <c:pt idx="742">
                  <c:v>10</c:v>
                </c:pt>
                <c:pt idx="743">
                  <c:v>10</c:v>
                </c:pt>
                <c:pt idx="744">
                  <c:v>11</c:v>
                </c:pt>
                <c:pt idx="745">
                  <c:v>11</c:v>
                </c:pt>
                <c:pt idx="746">
                  <c:v>11</c:v>
                </c:pt>
                <c:pt idx="747">
                  <c:v>11</c:v>
                </c:pt>
                <c:pt idx="748">
                  <c:v>11</c:v>
                </c:pt>
                <c:pt idx="749">
                  <c:v>11</c:v>
                </c:pt>
                <c:pt idx="750">
                  <c:v>11</c:v>
                </c:pt>
                <c:pt idx="751">
                  <c:v>11</c:v>
                </c:pt>
                <c:pt idx="752">
                  <c:v>11</c:v>
                </c:pt>
                <c:pt idx="753">
                  <c:v>11</c:v>
                </c:pt>
                <c:pt idx="754">
                  <c:v>11</c:v>
                </c:pt>
                <c:pt idx="755">
                  <c:v>11</c:v>
                </c:pt>
                <c:pt idx="756">
                  <c:v>11</c:v>
                </c:pt>
                <c:pt idx="757">
                  <c:v>11</c:v>
                </c:pt>
                <c:pt idx="758">
                  <c:v>11</c:v>
                </c:pt>
                <c:pt idx="759">
                  <c:v>11</c:v>
                </c:pt>
                <c:pt idx="760">
                  <c:v>11</c:v>
                </c:pt>
                <c:pt idx="761">
                  <c:v>11</c:v>
                </c:pt>
                <c:pt idx="762">
                  <c:v>11</c:v>
                </c:pt>
                <c:pt idx="763">
                  <c:v>11</c:v>
                </c:pt>
                <c:pt idx="764">
                  <c:v>11</c:v>
                </c:pt>
                <c:pt idx="765">
                  <c:v>11</c:v>
                </c:pt>
                <c:pt idx="766">
                  <c:v>11</c:v>
                </c:pt>
                <c:pt idx="767">
                  <c:v>11</c:v>
                </c:pt>
                <c:pt idx="768">
                  <c:v>11</c:v>
                </c:pt>
                <c:pt idx="769">
                  <c:v>11</c:v>
                </c:pt>
                <c:pt idx="770">
                  <c:v>11</c:v>
                </c:pt>
                <c:pt idx="771">
                  <c:v>11</c:v>
                </c:pt>
                <c:pt idx="772">
                  <c:v>11</c:v>
                </c:pt>
                <c:pt idx="773">
                  <c:v>11</c:v>
                </c:pt>
                <c:pt idx="774">
                  <c:v>11</c:v>
                </c:pt>
                <c:pt idx="775">
                  <c:v>11</c:v>
                </c:pt>
                <c:pt idx="776">
                  <c:v>11</c:v>
                </c:pt>
                <c:pt idx="777">
                  <c:v>11</c:v>
                </c:pt>
                <c:pt idx="778">
                  <c:v>12</c:v>
                </c:pt>
                <c:pt idx="779">
                  <c:v>12</c:v>
                </c:pt>
                <c:pt idx="780">
                  <c:v>12</c:v>
                </c:pt>
                <c:pt idx="781">
                  <c:v>12</c:v>
                </c:pt>
                <c:pt idx="782">
                  <c:v>12</c:v>
                </c:pt>
                <c:pt idx="783">
                  <c:v>12</c:v>
                </c:pt>
                <c:pt idx="784">
                  <c:v>12</c:v>
                </c:pt>
                <c:pt idx="785">
                  <c:v>12</c:v>
                </c:pt>
                <c:pt idx="786">
                  <c:v>12</c:v>
                </c:pt>
                <c:pt idx="787">
                  <c:v>12</c:v>
                </c:pt>
                <c:pt idx="788">
                  <c:v>12</c:v>
                </c:pt>
                <c:pt idx="789">
                  <c:v>12</c:v>
                </c:pt>
                <c:pt idx="790">
                  <c:v>12</c:v>
                </c:pt>
                <c:pt idx="791">
                  <c:v>12</c:v>
                </c:pt>
                <c:pt idx="792">
                  <c:v>12</c:v>
                </c:pt>
                <c:pt idx="793">
                  <c:v>12</c:v>
                </c:pt>
                <c:pt idx="794">
                  <c:v>12</c:v>
                </c:pt>
                <c:pt idx="795">
                  <c:v>12</c:v>
                </c:pt>
                <c:pt idx="796">
                  <c:v>12</c:v>
                </c:pt>
                <c:pt idx="797">
                  <c:v>12</c:v>
                </c:pt>
                <c:pt idx="798">
                  <c:v>12</c:v>
                </c:pt>
                <c:pt idx="799">
                  <c:v>12</c:v>
                </c:pt>
                <c:pt idx="800">
                  <c:v>12</c:v>
                </c:pt>
                <c:pt idx="801">
                  <c:v>12</c:v>
                </c:pt>
                <c:pt idx="802">
                  <c:v>12</c:v>
                </c:pt>
                <c:pt idx="803">
                  <c:v>12</c:v>
                </c:pt>
                <c:pt idx="804">
                  <c:v>12</c:v>
                </c:pt>
                <c:pt idx="805">
                  <c:v>12</c:v>
                </c:pt>
                <c:pt idx="806">
                  <c:v>12</c:v>
                </c:pt>
                <c:pt idx="807">
                  <c:v>12</c:v>
                </c:pt>
                <c:pt idx="808">
                  <c:v>12</c:v>
                </c:pt>
                <c:pt idx="809">
                  <c:v>12</c:v>
                </c:pt>
                <c:pt idx="810">
                  <c:v>12</c:v>
                </c:pt>
                <c:pt idx="811">
                  <c:v>12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4</c:v>
                </c:pt>
                <c:pt idx="915">
                  <c:v>4</c:v>
                </c:pt>
                <c:pt idx="916">
                  <c:v>4</c:v>
                </c:pt>
                <c:pt idx="917">
                  <c:v>4</c:v>
                </c:pt>
                <c:pt idx="918">
                  <c:v>4</c:v>
                </c:pt>
                <c:pt idx="919">
                  <c:v>4</c:v>
                </c:pt>
                <c:pt idx="920">
                  <c:v>4</c:v>
                </c:pt>
                <c:pt idx="921">
                  <c:v>4</c:v>
                </c:pt>
                <c:pt idx="922">
                  <c:v>4</c:v>
                </c:pt>
                <c:pt idx="923">
                  <c:v>4</c:v>
                </c:pt>
                <c:pt idx="924">
                  <c:v>4</c:v>
                </c:pt>
                <c:pt idx="925">
                  <c:v>4</c:v>
                </c:pt>
                <c:pt idx="926">
                  <c:v>4</c:v>
                </c:pt>
                <c:pt idx="927">
                  <c:v>4</c:v>
                </c:pt>
                <c:pt idx="928">
                  <c:v>4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4</c:v>
                </c:pt>
                <c:pt idx="936">
                  <c:v>4</c:v>
                </c:pt>
                <c:pt idx="937">
                  <c:v>4</c:v>
                </c:pt>
                <c:pt idx="938">
                  <c:v>4</c:v>
                </c:pt>
                <c:pt idx="939">
                  <c:v>4</c:v>
                </c:pt>
                <c:pt idx="940">
                  <c:v>4</c:v>
                </c:pt>
                <c:pt idx="941">
                  <c:v>4</c:v>
                </c:pt>
                <c:pt idx="942">
                  <c:v>4</c:v>
                </c:pt>
                <c:pt idx="943">
                  <c:v>4</c:v>
                </c:pt>
                <c:pt idx="944">
                  <c:v>4</c:v>
                </c:pt>
                <c:pt idx="945">
                  <c:v>4</c:v>
                </c:pt>
                <c:pt idx="946">
                  <c:v>4</c:v>
                </c:pt>
                <c:pt idx="947">
                  <c:v>4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6</c:v>
                </c:pt>
                <c:pt idx="990">
                  <c:v>6</c:v>
                </c:pt>
                <c:pt idx="991">
                  <c:v>6</c:v>
                </c:pt>
                <c:pt idx="992">
                  <c:v>6</c:v>
                </c:pt>
                <c:pt idx="993">
                  <c:v>6</c:v>
                </c:pt>
                <c:pt idx="994">
                  <c:v>6</c:v>
                </c:pt>
                <c:pt idx="995">
                  <c:v>6</c:v>
                </c:pt>
                <c:pt idx="996">
                  <c:v>6</c:v>
                </c:pt>
                <c:pt idx="997">
                  <c:v>6</c:v>
                </c:pt>
                <c:pt idx="998">
                  <c:v>6</c:v>
                </c:pt>
                <c:pt idx="999">
                  <c:v>6</c:v>
                </c:pt>
                <c:pt idx="1000">
                  <c:v>6</c:v>
                </c:pt>
                <c:pt idx="1001">
                  <c:v>6</c:v>
                </c:pt>
                <c:pt idx="1002">
                  <c:v>6</c:v>
                </c:pt>
                <c:pt idx="1003">
                  <c:v>6</c:v>
                </c:pt>
                <c:pt idx="1004">
                  <c:v>6</c:v>
                </c:pt>
                <c:pt idx="1005">
                  <c:v>6</c:v>
                </c:pt>
                <c:pt idx="1006">
                  <c:v>6</c:v>
                </c:pt>
                <c:pt idx="1007">
                  <c:v>6</c:v>
                </c:pt>
                <c:pt idx="1008">
                  <c:v>6</c:v>
                </c:pt>
                <c:pt idx="1009">
                  <c:v>6</c:v>
                </c:pt>
                <c:pt idx="1010">
                  <c:v>6</c:v>
                </c:pt>
                <c:pt idx="1011">
                  <c:v>6</c:v>
                </c:pt>
                <c:pt idx="1012">
                  <c:v>6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7</c:v>
                </c:pt>
                <c:pt idx="1018">
                  <c:v>7</c:v>
                </c:pt>
                <c:pt idx="1019">
                  <c:v>7</c:v>
                </c:pt>
                <c:pt idx="1020">
                  <c:v>7</c:v>
                </c:pt>
                <c:pt idx="1021">
                  <c:v>7</c:v>
                </c:pt>
                <c:pt idx="1022">
                  <c:v>7</c:v>
                </c:pt>
                <c:pt idx="1023">
                  <c:v>7</c:v>
                </c:pt>
                <c:pt idx="1024">
                  <c:v>7</c:v>
                </c:pt>
                <c:pt idx="1025">
                  <c:v>7</c:v>
                </c:pt>
                <c:pt idx="1026">
                  <c:v>7</c:v>
                </c:pt>
                <c:pt idx="1027">
                  <c:v>7</c:v>
                </c:pt>
                <c:pt idx="1028">
                  <c:v>7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7</c:v>
                </c:pt>
                <c:pt idx="1033">
                  <c:v>7</c:v>
                </c:pt>
                <c:pt idx="1034">
                  <c:v>7</c:v>
                </c:pt>
                <c:pt idx="1035">
                  <c:v>7</c:v>
                </c:pt>
                <c:pt idx="1036">
                  <c:v>7</c:v>
                </c:pt>
                <c:pt idx="1037">
                  <c:v>7</c:v>
                </c:pt>
                <c:pt idx="1038">
                  <c:v>7</c:v>
                </c:pt>
                <c:pt idx="1039">
                  <c:v>7</c:v>
                </c:pt>
                <c:pt idx="1040">
                  <c:v>7</c:v>
                </c:pt>
                <c:pt idx="1041">
                  <c:v>7</c:v>
                </c:pt>
                <c:pt idx="1042">
                  <c:v>7</c:v>
                </c:pt>
                <c:pt idx="1043">
                  <c:v>7</c:v>
                </c:pt>
                <c:pt idx="1044">
                  <c:v>7</c:v>
                </c:pt>
                <c:pt idx="1045">
                  <c:v>7</c:v>
                </c:pt>
                <c:pt idx="1046">
                  <c:v>7</c:v>
                </c:pt>
                <c:pt idx="1047">
                  <c:v>7</c:v>
                </c:pt>
                <c:pt idx="1048">
                  <c:v>7</c:v>
                </c:pt>
                <c:pt idx="1049">
                  <c:v>7</c:v>
                </c:pt>
                <c:pt idx="1050">
                  <c:v>8</c:v>
                </c:pt>
                <c:pt idx="1051">
                  <c:v>8</c:v>
                </c:pt>
                <c:pt idx="1052">
                  <c:v>8</c:v>
                </c:pt>
                <c:pt idx="1053">
                  <c:v>8</c:v>
                </c:pt>
                <c:pt idx="1054">
                  <c:v>8</c:v>
                </c:pt>
                <c:pt idx="1055">
                  <c:v>8</c:v>
                </c:pt>
                <c:pt idx="1056">
                  <c:v>8</c:v>
                </c:pt>
                <c:pt idx="1057">
                  <c:v>8</c:v>
                </c:pt>
                <c:pt idx="1058">
                  <c:v>8</c:v>
                </c:pt>
                <c:pt idx="1059">
                  <c:v>8</c:v>
                </c:pt>
                <c:pt idx="1060">
                  <c:v>8</c:v>
                </c:pt>
                <c:pt idx="1061">
                  <c:v>8</c:v>
                </c:pt>
                <c:pt idx="1062">
                  <c:v>8</c:v>
                </c:pt>
                <c:pt idx="1063">
                  <c:v>8</c:v>
                </c:pt>
                <c:pt idx="1064">
                  <c:v>8</c:v>
                </c:pt>
                <c:pt idx="1065">
                  <c:v>8</c:v>
                </c:pt>
                <c:pt idx="1066">
                  <c:v>8</c:v>
                </c:pt>
                <c:pt idx="1067">
                  <c:v>8</c:v>
                </c:pt>
                <c:pt idx="1068">
                  <c:v>8</c:v>
                </c:pt>
                <c:pt idx="1069">
                  <c:v>8</c:v>
                </c:pt>
                <c:pt idx="1070">
                  <c:v>8</c:v>
                </c:pt>
                <c:pt idx="1071">
                  <c:v>8</c:v>
                </c:pt>
                <c:pt idx="1072">
                  <c:v>8</c:v>
                </c:pt>
                <c:pt idx="1073">
                  <c:v>8</c:v>
                </c:pt>
                <c:pt idx="1074">
                  <c:v>8</c:v>
                </c:pt>
                <c:pt idx="1075">
                  <c:v>8</c:v>
                </c:pt>
                <c:pt idx="1076">
                  <c:v>8</c:v>
                </c:pt>
                <c:pt idx="1077">
                  <c:v>8</c:v>
                </c:pt>
                <c:pt idx="1078">
                  <c:v>8</c:v>
                </c:pt>
                <c:pt idx="1079">
                  <c:v>8</c:v>
                </c:pt>
                <c:pt idx="1080">
                  <c:v>8</c:v>
                </c:pt>
                <c:pt idx="1081">
                  <c:v>8</c:v>
                </c:pt>
                <c:pt idx="1082">
                  <c:v>8</c:v>
                </c:pt>
                <c:pt idx="1083">
                  <c:v>8</c:v>
                </c:pt>
                <c:pt idx="1084">
                  <c:v>9</c:v>
                </c:pt>
                <c:pt idx="1085">
                  <c:v>9</c:v>
                </c:pt>
                <c:pt idx="1086">
                  <c:v>9</c:v>
                </c:pt>
                <c:pt idx="1087">
                  <c:v>9</c:v>
                </c:pt>
                <c:pt idx="1088">
                  <c:v>9</c:v>
                </c:pt>
                <c:pt idx="1089">
                  <c:v>9</c:v>
                </c:pt>
                <c:pt idx="1090">
                  <c:v>9</c:v>
                </c:pt>
                <c:pt idx="1091">
                  <c:v>9</c:v>
                </c:pt>
                <c:pt idx="1092">
                  <c:v>9</c:v>
                </c:pt>
                <c:pt idx="1093">
                  <c:v>9</c:v>
                </c:pt>
                <c:pt idx="1094">
                  <c:v>9</c:v>
                </c:pt>
                <c:pt idx="1095">
                  <c:v>9</c:v>
                </c:pt>
                <c:pt idx="1096">
                  <c:v>9</c:v>
                </c:pt>
                <c:pt idx="1097">
                  <c:v>9</c:v>
                </c:pt>
                <c:pt idx="1098">
                  <c:v>9</c:v>
                </c:pt>
                <c:pt idx="1099">
                  <c:v>9</c:v>
                </c:pt>
                <c:pt idx="1100">
                  <c:v>9</c:v>
                </c:pt>
                <c:pt idx="1101">
                  <c:v>9</c:v>
                </c:pt>
                <c:pt idx="1102">
                  <c:v>9</c:v>
                </c:pt>
                <c:pt idx="1103">
                  <c:v>9</c:v>
                </c:pt>
                <c:pt idx="1104">
                  <c:v>9</c:v>
                </c:pt>
                <c:pt idx="1105">
                  <c:v>9</c:v>
                </c:pt>
                <c:pt idx="1106">
                  <c:v>9</c:v>
                </c:pt>
                <c:pt idx="1107">
                  <c:v>9</c:v>
                </c:pt>
                <c:pt idx="1108">
                  <c:v>9</c:v>
                </c:pt>
                <c:pt idx="1109">
                  <c:v>9</c:v>
                </c:pt>
                <c:pt idx="1110">
                  <c:v>9</c:v>
                </c:pt>
                <c:pt idx="1111">
                  <c:v>9</c:v>
                </c:pt>
                <c:pt idx="1112">
                  <c:v>9</c:v>
                </c:pt>
                <c:pt idx="1113">
                  <c:v>9</c:v>
                </c:pt>
                <c:pt idx="1114">
                  <c:v>9</c:v>
                </c:pt>
                <c:pt idx="1115">
                  <c:v>9</c:v>
                </c:pt>
                <c:pt idx="1116">
                  <c:v>9</c:v>
                </c:pt>
                <c:pt idx="1117">
                  <c:v>9</c:v>
                </c:pt>
                <c:pt idx="1118">
                  <c:v>10</c:v>
                </c:pt>
                <c:pt idx="1119">
                  <c:v>10</c:v>
                </c:pt>
                <c:pt idx="1120">
                  <c:v>10</c:v>
                </c:pt>
                <c:pt idx="1121">
                  <c:v>10</c:v>
                </c:pt>
                <c:pt idx="1122">
                  <c:v>10</c:v>
                </c:pt>
                <c:pt idx="1123">
                  <c:v>10</c:v>
                </c:pt>
                <c:pt idx="1124">
                  <c:v>10</c:v>
                </c:pt>
                <c:pt idx="1125">
                  <c:v>10</c:v>
                </c:pt>
                <c:pt idx="1126">
                  <c:v>10</c:v>
                </c:pt>
                <c:pt idx="1127">
                  <c:v>10</c:v>
                </c:pt>
                <c:pt idx="1128">
                  <c:v>10</c:v>
                </c:pt>
                <c:pt idx="1129">
                  <c:v>10</c:v>
                </c:pt>
                <c:pt idx="1130">
                  <c:v>10</c:v>
                </c:pt>
                <c:pt idx="1131">
                  <c:v>10</c:v>
                </c:pt>
                <c:pt idx="1132">
                  <c:v>10</c:v>
                </c:pt>
                <c:pt idx="1133">
                  <c:v>10</c:v>
                </c:pt>
                <c:pt idx="1134">
                  <c:v>10</c:v>
                </c:pt>
                <c:pt idx="1135">
                  <c:v>10</c:v>
                </c:pt>
                <c:pt idx="1136">
                  <c:v>10</c:v>
                </c:pt>
                <c:pt idx="1137">
                  <c:v>10</c:v>
                </c:pt>
                <c:pt idx="1138">
                  <c:v>10</c:v>
                </c:pt>
                <c:pt idx="1139">
                  <c:v>10</c:v>
                </c:pt>
                <c:pt idx="1140">
                  <c:v>10</c:v>
                </c:pt>
                <c:pt idx="1141">
                  <c:v>10</c:v>
                </c:pt>
                <c:pt idx="1142">
                  <c:v>10</c:v>
                </c:pt>
                <c:pt idx="1143">
                  <c:v>10</c:v>
                </c:pt>
                <c:pt idx="1144">
                  <c:v>10</c:v>
                </c:pt>
                <c:pt idx="1145">
                  <c:v>10</c:v>
                </c:pt>
                <c:pt idx="1146">
                  <c:v>10</c:v>
                </c:pt>
                <c:pt idx="1147">
                  <c:v>10</c:v>
                </c:pt>
                <c:pt idx="1148">
                  <c:v>10</c:v>
                </c:pt>
                <c:pt idx="1149">
                  <c:v>10</c:v>
                </c:pt>
                <c:pt idx="1150">
                  <c:v>10</c:v>
                </c:pt>
                <c:pt idx="1151">
                  <c:v>10</c:v>
                </c:pt>
                <c:pt idx="1152">
                  <c:v>11</c:v>
                </c:pt>
                <c:pt idx="1153">
                  <c:v>11</c:v>
                </c:pt>
                <c:pt idx="1154">
                  <c:v>11</c:v>
                </c:pt>
                <c:pt idx="1155">
                  <c:v>11</c:v>
                </c:pt>
                <c:pt idx="1156">
                  <c:v>11</c:v>
                </c:pt>
                <c:pt idx="1157">
                  <c:v>11</c:v>
                </c:pt>
                <c:pt idx="1158">
                  <c:v>11</c:v>
                </c:pt>
                <c:pt idx="1159">
                  <c:v>11</c:v>
                </c:pt>
                <c:pt idx="1160">
                  <c:v>11</c:v>
                </c:pt>
                <c:pt idx="1161">
                  <c:v>11</c:v>
                </c:pt>
                <c:pt idx="1162">
                  <c:v>11</c:v>
                </c:pt>
                <c:pt idx="1163">
                  <c:v>11</c:v>
                </c:pt>
                <c:pt idx="1164">
                  <c:v>11</c:v>
                </c:pt>
                <c:pt idx="1165">
                  <c:v>11</c:v>
                </c:pt>
                <c:pt idx="1166">
                  <c:v>11</c:v>
                </c:pt>
                <c:pt idx="1167">
                  <c:v>11</c:v>
                </c:pt>
                <c:pt idx="1168">
                  <c:v>11</c:v>
                </c:pt>
                <c:pt idx="1169">
                  <c:v>11</c:v>
                </c:pt>
                <c:pt idx="1170">
                  <c:v>11</c:v>
                </c:pt>
                <c:pt idx="1171">
                  <c:v>11</c:v>
                </c:pt>
                <c:pt idx="1172">
                  <c:v>11</c:v>
                </c:pt>
                <c:pt idx="1173">
                  <c:v>11</c:v>
                </c:pt>
                <c:pt idx="1174">
                  <c:v>11</c:v>
                </c:pt>
                <c:pt idx="1175">
                  <c:v>11</c:v>
                </c:pt>
                <c:pt idx="1176">
                  <c:v>11</c:v>
                </c:pt>
                <c:pt idx="1177">
                  <c:v>11</c:v>
                </c:pt>
                <c:pt idx="1178">
                  <c:v>11</c:v>
                </c:pt>
                <c:pt idx="1179">
                  <c:v>11</c:v>
                </c:pt>
                <c:pt idx="1180">
                  <c:v>11</c:v>
                </c:pt>
                <c:pt idx="1181">
                  <c:v>11</c:v>
                </c:pt>
                <c:pt idx="1182">
                  <c:v>11</c:v>
                </c:pt>
                <c:pt idx="1183">
                  <c:v>11</c:v>
                </c:pt>
                <c:pt idx="1184">
                  <c:v>11</c:v>
                </c:pt>
                <c:pt idx="1185">
                  <c:v>11</c:v>
                </c:pt>
                <c:pt idx="1186">
                  <c:v>12</c:v>
                </c:pt>
                <c:pt idx="1187">
                  <c:v>12</c:v>
                </c:pt>
                <c:pt idx="1188">
                  <c:v>12</c:v>
                </c:pt>
                <c:pt idx="1189">
                  <c:v>12</c:v>
                </c:pt>
                <c:pt idx="1190">
                  <c:v>12</c:v>
                </c:pt>
                <c:pt idx="1191">
                  <c:v>12</c:v>
                </c:pt>
                <c:pt idx="1192">
                  <c:v>12</c:v>
                </c:pt>
                <c:pt idx="1193">
                  <c:v>12</c:v>
                </c:pt>
                <c:pt idx="1194">
                  <c:v>12</c:v>
                </c:pt>
                <c:pt idx="1195">
                  <c:v>12</c:v>
                </c:pt>
                <c:pt idx="1196">
                  <c:v>12</c:v>
                </c:pt>
                <c:pt idx="1197">
                  <c:v>12</c:v>
                </c:pt>
                <c:pt idx="1198">
                  <c:v>12</c:v>
                </c:pt>
                <c:pt idx="1199">
                  <c:v>12</c:v>
                </c:pt>
                <c:pt idx="1200">
                  <c:v>12</c:v>
                </c:pt>
                <c:pt idx="1201">
                  <c:v>12</c:v>
                </c:pt>
                <c:pt idx="1202">
                  <c:v>12</c:v>
                </c:pt>
                <c:pt idx="1203">
                  <c:v>12</c:v>
                </c:pt>
                <c:pt idx="1204">
                  <c:v>12</c:v>
                </c:pt>
                <c:pt idx="1205">
                  <c:v>12</c:v>
                </c:pt>
                <c:pt idx="1206">
                  <c:v>12</c:v>
                </c:pt>
                <c:pt idx="1207">
                  <c:v>12</c:v>
                </c:pt>
                <c:pt idx="1208">
                  <c:v>12</c:v>
                </c:pt>
                <c:pt idx="1209">
                  <c:v>12</c:v>
                </c:pt>
                <c:pt idx="1210">
                  <c:v>12</c:v>
                </c:pt>
                <c:pt idx="1211">
                  <c:v>12</c:v>
                </c:pt>
                <c:pt idx="1212">
                  <c:v>12</c:v>
                </c:pt>
                <c:pt idx="1213">
                  <c:v>12</c:v>
                </c:pt>
                <c:pt idx="1214">
                  <c:v>12</c:v>
                </c:pt>
                <c:pt idx="1215">
                  <c:v>12</c:v>
                </c:pt>
                <c:pt idx="1216">
                  <c:v>12</c:v>
                </c:pt>
                <c:pt idx="1217">
                  <c:v>12</c:v>
                </c:pt>
                <c:pt idx="1218">
                  <c:v>12</c:v>
                </c:pt>
                <c:pt idx="1219">
                  <c:v>12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4</c:v>
                </c:pt>
                <c:pt idx="1325">
                  <c:v>4</c:v>
                </c:pt>
                <c:pt idx="1326">
                  <c:v>4</c:v>
                </c:pt>
                <c:pt idx="1327">
                  <c:v>4</c:v>
                </c:pt>
                <c:pt idx="1328">
                  <c:v>4</c:v>
                </c:pt>
                <c:pt idx="1329">
                  <c:v>4</c:v>
                </c:pt>
                <c:pt idx="1330">
                  <c:v>4</c:v>
                </c:pt>
                <c:pt idx="1331">
                  <c:v>4</c:v>
                </c:pt>
                <c:pt idx="1332">
                  <c:v>4</c:v>
                </c:pt>
                <c:pt idx="1333">
                  <c:v>4</c:v>
                </c:pt>
                <c:pt idx="1334">
                  <c:v>4</c:v>
                </c:pt>
                <c:pt idx="1335">
                  <c:v>4</c:v>
                </c:pt>
                <c:pt idx="1336">
                  <c:v>4</c:v>
                </c:pt>
                <c:pt idx="1337">
                  <c:v>4</c:v>
                </c:pt>
                <c:pt idx="1338">
                  <c:v>4</c:v>
                </c:pt>
                <c:pt idx="1339">
                  <c:v>4</c:v>
                </c:pt>
                <c:pt idx="1340">
                  <c:v>4</c:v>
                </c:pt>
                <c:pt idx="1341">
                  <c:v>4</c:v>
                </c:pt>
                <c:pt idx="1342">
                  <c:v>4</c:v>
                </c:pt>
                <c:pt idx="1343">
                  <c:v>4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4</c:v>
                </c:pt>
                <c:pt idx="1348">
                  <c:v>4</c:v>
                </c:pt>
                <c:pt idx="1349">
                  <c:v>4</c:v>
                </c:pt>
                <c:pt idx="1350">
                  <c:v>4</c:v>
                </c:pt>
                <c:pt idx="1351">
                  <c:v>4</c:v>
                </c:pt>
                <c:pt idx="1352">
                  <c:v>4</c:v>
                </c:pt>
                <c:pt idx="1353">
                  <c:v>4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5</c:v>
                </c:pt>
                <c:pt idx="1358">
                  <c:v>5</c:v>
                </c:pt>
                <c:pt idx="1359">
                  <c:v>5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6</c:v>
                </c:pt>
                <c:pt idx="1392">
                  <c:v>6</c:v>
                </c:pt>
                <c:pt idx="1393">
                  <c:v>6</c:v>
                </c:pt>
                <c:pt idx="1394">
                  <c:v>6</c:v>
                </c:pt>
                <c:pt idx="1395">
                  <c:v>6</c:v>
                </c:pt>
                <c:pt idx="1396">
                  <c:v>6</c:v>
                </c:pt>
                <c:pt idx="1397">
                  <c:v>6</c:v>
                </c:pt>
                <c:pt idx="1398">
                  <c:v>6</c:v>
                </c:pt>
                <c:pt idx="1399">
                  <c:v>6</c:v>
                </c:pt>
                <c:pt idx="1400">
                  <c:v>6</c:v>
                </c:pt>
                <c:pt idx="1401">
                  <c:v>6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6</c:v>
                </c:pt>
                <c:pt idx="1408">
                  <c:v>6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6</c:v>
                </c:pt>
                <c:pt idx="1414">
                  <c:v>6</c:v>
                </c:pt>
                <c:pt idx="1415">
                  <c:v>6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6</c:v>
                </c:pt>
                <c:pt idx="1420">
                  <c:v>6</c:v>
                </c:pt>
                <c:pt idx="1421">
                  <c:v>6</c:v>
                </c:pt>
                <c:pt idx="1422">
                  <c:v>6</c:v>
                </c:pt>
                <c:pt idx="1423">
                  <c:v>6</c:v>
                </c:pt>
                <c:pt idx="1424">
                  <c:v>7</c:v>
                </c:pt>
                <c:pt idx="1425">
                  <c:v>7</c:v>
                </c:pt>
                <c:pt idx="1426">
                  <c:v>7</c:v>
                </c:pt>
                <c:pt idx="1427">
                  <c:v>7</c:v>
                </c:pt>
                <c:pt idx="1428">
                  <c:v>7</c:v>
                </c:pt>
                <c:pt idx="1429">
                  <c:v>7</c:v>
                </c:pt>
                <c:pt idx="1430">
                  <c:v>7</c:v>
                </c:pt>
                <c:pt idx="1431">
                  <c:v>7</c:v>
                </c:pt>
                <c:pt idx="1432">
                  <c:v>7</c:v>
                </c:pt>
                <c:pt idx="1433">
                  <c:v>7</c:v>
                </c:pt>
                <c:pt idx="1434">
                  <c:v>7</c:v>
                </c:pt>
                <c:pt idx="1435">
                  <c:v>7</c:v>
                </c:pt>
                <c:pt idx="1436">
                  <c:v>7</c:v>
                </c:pt>
                <c:pt idx="1437">
                  <c:v>7</c:v>
                </c:pt>
                <c:pt idx="1438">
                  <c:v>7</c:v>
                </c:pt>
                <c:pt idx="1439">
                  <c:v>7</c:v>
                </c:pt>
                <c:pt idx="1440">
                  <c:v>7</c:v>
                </c:pt>
                <c:pt idx="1441">
                  <c:v>7</c:v>
                </c:pt>
                <c:pt idx="1442">
                  <c:v>7</c:v>
                </c:pt>
                <c:pt idx="1443">
                  <c:v>7</c:v>
                </c:pt>
                <c:pt idx="1444">
                  <c:v>7</c:v>
                </c:pt>
                <c:pt idx="1445">
                  <c:v>7</c:v>
                </c:pt>
                <c:pt idx="1446">
                  <c:v>7</c:v>
                </c:pt>
                <c:pt idx="1447">
                  <c:v>7</c:v>
                </c:pt>
                <c:pt idx="1448">
                  <c:v>7</c:v>
                </c:pt>
                <c:pt idx="1449">
                  <c:v>7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7</c:v>
                </c:pt>
                <c:pt idx="1454">
                  <c:v>7</c:v>
                </c:pt>
                <c:pt idx="1455">
                  <c:v>7</c:v>
                </c:pt>
                <c:pt idx="1456">
                  <c:v>7</c:v>
                </c:pt>
                <c:pt idx="1457">
                  <c:v>7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8</c:v>
                </c:pt>
                <c:pt idx="1468">
                  <c:v>8</c:v>
                </c:pt>
                <c:pt idx="1469">
                  <c:v>8</c:v>
                </c:pt>
                <c:pt idx="1470">
                  <c:v>8</c:v>
                </c:pt>
                <c:pt idx="1471">
                  <c:v>8</c:v>
                </c:pt>
                <c:pt idx="1472">
                  <c:v>8</c:v>
                </c:pt>
                <c:pt idx="1473">
                  <c:v>8</c:v>
                </c:pt>
                <c:pt idx="1474">
                  <c:v>8</c:v>
                </c:pt>
                <c:pt idx="1475">
                  <c:v>8</c:v>
                </c:pt>
                <c:pt idx="1476">
                  <c:v>8</c:v>
                </c:pt>
                <c:pt idx="1477">
                  <c:v>8</c:v>
                </c:pt>
                <c:pt idx="1478">
                  <c:v>8</c:v>
                </c:pt>
                <c:pt idx="1479">
                  <c:v>8</c:v>
                </c:pt>
                <c:pt idx="1480">
                  <c:v>8</c:v>
                </c:pt>
                <c:pt idx="1481">
                  <c:v>8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9</c:v>
                </c:pt>
                <c:pt idx="1493">
                  <c:v>9</c:v>
                </c:pt>
                <c:pt idx="1494">
                  <c:v>9</c:v>
                </c:pt>
                <c:pt idx="1495">
                  <c:v>9</c:v>
                </c:pt>
                <c:pt idx="1496">
                  <c:v>9</c:v>
                </c:pt>
                <c:pt idx="1497">
                  <c:v>9</c:v>
                </c:pt>
                <c:pt idx="1498">
                  <c:v>9</c:v>
                </c:pt>
                <c:pt idx="1499">
                  <c:v>9</c:v>
                </c:pt>
                <c:pt idx="1500">
                  <c:v>9</c:v>
                </c:pt>
                <c:pt idx="1501">
                  <c:v>9</c:v>
                </c:pt>
                <c:pt idx="1502">
                  <c:v>9</c:v>
                </c:pt>
                <c:pt idx="1503">
                  <c:v>9</c:v>
                </c:pt>
                <c:pt idx="1504">
                  <c:v>9</c:v>
                </c:pt>
                <c:pt idx="1505">
                  <c:v>9</c:v>
                </c:pt>
                <c:pt idx="1506">
                  <c:v>9</c:v>
                </c:pt>
                <c:pt idx="1507">
                  <c:v>9</c:v>
                </c:pt>
                <c:pt idx="1508">
                  <c:v>9</c:v>
                </c:pt>
                <c:pt idx="1509">
                  <c:v>9</c:v>
                </c:pt>
                <c:pt idx="1510">
                  <c:v>9</c:v>
                </c:pt>
                <c:pt idx="1511">
                  <c:v>9</c:v>
                </c:pt>
                <c:pt idx="1512">
                  <c:v>9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9</c:v>
                </c:pt>
                <c:pt idx="1517">
                  <c:v>9</c:v>
                </c:pt>
                <c:pt idx="1518">
                  <c:v>9</c:v>
                </c:pt>
                <c:pt idx="1519">
                  <c:v>9</c:v>
                </c:pt>
                <c:pt idx="1520">
                  <c:v>9</c:v>
                </c:pt>
                <c:pt idx="1521">
                  <c:v>9</c:v>
                </c:pt>
                <c:pt idx="1522">
                  <c:v>9</c:v>
                </c:pt>
                <c:pt idx="1523">
                  <c:v>9</c:v>
                </c:pt>
                <c:pt idx="1524">
                  <c:v>9</c:v>
                </c:pt>
                <c:pt idx="1525">
                  <c:v>9</c:v>
                </c:pt>
                <c:pt idx="1526">
                  <c:v>10</c:v>
                </c:pt>
                <c:pt idx="1527">
                  <c:v>10</c:v>
                </c:pt>
                <c:pt idx="1528">
                  <c:v>10</c:v>
                </c:pt>
                <c:pt idx="1529">
                  <c:v>10</c:v>
                </c:pt>
                <c:pt idx="1530">
                  <c:v>10</c:v>
                </c:pt>
                <c:pt idx="1531">
                  <c:v>10</c:v>
                </c:pt>
                <c:pt idx="1532">
                  <c:v>10</c:v>
                </c:pt>
                <c:pt idx="1533">
                  <c:v>10</c:v>
                </c:pt>
                <c:pt idx="1534">
                  <c:v>10</c:v>
                </c:pt>
                <c:pt idx="1535">
                  <c:v>10</c:v>
                </c:pt>
                <c:pt idx="1536">
                  <c:v>10</c:v>
                </c:pt>
                <c:pt idx="1537">
                  <c:v>10</c:v>
                </c:pt>
                <c:pt idx="1538">
                  <c:v>10</c:v>
                </c:pt>
                <c:pt idx="1539">
                  <c:v>10</c:v>
                </c:pt>
                <c:pt idx="1540">
                  <c:v>10</c:v>
                </c:pt>
                <c:pt idx="1541">
                  <c:v>10</c:v>
                </c:pt>
                <c:pt idx="1542">
                  <c:v>10</c:v>
                </c:pt>
                <c:pt idx="1543">
                  <c:v>10</c:v>
                </c:pt>
                <c:pt idx="1544">
                  <c:v>10</c:v>
                </c:pt>
                <c:pt idx="1545">
                  <c:v>10</c:v>
                </c:pt>
                <c:pt idx="1546">
                  <c:v>10</c:v>
                </c:pt>
                <c:pt idx="1547">
                  <c:v>10</c:v>
                </c:pt>
                <c:pt idx="1548">
                  <c:v>10</c:v>
                </c:pt>
                <c:pt idx="1549">
                  <c:v>10</c:v>
                </c:pt>
                <c:pt idx="1550">
                  <c:v>10</c:v>
                </c:pt>
                <c:pt idx="1551">
                  <c:v>10</c:v>
                </c:pt>
                <c:pt idx="1552">
                  <c:v>10</c:v>
                </c:pt>
                <c:pt idx="1553">
                  <c:v>10</c:v>
                </c:pt>
                <c:pt idx="1554">
                  <c:v>10</c:v>
                </c:pt>
                <c:pt idx="1555">
                  <c:v>10</c:v>
                </c:pt>
                <c:pt idx="1556">
                  <c:v>10</c:v>
                </c:pt>
                <c:pt idx="1557">
                  <c:v>10</c:v>
                </c:pt>
                <c:pt idx="1558">
                  <c:v>10</c:v>
                </c:pt>
                <c:pt idx="1559">
                  <c:v>10</c:v>
                </c:pt>
                <c:pt idx="1560">
                  <c:v>11</c:v>
                </c:pt>
                <c:pt idx="1561">
                  <c:v>11</c:v>
                </c:pt>
                <c:pt idx="1562">
                  <c:v>11</c:v>
                </c:pt>
                <c:pt idx="1563">
                  <c:v>11</c:v>
                </c:pt>
                <c:pt idx="1564">
                  <c:v>11</c:v>
                </c:pt>
                <c:pt idx="1565">
                  <c:v>11</c:v>
                </c:pt>
                <c:pt idx="1566">
                  <c:v>11</c:v>
                </c:pt>
                <c:pt idx="1567">
                  <c:v>11</c:v>
                </c:pt>
                <c:pt idx="1568">
                  <c:v>11</c:v>
                </c:pt>
                <c:pt idx="1569">
                  <c:v>11</c:v>
                </c:pt>
                <c:pt idx="1570">
                  <c:v>11</c:v>
                </c:pt>
                <c:pt idx="1571">
                  <c:v>11</c:v>
                </c:pt>
                <c:pt idx="1572">
                  <c:v>11</c:v>
                </c:pt>
                <c:pt idx="1573">
                  <c:v>11</c:v>
                </c:pt>
                <c:pt idx="1574">
                  <c:v>11</c:v>
                </c:pt>
                <c:pt idx="1575">
                  <c:v>11</c:v>
                </c:pt>
                <c:pt idx="1576">
                  <c:v>11</c:v>
                </c:pt>
                <c:pt idx="1577">
                  <c:v>11</c:v>
                </c:pt>
                <c:pt idx="1578">
                  <c:v>11</c:v>
                </c:pt>
                <c:pt idx="1579">
                  <c:v>11</c:v>
                </c:pt>
                <c:pt idx="1580">
                  <c:v>11</c:v>
                </c:pt>
                <c:pt idx="1581">
                  <c:v>11</c:v>
                </c:pt>
                <c:pt idx="1582">
                  <c:v>11</c:v>
                </c:pt>
                <c:pt idx="1583">
                  <c:v>11</c:v>
                </c:pt>
                <c:pt idx="1584">
                  <c:v>11</c:v>
                </c:pt>
                <c:pt idx="1585">
                  <c:v>11</c:v>
                </c:pt>
                <c:pt idx="1586">
                  <c:v>11</c:v>
                </c:pt>
                <c:pt idx="1587">
                  <c:v>11</c:v>
                </c:pt>
                <c:pt idx="1588">
                  <c:v>11</c:v>
                </c:pt>
                <c:pt idx="1589">
                  <c:v>11</c:v>
                </c:pt>
                <c:pt idx="1590">
                  <c:v>11</c:v>
                </c:pt>
                <c:pt idx="1591">
                  <c:v>11</c:v>
                </c:pt>
                <c:pt idx="1592">
                  <c:v>11</c:v>
                </c:pt>
                <c:pt idx="1593">
                  <c:v>11</c:v>
                </c:pt>
                <c:pt idx="1594">
                  <c:v>12</c:v>
                </c:pt>
                <c:pt idx="1595">
                  <c:v>12</c:v>
                </c:pt>
                <c:pt idx="1596">
                  <c:v>12</c:v>
                </c:pt>
                <c:pt idx="1597">
                  <c:v>12</c:v>
                </c:pt>
                <c:pt idx="1598">
                  <c:v>12</c:v>
                </c:pt>
                <c:pt idx="1599">
                  <c:v>12</c:v>
                </c:pt>
                <c:pt idx="1600">
                  <c:v>12</c:v>
                </c:pt>
                <c:pt idx="1601">
                  <c:v>12</c:v>
                </c:pt>
                <c:pt idx="1602">
                  <c:v>12</c:v>
                </c:pt>
                <c:pt idx="1603">
                  <c:v>12</c:v>
                </c:pt>
                <c:pt idx="1604">
                  <c:v>12</c:v>
                </c:pt>
                <c:pt idx="1605">
                  <c:v>12</c:v>
                </c:pt>
                <c:pt idx="1606">
                  <c:v>12</c:v>
                </c:pt>
                <c:pt idx="1607">
                  <c:v>12</c:v>
                </c:pt>
                <c:pt idx="1608">
                  <c:v>12</c:v>
                </c:pt>
                <c:pt idx="1609">
                  <c:v>12</c:v>
                </c:pt>
                <c:pt idx="1610">
                  <c:v>12</c:v>
                </c:pt>
                <c:pt idx="1611">
                  <c:v>12</c:v>
                </c:pt>
                <c:pt idx="1612">
                  <c:v>12</c:v>
                </c:pt>
                <c:pt idx="1613">
                  <c:v>12</c:v>
                </c:pt>
                <c:pt idx="1614">
                  <c:v>12</c:v>
                </c:pt>
                <c:pt idx="1615">
                  <c:v>12</c:v>
                </c:pt>
                <c:pt idx="1616">
                  <c:v>12</c:v>
                </c:pt>
                <c:pt idx="1617">
                  <c:v>12</c:v>
                </c:pt>
                <c:pt idx="1618">
                  <c:v>12</c:v>
                </c:pt>
                <c:pt idx="1619">
                  <c:v>12</c:v>
                </c:pt>
                <c:pt idx="1620">
                  <c:v>12</c:v>
                </c:pt>
                <c:pt idx="1621">
                  <c:v>12</c:v>
                </c:pt>
                <c:pt idx="1622">
                  <c:v>12</c:v>
                </c:pt>
                <c:pt idx="1623">
                  <c:v>12</c:v>
                </c:pt>
                <c:pt idx="1624">
                  <c:v>12</c:v>
                </c:pt>
                <c:pt idx="1625">
                  <c:v>12</c:v>
                </c:pt>
                <c:pt idx="1626">
                  <c:v>12</c:v>
                </c:pt>
                <c:pt idx="1627">
                  <c:v>12</c:v>
                </c:pt>
              </c:numCache>
            </c:numRef>
          </c:cat>
          <c:val>
            <c:numRef>
              <c:f>'(년말) DIV 압력 RAW 복붙'!$G$24:$G$431</c:f>
              <c:numCache>
                <c:formatCode>General</c:formatCode>
                <c:ptCount val="408"/>
                <c:pt idx="0">
                  <c:v>4.9000000000000004</c:v>
                </c:pt>
                <c:pt idx="1">
                  <c:v>4.5999999999999996</c:v>
                </c:pt>
                <c:pt idx="2">
                  <c:v>5</c:v>
                </c:pt>
                <c:pt idx="3">
                  <c:v>5</c:v>
                </c:pt>
                <c:pt idx="4">
                  <c:v>5.0999999999999996</c:v>
                </c:pt>
                <c:pt idx="5">
                  <c:v>5</c:v>
                </c:pt>
                <c:pt idx="6">
                  <c:v>5.4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6.8</c:v>
                </c:pt>
                <c:pt idx="11">
                  <c:v>6.5</c:v>
                </c:pt>
                <c:pt idx="12">
                  <c:v>6.2</c:v>
                </c:pt>
                <c:pt idx="13">
                  <c:v>7</c:v>
                </c:pt>
                <c:pt idx="14">
                  <c:v>6.9</c:v>
                </c:pt>
                <c:pt idx="15">
                  <c:v>6.9</c:v>
                </c:pt>
                <c:pt idx="16">
                  <c:v>7.5</c:v>
                </c:pt>
                <c:pt idx="17">
                  <c:v>7</c:v>
                </c:pt>
                <c:pt idx="18">
                  <c:v>8.5</c:v>
                </c:pt>
                <c:pt idx="19">
                  <c:v>8</c:v>
                </c:pt>
                <c:pt idx="20">
                  <c:v>7.5</c:v>
                </c:pt>
                <c:pt idx="21">
                  <c:v>9</c:v>
                </c:pt>
                <c:pt idx="22">
                  <c:v>8.6999999999999993</c:v>
                </c:pt>
                <c:pt idx="23">
                  <c:v>8.8000000000000007</c:v>
                </c:pt>
                <c:pt idx="24">
                  <c:v>8.1999999999999993</c:v>
                </c:pt>
                <c:pt idx="25">
                  <c:v>9</c:v>
                </c:pt>
                <c:pt idx="26">
                  <c:v>9</c:v>
                </c:pt>
                <c:pt idx="27">
                  <c:v>9.1</c:v>
                </c:pt>
                <c:pt idx="28">
                  <c:v>9</c:v>
                </c:pt>
                <c:pt idx="29">
                  <c:v>9.9</c:v>
                </c:pt>
                <c:pt idx="30">
                  <c:v>9.8000000000000007</c:v>
                </c:pt>
                <c:pt idx="31">
                  <c:v>9.6999999999999993</c:v>
                </c:pt>
                <c:pt idx="32">
                  <c:v>10</c:v>
                </c:pt>
                <c:pt idx="33">
                  <c:v>10</c:v>
                </c:pt>
                <c:pt idx="34">
                  <c:v>5</c:v>
                </c:pt>
                <c:pt idx="35">
                  <c:v>4.8</c:v>
                </c:pt>
                <c:pt idx="36">
                  <c:v>5</c:v>
                </c:pt>
                <c:pt idx="37">
                  <c:v>5</c:v>
                </c:pt>
                <c:pt idx="38">
                  <c:v>5.0999999999999996</c:v>
                </c:pt>
                <c:pt idx="39">
                  <c:v>5</c:v>
                </c:pt>
                <c:pt idx="40">
                  <c:v>5.5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6.8</c:v>
                </c:pt>
                <c:pt idx="45">
                  <c:v>6.6</c:v>
                </c:pt>
                <c:pt idx="46">
                  <c:v>6.2</c:v>
                </c:pt>
                <c:pt idx="47">
                  <c:v>7</c:v>
                </c:pt>
                <c:pt idx="48">
                  <c:v>7</c:v>
                </c:pt>
                <c:pt idx="49">
                  <c:v>6.8</c:v>
                </c:pt>
                <c:pt idx="50">
                  <c:v>7.6</c:v>
                </c:pt>
                <c:pt idx="51">
                  <c:v>7</c:v>
                </c:pt>
                <c:pt idx="52">
                  <c:v>8.3000000000000007</c:v>
                </c:pt>
                <c:pt idx="53">
                  <c:v>8</c:v>
                </c:pt>
                <c:pt idx="54">
                  <c:v>7.7</c:v>
                </c:pt>
                <c:pt idx="55">
                  <c:v>9</c:v>
                </c:pt>
                <c:pt idx="56">
                  <c:v>8.8000000000000007</c:v>
                </c:pt>
                <c:pt idx="57">
                  <c:v>8.9</c:v>
                </c:pt>
                <c:pt idx="58">
                  <c:v>8.8000000000000007</c:v>
                </c:pt>
                <c:pt idx="59">
                  <c:v>9</c:v>
                </c:pt>
                <c:pt idx="60">
                  <c:v>9</c:v>
                </c:pt>
                <c:pt idx="61">
                  <c:v>9.3000000000000007</c:v>
                </c:pt>
                <c:pt idx="62">
                  <c:v>9.1</c:v>
                </c:pt>
                <c:pt idx="63">
                  <c:v>10</c:v>
                </c:pt>
                <c:pt idx="64">
                  <c:v>9.9</c:v>
                </c:pt>
                <c:pt idx="65">
                  <c:v>9.6</c:v>
                </c:pt>
                <c:pt idx="66">
                  <c:v>10</c:v>
                </c:pt>
                <c:pt idx="67">
                  <c:v>10</c:v>
                </c:pt>
                <c:pt idx="68">
                  <c:v>5</c:v>
                </c:pt>
                <c:pt idx="69">
                  <c:v>4.8</c:v>
                </c:pt>
                <c:pt idx="70">
                  <c:v>5</c:v>
                </c:pt>
                <c:pt idx="71">
                  <c:v>5</c:v>
                </c:pt>
                <c:pt idx="72">
                  <c:v>5.2</c:v>
                </c:pt>
                <c:pt idx="73">
                  <c:v>5</c:v>
                </c:pt>
                <c:pt idx="74">
                  <c:v>5.6</c:v>
                </c:pt>
                <c:pt idx="75">
                  <c:v>6.1</c:v>
                </c:pt>
                <c:pt idx="76">
                  <c:v>6</c:v>
                </c:pt>
                <c:pt idx="77">
                  <c:v>6.1</c:v>
                </c:pt>
                <c:pt idx="78">
                  <c:v>7</c:v>
                </c:pt>
                <c:pt idx="79">
                  <c:v>6.6</c:v>
                </c:pt>
                <c:pt idx="80">
                  <c:v>6.4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7.7</c:v>
                </c:pt>
                <c:pt idx="85">
                  <c:v>7.1</c:v>
                </c:pt>
                <c:pt idx="86">
                  <c:v>8.5</c:v>
                </c:pt>
                <c:pt idx="87">
                  <c:v>8</c:v>
                </c:pt>
                <c:pt idx="88">
                  <c:v>7.7</c:v>
                </c:pt>
                <c:pt idx="89">
                  <c:v>9</c:v>
                </c:pt>
                <c:pt idx="90">
                  <c:v>8.8000000000000007</c:v>
                </c:pt>
                <c:pt idx="91">
                  <c:v>8.9</c:v>
                </c:pt>
                <c:pt idx="92">
                  <c:v>8.6999999999999993</c:v>
                </c:pt>
                <c:pt idx="93">
                  <c:v>9</c:v>
                </c:pt>
                <c:pt idx="94">
                  <c:v>9</c:v>
                </c:pt>
                <c:pt idx="95">
                  <c:v>9.3000000000000007</c:v>
                </c:pt>
                <c:pt idx="96">
                  <c:v>9.1</c:v>
                </c:pt>
                <c:pt idx="97">
                  <c:v>10</c:v>
                </c:pt>
                <c:pt idx="98">
                  <c:v>10</c:v>
                </c:pt>
                <c:pt idx="99">
                  <c:v>9.6999999999999993</c:v>
                </c:pt>
                <c:pt idx="100">
                  <c:v>10.1</c:v>
                </c:pt>
                <c:pt idx="101">
                  <c:v>10.1</c:v>
                </c:pt>
                <c:pt idx="102">
                  <c:v>5</c:v>
                </c:pt>
                <c:pt idx="103">
                  <c:v>4.8</c:v>
                </c:pt>
                <c:pt idx="104">
                  <c:v>5</c:v>
                </c:pt>
                <c:pt idx="105">
                  <c:v>5</c:v>
                </c:pt>
                <c:pt idx="106">
                  <c:v>5.0999999999999996</c:v>
                </c:pt>
                <c:pt idx="107">
                  <c:v>5</c:v>
                </c:pt>
                <c:pt idx="108">
                  <c:v>5.7</c:v>
                </c:pt>
                <c:pt idx="109">
                  <c:v>6.1</c:v>
                </c:pt>
                <c:pt idx="110">
                  <c:v>6</c:v>
                </c:pt>
                <c:pt idx="111">
                  <c:v>6.1</c:v>
                </c:pt>
                <c:pt idx="112">
                  <c:v>7</c:v>
                </c:pt>
                <c:pt idx="113">
                  <c:v>6.5</c:v>
                </c:pt>
                <c:pt idx="114">
                  <c:v>6.5</c:v>
                </c:pt>
                <c:pt idx="115">
                  <c:v>7.1</c:v>
                </c:pt>
                <c:pt idx="116">
                  <c:v>7</c:v>
                </c:pt>
                <c:pt idx="117">
                  <c:v>7</c:v>
                </c:pt>
                <c:pt idx="118">
                  <c:v>7.7</c:v>
                </c:pt>
                <c:pt idx="119">
                  <c:v>7.1</c:v>
                </c:pt>
                <c:pt idx="120">
                  <c:v>8.5</c:v>
                </c:pt>
                <c:pt idx="121">
                  <c:v>8</c:v>
                </c:pt>
                <c:pt idx="122">
                  <c:v>7.6</c:v>
                </c:pt>
                <c:pt idx="123">
                  <c:v>9</c:v>
                </c:pt>
                <c:pt idx="124">
                  <c:v>8.8000000000000007</c:v>
                </c:pt>
                <c:pt idx="125">
                  <c:v>9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9.4</c:v>
                </c:pt>
                <c:pt idx="130">
                  <c:v>9.1999999999999993</c:v>
                </c:pt>
                <c:pt idx="131">
                  <c:v>9.9</c:v>
                </c:pt>
                <c:pt idx="132">
                  <c:v>9.8000000000000007</c:v>
                </c:pt>
                <c:pt idx="133">
                  <c:v>9.6</c:v>
                </c:pt>
                <c:pt idx="134">
                  <c:v>10.1</c:v>
                </c:pt>
                <c:pt idx="135">
                  <c:v>10.199999999999999</c:v>
                </c:pt>
                <c:pt idx="136">
                  <c:v>5</c:v>
                </c:pt>
                <c:pt idx="137">
                  <c:v>4.8</c:v>
                </c:pt>
                <c:pt idx="138">
                  <c:v>5</c:v>
                </c:pt>
                <c:pt idx="139">
                  <c:v>5</c:v>
                </c:pt>
                <c:pt idx="140">
                  <c:v>5.3</c:v>
                </c:pt>
                <c:pt idx="141">
                  <c:v>5.0999999999999996</c:v>
                </c:pt>
                <c:pt idx="142">
                  <c:v>5.6</c:v>
                </c:pt>
                <c:pt idx="143">
                  <c:v>6.2</c:v>
                </c:pt>
                <c:pt idx="144">
                  <c:v>6</c:v>
                </c:pt>
                <c:pt idx="145">
                  <c:v>6.1</c:v>
                </c:pt>
                <c:pt idx="146">
                  <c:v>7</c:v>
                </c:pt>
                <c:pt idx="147">
                  <c:v>6.8</c:v>
                </c:pt>
                <c:pt idx="148">
                  <c:v>6.5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7.8</c:v>
                </c:pt>
                <c:pt idx="153">
                  <c:v>7.1</c:v>
                </c:pt>
                <c:pt idx="154">
                  <c:v>8.5</c:v>
                </c:pt>
                <c:pt idx="155">
                  <c:v>8</c:v>
                </c:pt>
                <c:pt idx="156">
                  <c:v>7.7</c:v>
                </c:pt>
                <c:pt idx="157">
                  <c:v>9</c:v>
                </c:pt>
                <c:pt idx="158">
                  <c:v>8.8000000000000007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9.3000000000000007</c:v>
                </c:pt>
                <c:pt idx="164">
                  <c:v>9.1999999999999993</c:v>
                </c:pt>
                <c:pt idx="165">
                  <c:v>10</c:v>
                </c:pt>
                <c:pt idx="166">
                  <c:v>9.9</c:v>
                </c:pt>
                <c:pt idx="167">
                  <c:v>9.9</c:v>
                </c:pt>
                <c:pt idx="168">
                  <c:v>10</c:v>
                </c:pt>
                <c:pt idx="169">
                  <c:v>10.1</c:v>
                </c:pt>
                <c:pt idx="170">
                  <c:v>5</c:v>
                </c:pt>
                <c:pt idx="171">
                  <c:v>4.9000000000000004</c:v>
                </c:pt>
                <c:pt idx="172">
                  <c:v>5</c:v>
                </c:pt>
                <c:pt idx="173">
                  <c:v>5</c:v>
                </c:pt>
                <c:pt idx="174">
                  <c:v>5.2</c:v>
                </c:pt>
                <c:pt idx="175">
                  <c:v>5.2</c:v>
                </c:pt>
                <c:pt idx="176">
                  <c:v>5.5</c:v>
                </c:pt>
                <c:pt idx="177">
                  <c:v>6.2</c:v>
                </c:pt>
                <c:pt idx="178">
                  <c:v>6</c:v>
                </c:pt>
                <c:pt idx="179">
                  <c:v>6.2</c:v>
                </c:pt>
                <c:pt idx="180">
                  <c:v>6.9</c:v>
                </c:pt>
                <c:pt idx="181">
                  <c:v>6.7</c:v>
                </c:pt>
                <c:pt idx="182">
                  <c:v>6.5</c:v>
                </c:pt>
                <c:pt idx="183">
                  <c:v>7.1</c:v>
                </c:pt>
                <c:pt idx="184">
                  <c:v>7</c:v>
                </c:pt>
                <c:pt idx="185">
                  <c:v>6.9</c:v>
                </c:pt>
                <c:pt idx="186">
                  <c:v>7.8</c:v>
                </c:pt>
                <c:pt idx="187">
                  <c:v>7.2</c:v>
                </c:pt>
                <c:pt idx="188">
                  <c:v>8.6</c:v>
                </c:pt>
                <c:pt idx="189">
                  <c:v>8</c:v>
                </c:pt>
                <c:pt idx="190">
                  <c:v>7.6</c:v>
                </c:pt>
                <c:pt idx="191">
                  <c:v>9</c:v>
                </c:pt>
                <c:pt idx="192">
                  <c:v>8.8000000000000007</c:v>
                </c:pt>
                <c:pt idx="193">
                  <c:v>8.9</c:v>
                </c:pt>
                <c:pt idx="194">
                  <c:v>9.3000000000000007</c:v>
                </c:pt>
                <c:pt idx="195">
                  <c:v>9</c:v>
                </c:pt>
                <c:pt idx="196">
                  <c:v>9</c:v>
                </c:pt>
                <c:pt idx="197">
                  <c:v>9.5</c:v>
                </c:pt>
                <c:pt idx="198">
                  <c:v>9.1999999999999993</c:v>
                </c:pt>
                <c:pt idx="199">
                  <c:v>10</c:v>
                </c:pt>
                <c:pt idx="200">
                  <c:v>10</c:v>
                </c:pt>
                <c:pt idx="201">
                  <c:v>9.8000000000000007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5</c:v>
                </c:pt>
                <c:pt idx="205">
                  <c:v>4.9000000000000004</c:v>
                </c:pt>
                <c:pt idx="206">
                  <c:v>5</c:v>
                </c:pt>
                <c:pt idx="207">
                  <c:v>5</c:v>
                </c:pt>
                <c:pt idx="208">
                  <c:v>5.0999999999999996</c:v>
                </c:pt>
                <c:pt idx="209">
                  <c:v>5.0999999999999996</c:v>
                </c:pt>
                <c:pt idx="210">
                  <c:v>5.8</c:v>
                </c:pt>
                <c:pt idx="211">
                  <c:v>6.2</c:v>
                </c:pt>
                <c:pt idx="212">
                  <c:v>6</c:v>
                </c:pt>
                <c:pt idx="213">
                  <c:v>6.2</c:v>
                </c:pt>
                <c:pt idx="214">
                  <c:v>7</c:v>
                </c:pt>
                <c:pt idx="215">
                  <c:v>6.8</c:v>
                </c:pt>
                <c:pt idx="216">
                  <c:v>6.5</c:v>
                </c:pt>
                <c:pt idx="217">
                  <c:v>7.1</c:v>
                </c:pt>
                <c:pt idx="218">
                  <c:v>7</c:v>
                </c:pt>
                <c:pt idx="219">
                  <c:v>7</c:v>
                </c:pt>
                <c:pt idx="220">
                  <c:v>7.9</c:v>
                </c:pt>
                <c:pt idx="221">
                  <c:v>7.1</c:v>
                </c:pt>
                <c:pt idx="222">
                  <c:v>8.6999999999999993</c:v>
                </c:pt>
                <c:pt idx="223">
                  <c:v>8</c:v>
                </c:pt>
                <c:pt idx="224">
                  <c:v>7.7</c:v>
                </c:pt>
                <c:pt idx="225">
                  <c:v>9</c:v>
                </c:pt>
                <c:pt idx="226">
                  <c:v>8.9</c:v>
                </c:pt>
                <c:pt idx="227">
                  <c:v>9</c:v>
                </c:pt>
                <c:pt idx="228">
                  <c:v>9.3000000000000007</c:v>
                </c:pt>
                <c:pt idx="229">
                  <c:v>9</c:v>
                </c:pt>
                <c:pt idx="230">
                  <c:v>9.1999999999999993</c:v>
                </c:pt>
                <c:pt idx="231">
                  <c:v>9.5</c:v>
                </c:pt>
                <c:pt idx="232">
                  <c:v>9.3000000000000007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10.1</c:v>
                </c:pt>
                <c:pt idx="237">
                  <c:v>10.199999999999999</c:v>
                </c:pt>
                <c:pt idx="238">
                  <c:v>5</c:v>
                </c:pt>
                <c:pt idx="239">
                  <c:v>4.9000000000000004</c:v>
                </c:pt>
                <c:pt idx="240">
                  <c:v>5</c:v>
                </c:pt>
                <c:pt idx="241">
                  <c:v>5</c:v>
                </c:pt>
                <c:pt idx="242">
                  <c:v>5.3</c:v>
                </c:pt>
                <c:pt idx="243">
                  <c:v>5.0999999999999996</c:v>
                </c:pt>
                <c:pt idx="244">
                  <c:v>5.9</c:v>
                </c:pt>
                <c:pt idx="245">
                  <c:v>6.2</c:v>
                </c:pt>
                <c:pt idx="246">
                  <c:v>6</c:v>
                </c:pt>
                <c:pt idx="247">
                  <c:v>6.1</c:v>
                </c:pt>
                <c:pt idx="248">
                  <c:v>7</c:v>
                </c:pt>
                <c:pt idx="249">
                  <c:v>6.8</c:v>
                </c:pt>
                <c:pt idx="250">
                  <c:v>6.5</c:v>
                </c:pt>
                <c:pt idx="251">
                  <c:v>7.1</c:v>
                </c:pt>
                <c:pt idx="252">
                  <c:v>7.1</c:v>
                </c:pt>
                <c:pt idx="253">
                  <c:v>7</c:v>
                </c:pt>
                <c:pt idx="254">
                  <c:v>7.8</c:v>
                </c:pt>
                <c:pt idx="255">
                  <c:v>7.2</c:v>
                </c:pt>
                <c:pt idx="256">
                  <c:v>8.5</c:v>
                </c:pt>
                <c:pt idx="257">
                  <c:v>8</c:v>
                </c:pt>
                <c:pt idx="258">
                  <c:v>7.7</c:v>
                </c:pt>
                <c:pt idx="259">
                  <c:v>9</c:v>
                </c:pt>
                <c:pt idx="260">
                  <c:v>8.8000000000000007</c:v>
                </c:pt>
                <c:pt idx="261">
                  <c:v>8.9</c:v>
                </c:pt>
                <c:pt idx="262">
                  <c:v>9.3000000000000007</c:v>
                </c:pt>
                <c:pt idx="263">
                  <c:v>9</c:v>
                </c:pt>
                <c:pt idx="264">
                  <c:v>9.1</c:v>
                </c:pt>
                <c:pt idx="265">
                  <c:v>9.5</c:v>
                </c:pt>
                <c:pt idx="266">
                  <c:v>9.1999999999999993</c:v>
                </c:pt>
                <c:pt idx="267">
                  <c:v>9.9</c:v>
                </c:pt>
                <c:pt idx="268">
                  <c:v>9.9</c:v>
                </c:pt>
                <c:pt idx="269">
                  <c:v>9.8000000000000007</c:v>
                </c:pt>
                <c:pt idx="270">
                  <c:v>10.1</c:v>
                </c:pt>
                <c:pt idx="271">
                  <c:v>10.1</c:v>
                </c:pt>
                <c:pt idx="272">
                  <c:v>5</c:v>
                </c:pt>
                <c:pt idx="273">
                  <c:v>4.8</c:v>
                </c:pt>
                <c:pt idx="274">
                  <c:v>5</c:v>
                </c:pt>
                <c:pt idx="275">
                  <c:v>5</c:v>
                </c:pt>
                <c:pt idx="276">
                  <c:v>5.2</c:v>
                </c:pt>
                <c:pt idx="277">
                  <c:v>5.2</c:v>
                </c:pt>
                <c:pt idx="278">
                  <c:v>5.7</c:v>
                </c:pt>
                <c:pt idx="279">
                  <c:v>6.2</c:v>
                </c:pt>
                <c:pt idx="280">
                  <c:v>6</c:v>
                </c:pt>
                <c:pt idx="281">
                  <c:v>6.1</c:v>
                </c:pt>
                <c:pt idx="282">
                  <c:v>6.9</c:v>
                </c:pt>
                <c:pt idx="283">
                  <c:v>6.7</c:v>
                </c:pt>
                <c:pt idx="284">
                  <c:v>6.5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7.6</c:v>
                </c:pt>
                <c:pt idx="289">
                  <c:v>7.1</c:v>
                </c:pt>
                <c:pt idx="290">
                  <c:v>8.5</c:v>
                </c:pt>
                <c:pt idx="291">
                  <c:v>8</c:v>
                </c:pt>
                <c:pt idx="292">
                  <c:v>7.7</c:v>
                </c:pt>
                <c:pt idx="293">
                  <c:v>9</c:v>
                </c:pt>
                <c:pt idx="294">
                  <c:v>8.9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9.1</c:v>
                </c:pt>
                <c:pt idx="299">
                  <c:v>9.5</c:v>
                </c:pt>
                <c:pt idx="300">
                  <c:v>9.1999999999999993</c:v>
                </c:pt>
                <c:pt idx="301">
                  <c:v>10</c:v>
                </c:pt>
                <c:pt idx="302">
                  <c:v>10</c:v>
                </c:pt>
                <c:pt idx="303">
                  <c:v>9.9</c:v>
                </c:pt>
                <c:pt idx="304">
                  <c:v>10.1</c:v>
                </c:pt>
                <c:pt idx="305">
                  <c:v>10.199999999999999</c:v>
                </c:pt>
                <c:pt idx="306">
                  <c:v>4.9000000000000004</c:v>
                </c:pt>
                <c:pt idx="307">
                  <c:v>4.8</c:v>
                </c:pt>
                <c:pt idx="308">
                  <c:v>5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</c:v>
                </c:pt>
                <c:pt idx="312">
                  <c:v>5.5</c:v>
                </c:pt>
                <c:pt idx="313">
                  <c:v>6.2</c:v>
                </c:pt>
                <c:pt idx="314">
                  <c:v>6</c:v>
                </c:pt>
                <c:pt idx="315">
                  <c:v>6.2</c:v>
                </c:pt>
                <c:pt idx="316">
                  <c:v>6.9</c:v>
                </c:pt>
                <c:pt idx="317">
                  <c:v>6.7</c:v>
                </c:pt>
                <c:pt idx="318">
                  <c:v>6.5</c:v>
                </c:pt>
                <c:pt idx="319">
                  <c:v>7</c:v>
                </c:pt>
                <c:pt idx="320">
                  <c:v>7</c:v>
                </c:pt>
                <c:pt idx="321">
                  <c:v>6.9</c:v>
                </c:pt>
                <c:pt idx="322">
                  <c:v>7.6</c:v>
                </c:pt>
                <c:pt idx="323">
                  <c:v>7.1</c:v>
                </c:pt>
                <c:pt idx="324">
                  <c:v>8.5</c:v>
                </c:pt>
                <c:pt idx="325">
                  <c:v>8</c:v>
                </c:pt>
                <c:pt idx="326">
                  <c:v>7.7</c:v>
                </c:pt>
                <c:pt idx="327">
                  <c:v>9</c:v>
                </c:pt>
                <c:pt idx="328">
                  <c:v>8.8000000000000007</c:v>
                </c:pt>
                <c:pt idx="329">
                  <c:v>8.8000000000000007</c:v>
                </c:pt>
                <c:pt idx="330">
                  <c:v>8.6999999999999993</c:v>
                </c:pt>
                <c:pt idx="331">
                  <c:v>9</c:v>
                </c:pt>
                <c:pt idx="332">
                  <c:v>9</c:v>
                </c:pt>
                <c:pt idx="333">
                  <c:v>9.4</c:v>
                </c:pt>
                <c:pt idx="334">
                  <c:v>9.1</c:v>
                </c:pt>
                <c:pt idx="335">
                  <c:v>9.9</c:v>
                </c:pt>
                <c:pt idx="336">
                  <c:v>9.8000000000000007</c:v>
                </c:pt>
                <c:pt idx="337">
                  <c:v>9.8000000000000007</c:v>
                </c:pt>
                <c:pt idx="338">
                  <c:v>10.1</c:v>
                </c:pt>
                <c:pt idx="339">
                  <c:v>10.199999999999999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5.0999999999999996</c:v>
                </c:pt>
                <c:pt idx="345">
                  <c:v>5.0999999999999996</c:v>
                </c:pt>
                <c:pt idx="346">
                  <c:v>5.8</c:v>
                </c:pt>
                <c:pt idx="347">
                  <c:v>6.1</c:v>
                </c:pt>
                <c:pt idx="348">
                  <c:v>6</c:v>
                </c:pt>
                <c:pt idx="349">
                  <c:v>6.2</c:v>
                </c:pt>
                <c:pt idx="350">
                  <c:v>6.8</c:v>
                </c:pt>
                <c:pt idx="351">
                  <c:v>6.7</c:v>
                </c:pt>
                <c:pt idx="352">
                  <c:v>6.5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7.7</c:v>
                </c:pt>
                <c:pt idx="357">
                  <c:v>7.1</c:v>
                </c:pt>
                <c:pt idx="358">
                  <c:v>8.5</c:v>
                </c:pt>
                <c:pt idx="359">
                  <c:v>8</c:v>
                </c:pt>
                <c:pt idx="360">
                  <c:v>7.8</c:v>
                </c:pt>
                <c:pt idx="361">
                  <c:v>9</c:v>
                </c:pt>
                <c:pt idx="362">
                  <c:v>8.6999999999999993</c:v>
                </c:pt>
                <c:pt idx="363">
                  <c:v>8.8000000000000007</c:v>
                </c:pt>
                <c:pt idx="364">
                  <c:v>8.8000000000000007</c:v>
                </c:pt>
                <c:pt idx="365">
                  <c:v>9</c:v>
                </c:pt>
                <c:pt idx="366">
                  <c:v>9</c:v>
                </c:pt>
                <c:pt idx="367">
                  <c:v>9.3000000000000007</c:v>
                </c:pt>
                <c:pt idx="368">
                  <c:v>9.1999999999999993</c:v>
                </c:pt>
                <c:pt idx="369">
                  <c:v>9.9</c:v>
                </c:pt>
                <c:pt idx="370">
                  <c:v>9.8000000000000007</c:v>
                </c:pt>
                <c:pt idx="371">
                  <c:v>9.6999999999999993</c:v>
                </c:pt>
                <c:pt idx="372">
                  <c:v>10</c:v>
                </c:pt>
                <c:pt idx="373">
                  <c:v>10.1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5.2</c:v>
                </c:pt>
                <c:pt idx="379">
                  <c:v>5.0999999999999996</c:v>
                </c:pt>
                <c:pt idx="380">
                  <c:v>5.6</c:v>
                </c:pt>
                <c:pt idx="381">
                  <c:v>6.1</c:v>
                </c:pt>
                <c:pt idx="382">
                  <c:v>6</c:v>
                </c:pt>
                <c:pt idx="383">
                  <c:v>6.2</c:v>
                </c:pt>
                <c:pt idx="384">
                  <c:v>7</c:v>
                </c:pt>
                <c:pt idx="385">
                  <c:v>6.7</c:v>
                </c:pt>
                <c:pt idx="386">
                  <c:v>6.5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7.7</c:v>
                </c:pt>
                <c:pt idx="391">
                  <c:v>7.1</c:v>
                </c:pt>
                <c:pt idx="392">
                  <c:v>8.5</c:v>
                </c:pt>
                <c:pt idx="393">
                  <c:v>8</c:v>
                </c:pt>
                <c:pt idx="394">
                  <c:v>7.7</c:v>
                </c:pt>
                <c:pt idx="395">
                  <c:v>9</c:v>
                </c:pt>
                <c:pt idx="396">
                  <c:v>8.8000000000000007</c:v>
                </c:pt>
                <c:pt idx="397">
                  <c:v>8.6999999999999993</c:v>
                </c:pt>
                <c:pt idx="398">
                  <c:v>8.6</c:v>
                </c:pt>
                <c:pt idx="399">
                  <c:v>8.9</c:v>
                </c:pt>
                <c:pt idx="400">
                  <c:v>9</c:v>
                </c:pt>
                <c:pt idx="401">
                  <c:v>9.3000000000000007</c:v>
                </c:pt>
                <c:pt idx="402">
                  <c:v>9.1999999999999993</c:v>
                </c:pt>
                <c:pt idx="403">
                  <c:v>10</c:v>
                </c:pt>
                <c:pt idx="404">
                  <c:v>9.9</c:v>
                </c:pt>
                <c:pt idx="405">
                  <c:v>9.8000000000000007</c:v>
                </c:pt>
                <c:pt idx="406">
                  <c:v>10</c:v>
                </c:pt>
                <c:pt idx="407">
                  <c:v>10.1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98336"/>
        <c:axId val="87200128"/>
      </c:lineChart>
      <c:catAx>
        <c:axId val="8719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200128"/>
        <c:crosses val="autoZero"/>
        <c:auto val="1"/>
        <c:lblAlgn val="ctr"/>
        <c:lblOffset val="100"/>
        <c:noMultiLvlLbl val="0"/>
      </c:catAx>
      <c:valAx>
        <c:axId val="87200128"/>
        <c:scaling>
          <c:orientation val="minMax"/>
          <c:max val="10.5"/>
          <c:min val="4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71983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DIV Pressure 2</a:t>
            </a:r>
            <a:r>
              <a:rPr lang="ko-KR" altLang="en-US"/>
              <a:t>차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'(년말) DIV 압력 RAW 복붙'!$G$21:$G$23</c:f>
              <c:strCache>
                <c:ptCount val="1"/>
                <c:pt idx="0">
                  <c:v>DIV Pressure Raw 1차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RAW 복붙'!$B$28:$B$1048576</c:f>
              <c:numCache>
                <c:formatCode>General</c:formatCode>
                <c:ptCount val="104854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9</c:v>
                </c:pt>
                <c:pt idx="275">
                  <c:v>9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9</c:v>
                </c:pt>
                <c:pt idx="292">
                  <c:v>9</c:v>
                </c:pt>
                <c:pt idx="293">
                  <c:v>9</c:v>
                </c:pt>
                <c:pt idx="294">
                  <c:v>9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11</c:v>
                </c:pt>
                <c:pt idx="368">
                  <c:v>11</c:v>
                </c:pt>
                <c:pt idx="369">
                  <c:v>11</c:v>
                </c:pt>
                <c:pt idx="370">
                  <c:v>12</c:v>
                </c:pt>
                <c:pt idx="371">
                  <c:v>12</c:v>
                </c:pt>
                <c:pt idx="372">
                  <c:v>12</c:v>
                </c:pt>
                <c:pt idx="373">
                  <c:v>12</c:v>
                </c:pt>
                <c:pt idx="374">
                  <c:v>12</c:v>
                </c:pt>
                <c:pt idx="375">
                  <c:v>12</c:v>
                </c:pt>
                <c:pt idx="376">
                  <c:v>12</c:v>
                </c:pt>
                <c:pt idx="377">
                  <c:v>12</c:v>
                </c:pt>
                <c:pt idx="378">
                  <c:v>12</c:v>
                </c:pt>
                <c:pt idx="379">
                  <c:v>12</c:v>
                </c:pt>
                <c:pt idx="380">
                  <c:v>12</c:v>
                </c:pt>
                <c:pt idx="381">
                  <c:v>12</c:v>
                </c:pt>
                <c:pt idx="382">
                  <c:v>12</c:v>
                </c:pt>
                <c:pt idx="383">
                  <c:v>12</c:v>
                </c:pt>
                <c:pt idx="384">
                  <c:v>12</c:v>
                </c:pt>
                <c:pt idx="385">
                  <c:v>12</c:v>
                </c:pt>
                <c:pt idx="386">
                  <c:v>12</c:v>
                </c:pt>
                <c:pt idx="387">
                  <c:v>12</c:v>
                </c:pt>
                <c:pt idx="388">
                  <c:v>12</c:v>
                </c:pt>
                <c:pt idx="389">
                  <c:v>12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12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4</c:v>
                </c:pt>
                <c:pt idx="511">
                  <c:v>4</c:v>
                </c:pt>
                <c:pt idx="512">
                  <c:v>4</c:v>
                </c:pt>
                <c:pt idx="513">
                  <c:v>4</c:v>
                </c:pt>
                <c:pt idx="514">
                  <c:v>4</c:v>
                </c:pt>
                <c:pt idx="515">
                  <c:v>4</c:v>
                </c:pt>
                <c:pt idx="516">
                  <c:v>4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4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4</c:v>
                </c:pt>
                <c:pt idx="539">
                  <c:v>4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6</c:v>
                </c:pt>
                <c:pt idx="575">
                  <c:v>6</c:v>
                </c:pt>
                <c:pt idx="576">
                  <c:v>6</c:v>
                </c:pt>
                <c:pt idx="577">
                  <c:v>6</c:v>
                </c:pt>
                <c:pt idx="578">
                  <c:v>6</c:v>
                </c:pt>
                <c:pt idx="579">
                  <c:v>6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7</c:v>
                </c:pt>
                <c:pt idx="609">
                  <c:v>7</c:v>
                </c:pt>
                <c:pt idx="610">
                  <c:v>7</c:v>
                </c:pt>
                <c:pt idx="611">
                  <c:v>7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7</c:v>
                </c:pt>
                <c:pt idx="617">
                  <c:v>7</c:v>
                </c:pt>
                <c:pt idx="618">
                  <c:v>7</c:v>
                </c:pt>
                <c:pt idx="619">
                  <c:v>7</c:v>
                </c:pt>
                <c:pt idx="620">
                  <c:v>7</c:v>
                </c:pt>
                <c:pt idx="621">
                  <c:v>7</c:v>
                </c:pt>
                <c:pt idx="622">
                  <c:v>7</c:v>
                </c:pt>
                <c:pt idx="623">
                  <c:v>7</c:v>
                </c:pt>
                <c:pt idx="624">
                  <c:v>7</c:v>
                </c:pt>
                <c:pt idx="625">
                  <c:v>7</c:v>
                </c:pt>
                <c:pt idx="626">
                  <c:v>7</c:v>
                </c:pt>
                <c:pt idx="627">
                  <c:v>7</c:v>
                </c:pt>
                <c:pt idx="628">
                  <c:v>7</c:v>
                </c:pt>
                <c:pt idx="629">
                  <c:v>7</c:v>
                </c:pt>
                <c:pt idx="630">
                  <c:v>7</c:v>
                </c:pt>
                <c:pt idx="631">
                  <c:v>7</c:v>
                </c:pt>
                <c:pt idx="632">
                  <c:v>7</c:v>
                </c:pt>
                <c:pt idx="633">
                  <c:v>7</c:v>
                </c:pt>
                <c:pt idx="634">
                  <c:v>7</c:v>
                </c:pt>
                <c:pt idx="635">
                  <c:v>7</c:v>
                </c:pt>
                <c:pt idx="636">
                  <c:v>7</c:v>
                </c:pt>
                <c:pt idx="637">
                  <c:v>7</c:v>
                </c:pt>
                <c:pt idx="638">
                  <c:v>7</c:v>
                </c:pt>
                <c:pt idx="639">
                  <c:v>7</c:v>
                </c:pt>
                <c:pt idx="640">
                  <c:v>7</c:v>
                </c:pt>
                <c:pt idx="641">
                  <c:v>7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9</c:v>
                </c:pt>
                <c:pt idx="677">
                  <c:v>9</c:v>
                </c:pt>
                <c:pt idx="678">
                  <c:v>9</c:v>
                </c:pt>
                <c:pt idx="679">
                  <c:v>9</c:v>
                </c:pt>
                <c:pt idx="680">
                  <c:v>9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9</c:v>
                </c:pt>
                <c:pt idx="686">
                  <c:v>9</c:v>
                </c:pt>
                <c:pt idx="687">
                  <c:v>9</c:v>
                </c:pt>
                <c:pt idx="688">
                  <c:v>9</c:v>
                </c:pt>
                <c:pt idx="689">
                  <c:v>9</c:v>
                </c:pt>
                <c:pt idx="690">
                  <c:v>9</c:v>
                </c:pt>
                <c:pt idx="691">
                  <c:v>9</c:v>
                </c:pt>
                <c:pt idx="692">
                  <c:v>9</c:v>
                </c:pt>
                <c:pt idx="693">
                  <c:v>9</c:v>
                </c:pt>
                <c:pt idx="694">
                  <c:v>9</c:v>
                </c:pt>
                <c:pt idx="695">
                  <c:v>9</c:v>
                </c:pt>
                <c:pt idx="696">
                  <c:v>9</c:v>
                </c:pt>
                <c:pt idx="697">
                  <c:v>9</c:v>
                </c:pt>
                <c:pt idx="698">
                  <c:v>9</c:v>
                </c:pt>
                <c:pt idx="699">
                  <c:v>9</c:v>
                </c:pt>
                <c:pt idx="700">
                  <c:v>9</c:v>
                </c:pt>
                <c:pt idx="701">
                  <c:v>9</c:v>
                </c:pt>
                <c:pt idx="702">
                  <c:v>9</c:v>
                </c:pt>
                <c:pt idx="703">
                  <c:v>9</c:v>
                </c:pt>
                <c:pt idx="704">
                  <c:v>9</c:v>
                </c:pt>
                <c:pt idx="705">
                  <c:v>9</c:v>
                </c:pt>
                <c:pt idx="706">
                  <c:v>9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10</c:v>
                </c:pt>
                <c:pt idx="711">
                  <c:v>10</c:v>
                </c:pt>
                <c:pt idx="712">
                  <c:v>10</c:v>
                </c:pt>
                <c:pt idx="713">
                  <c:v>10</c:v>
                </c:pt>
                <c:pt idx="714">
                  <c:v>10</c:v>
                </c:pt>
                <c:pt idx="715">
                  <c:v>10</c:v>
                </c:pt>
                <c:pt idx="716">
                  <c:v>10</c:v>
                </c:pt>
                <c:pt idx="717">
                  <c:v>10</c:v>
                </c:pt>
                <c:pt idx="718">
                  <c:v>10</c:v>
                </c:pt>
                <c:pt idx="719">
                  <c:v>10</c:v>
                </c:pt>
                <c:pt idx="720">
                  <c:v>10</c:v>
                </c:pt>
                <c:pt idx="721">
                  <c:v>10</c:v>
                </c:pt>
                <c:pt idx="722">
                  <c:v>10</c:v>
                </c:pt>
                <c:pt idx="723">
                  <c:v>10</c:v>
                </c:pt>
                <c:pt idx="724">
                  <c:v>10</c:v>
                </c:pt>
                <c:pt idx="725">
                  <c:v>10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  <c:pt idx="730">
                  <c:v>10</c:v>
                </c:pt>
                <c:pt idx="731">
                  <c:v>10</c:v>
                </c:pt>
                <c:pt idx="732">
                  <c:v>10</c:v>
                </c:pt>
                <c:pt idx="733">
                  <c:v>10</c:v>
                </c:pt>
                <c:pt idx="734">
                  <c:v>10</c:v>
                </c:pt>
                <c:pt idx="735">
                  <c:v>10</c:v>
                </c:pt>
                <c:pt idx="736">
                  <c:v>10</c:v>
                </c:pt>
                <c:pt idx="737">
                  <c:v>10</c:v>
                </c:pt>
                <c:pt idx="738">
                  <c:v>10</c:v>
                </c:pt>
                <c:pt idx="739">
                  <c:v>10</c:v>
                </c:pt>
                <c:pt idx="740">
                  <c:v>10</c:v>
                </c:pt>
                <c:pt idx="741">
                  <c:v>10</c:v>
                </c:pt>
                <c:pt idx="742">
                  <c:v>10</c:v>
                </c:pt>
                <c:pt idx="743">
                  <c:v>10</c:v>
                </c:pt>
                <c:pt idx="744">
                  <c:v>11</c:v>
                </c:pt>
                <c:pt idx="745">
                  <c:v>11</c:v>
                </c:pt>
                <c:pt idx="746">
                  <c:v>11</c:v>
                </c:pt>
                <c:pt idx="747">
                  <c:v>11</c:v>
                </c:pt>
                <c:pt idx="748">
                  <c:v>11</c:v>
                </c:pt>
                <c:pt idx="749">
                  <c:v>11</c:v>
                </c:pt>
                <c:pt idx="750">
                  <c:v>11</c:v>
                </c:pt>
                <c:pt idx="751">
                  <c:v>11</c:v>
                </c:pt>
                <c:pt idx="752">
                  <c:v>11</c:v>
                </c:pt>
                <c:pt idx="753">
                  <c:v>11</c:v>
                </c:pt>
                <c:pt idx="754">
                  <c:v>11</c:v>
                </c:pt>
                <c:pt idx="755">
                  <c:v>11</c:v>
                </c:pt>
                <c:pt idx="756">
                  <c:v>11</c:v>
                </c:pt>
                <c:pt idx="757">
                  <c:v>11</c:v>
                </c:pt>
                <c:pt idx="758">
                  <c:v>11</c:v>
                </c:pt>
                <c:pt idx="759">
                  <c:v>11</c:v>
                </c:pt>
                <c:pt idx="760">
                  <c:v>11</c:v>
                </c:pt>
                <c:pt idx="761">
                  <c:v>11</c:v>
                </c:pt>
                <c:pt idx="762">
                  <c:v>11</c:v>
                </c:pt>
                <c:pt idx="763">
                  <c:v>11</c:v>
                </c:pt>
                <c:pt idx="764">
                  <c:v>11</c:v>
                </c:pt>
                <c:pt idx="765">
                  <c:v>11</c:v>
                </c:pt>
                <c:pt idx="766">
                  <c:v>11</c:v>
                </c:pt>
                <c:pt idx="767">
                  <c:v>11</c:v>
                </c:pt>
                <c:pt idx="768">
                  <c:v>11</c:v>
                </c:pt>
                <c:pt idx="769">
                  <c:v>11</c:v>
                </c:pt>
                <c:pt idx="770">
                  <c:v>11</c:v>
                </c:pt>
                <c:pt idx="771">
                  <c:v>11</c:v>
                </c:pt>
                <c:pt idx="772">
                  <c:v>11</c:v>
                </c:pt>
                <c:pt idx="773">
                  <c:v>11</c:v>
                </c:pt>
                <c:pt idx="774">
                  <c:v>11</c:v>
                </c:pt>
                <c:pt idx="775">
                  <c:v>11</c:v>
                </c:pt>
                <c:pt idx="776">
                  <c:v>11</c:v>
                </c:pt>
                <c:pt idx="777">
                  <c:v>11</c:v>
                </c:pt>
                <c:pt idx="778">
                  <c:v>12</c:v>
                </c:pt>
                <c:pt idx="779">
                  <c:v>12</c:v>
                </c:pt>
                <c:pt idx="780">
                  <c:v>12</c:v>
                </c:pt>
                <c:pt idx="781">
                  <c:v>12</c:v>
                </c:pt>
                <c:pt idx="782">
                  <c:v>12</c:v>
                </c:pt>
                <c:pt idx="783">
                  <c:v>12</c:v>
                </c:pt>
                <c:pt idx="784">
                  <c:v>12</c:v>
                </c:pt>
                <c:pt idx="785">
                  <c:v>12</c:v>
                </c:pt>
                <c:pt idx="786">
                  <c:v>12</c:v>
                </c:pt>
                <c:pt idx="787">
                  <c:v>12</c:v>
                </c:pt>
                <c:pt idx="788">
                  <c:v>12</c:v>
                </c:pt>
                <c:pt idx="789">
                  <c:v>12</c:v>
                </c:pt>
                <c:pt idx="790">
                  <c:v>12</c:v>
                </c:pt>
                <c:pt idx="791">
                  <c:v>12</c:v>
                </c:pt>
                <c:pt idx="792">
                  <c:v>12</c:v>
                </c:pt>
                <c:pt idx="793">
                  <c:v>12</c:v>
                </c:pt>
                <c:pt idx="794">
                  <c:v>12</c:v>
                </c:pt>
                <c:pt idx="795">
                  <c:v>12</c:v>
                </c:pt>
                <c:pt idx="796">
                  <c:v>12</c:v>
                </c:pt>
                <c:pt idx="797">
                  <c:v>12</c:v>
                </c:pt>
                <c:pt idx="798">
                  <c:v>12</c:v>
                </c:pt>
                <c:pt idx="799">
                  <c:v>12</c:v>
                </c:pt>
                <c:pt idx="800">
                  <c:v>12</c:v>
                </c:pt>
                <c:pt idx="801">
                  <c:v>12</c:v>
                </c:pt>
                <c:pt idx="802">
                  <c:v>12</c:v>
                </c:pt>
                <c:pt idx="803">
                  <c:v>12</c:v>
                </c:pt>
                <c:pt idx="804">
                  <c:v>12</c:v>
                </c:pt>
                <c:pt idx="805">
                  <c:v>12</c:v>
                </c:pt>
                <c:pt idx="806">
                  <c:v>12</c:v>
                </c:pt>
                <c:pt idx="807">
                  <c:v>12</c:v>
                </c:pt>
                <c:pt idx="808">
                  <c:v>12</c:v>
                </c:pt>
                <c:pt idx="809">
                  <c:v>12</c:v>
                </c:pt>
                <c:pt idx="810">
                  <c:v>12</c:v>
                </c:pt>
                <c:pt idx="811">
                  <c:v>12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4</c:v>
                </c:pt>
                <c:pt idx="915">
                  <c:v>4</c:v>
                </c:pt>
                <c:pt idx="916">
                  <c:v>4</c:v>
                </c:pt>
                <c:pt idx="917">
                  <c:v>4</c:v>
                </c:pt>
                <c:pt idx="918">
                  <c:v>4</c:v>
                </c:pt>
                <c:pt idx="919">
                  <c:v>4</c:v>
                </c:pt>
                <c:pt idx="920">
                  <c:v>4</c:v>
                </c:pt>
                <c:pt idx="921">
                  <c:v>4</c:v>
                </c:pt>
                <c:pt idx="922">
                  <c:v>4</c:v>
                </c:pt>
                <c:pt idx="923">
                  <c:v>4</c:v>
                </c:pt>
                <c:pt idx="924">
                  <c:v>4</c:v>
                </c:pt>
                <c:pt idx="925">
                  <c:v>4</c:v>
                </c:pt>
                <c:pt idx="926">
                  <c:v>4</c:v>
                </c:pt>
                <c:pt idx="927">
                  <c:v>4</c:v>
                </c:pt>
                <c:pt idx="928">
                  <c:v>4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4</c:v>
                </c:pt>
                <c:pt idx="936">
                  <c:v>4</c:v>
                </c:pt>
                <c:pt idx="937">
                  <c:v>4</c:v>
                </c:pt>
                <c:pt idx="938">
                  <c:v>4</c:v>
                </c:pt>
                <c:pt idx="939">
                  <c:v>4</c:v>
                </c:pt>
                <c:pt idx="940">
                  <c:v>4</c:v>
                </c:pt>
                <c:pt idx="941">
                  <c:v>4</c:v>
                </c:pt>
                <c:pt idx="942">
                  <c:v>4</c:v>
                </c:pt>
                <c:pt idx="943">
                  <c:v>4</c:v>
                </c:pt>
                <c:pt idx="944">
                  <c:v>4</c:v>
                </c:pt>
                <c:pt idx="945">
                  <c:v>4</c:v>
                </c:pt>
                <c:pt idx="946">
                  <c:v>4</c:v>
                </c:pt>
                <c:pt idx="947">
                  <c:v>4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6</c:v>
                </c:pt>
                <c:pt idx="990">
                  <c:v>6</c:v>
                </c:pt>
                <c:pt idx="991">
                  <c:v>6</c:v>
                </c:pt>
                <c:pt idx="992">
                  <c:v>6</c:v>
                </c:pt>
                <c:pt idx="993">
                  <c:v>6</c:v>
                </c:pt>
                <c:pt idx="994">
                  <c:v>6</c:v>
                </c:pt>
                <c:pt idx="995">
                  <c:v>6</c:v>
                </c:pt>
                <c:pt idx="996">
                  <c:v>6</c:v>
                </c:pt>
                <c:pt idx="997">
                  <c:v>6</c:v>
                </c:pt>
                <c:pt idx="998">
                  <c:v>6</c:v>
                </c:pt>
                <c:pt idx="999">
                  <c:v>6</c:v>
                </c:pt>
                <c:pt idx="1000">
                  <c:v>6</c:v>
                </c:pt>
                <c:pt idx="1001">
                  <c:v>6</c:v>
                </c:pt>
                <c:pt idx="1002">
                  <c:v>6</c:v>
                </c:pt>
                <c:pt idx="1003">
                  <c:v>6</c:v>
                </c:pt>
                <c:pt idx="1004">
                  <c:v>6</c:v>
                </c:pt>
                <c:pt idx="1005">
                  <c:v>6</c:v>
                </c:pt>
                <c:pt idx="1006">
                  <c:v>6</c:v>
                </c:pt>
                <c:pt idx="1007">
                  <c:v>6</c:v>
                </c:pt>
                <c:pt idx="1008">
                  <c:v>6</c:v>
                </c:pt>
                <c:pt idx="1009">
                  <c:v>6</c:v>
                </c:pt>
                <c:pt idx="1010">
                  <c:v>6</c:v>
                </c:pt>
                <c:pt idx="1011">
                  <c:v>6</c:v>
                </c:pt>
                <c:pt idx="1012">
                  <c:v>6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7</c:v>
                </c:pt>
                <c:pt idx="1018">
                  <c:v>7</c:v>
                </c:pt>
                <c:pt idx="1019">
                  <c:v>7</c:v>
                </c:pt>
                <c:pt idx="1020">
                  <c:v>7</c:v>
                </c:pt>
                <c:pt idx="1021">
                  <c:v>7</c:v>
                </c:pt>
                <c:pt idx="1022">
                  <c:v>7</c:v>
                </c:pt>
                <c:pt idx="1023">
                  <c:v>7</c:v>
                </c:pt>
                <c:pt idx="1024">
                  <c:v>7</c:v>
                </c:pt>
                <c:pt idx="1025">
                  <c:v>7</c:v>
                </c:pt>
                <c:pt idx="1026">
                  <c:v>7</c:v>
                </c:pt>
                <c:pt idx="1027">
                  <c:v>7</c:v>
                </c:pt>
                <c:pt idx="1028">
                  <c:v>7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7</c:v>
                </c:pt>
                <c:pt idx="1033">
                  <c:v>7</c:v>
                </c:pt>
                <c:pt idx="1034">
                  <c:v>7</c:v>
                </c:pt>
                <c:pt idx="1035">
                  <c:v>7</c:v>
                </c:pt>
                <c:pt idx="1036">
                  <c:v>7</c:v>
                </c:pt>
                <c:pt idx="1037">
                  <c:v>7</c:v>
                </c:pt>
                <c:pt idx="1038">
                  <c:v>7</c:v>
                </c:pt>
                <c:pt idx="1039">
                  <c:v>7</c:v>
                </c:pt>
                <c:pt idx="1040">
                  <c:v>7</c:v>
                </c:pt>
                <c:pt idx="1041">
                  <c:v>7</c:v>
                </c:pt>
                <c:pt idx="1042">
                  <c:v>7</c:v>
                </c:pt>
                <c:pt idx="1043">
                  <c:v>7</c:v>
                </c:pt>
                <c:pt idx="1044">
                  <c:v>7</c:v>
                </c:pt>
                <c:pt idx="1045">
                  <c:v>7</c:v>
                </c:pt>
                <c:pt idx="1046">
                  <c:v>7</c:v>
                </c:pt>
                <c:pt idx="1047">
                  <c:v>7</c:v>
                </c:pt>
                <c:pt idx="1048">
                  <c:v>7</c:v>
                </c:pt>
                <c:pt idx="1049">
                  <c:v>7</c:v>
                </c:pt>
                <c:pt idx="1050">
                  <c:v>8</c:v>
                </c:pt>
                <c:pt idx="1051">
                  <c:v>8</c:v>
                </c:pt>
                <c:pt idx="1052">
                  <c:v>8</c:v>
                </c:pt>
                <c:pt idx="1053">
                  <c:v>8</c:v>
                </c:pt>
                <c:pt idx="1054">
                  <c:v>8</c:v>
                </c:pt>
                <c:pt idx="1055">
                  <c:v>8</c:v>
                </c:pt>
                <c:pt idx="1056">
                  <c:v>8</c:v>
                </c:pt>
                <c:pt idx="1057">
                  <c:v>8</c:v>
                </c:pt>
                <c:pt idx="1058">
                  <c:v>8</c:v>
                </c:pt>
                <c:pt idx="1059">
                  <c:v>8</c:v>
                </c:pt>
                <c:pt idx="1060">
                  <c:v>8</c:v>
                </c:pt>
                <c:pt idx="1061">
                  <c:v>8</c:v>
                </c:pt>
                <c:pt idx="1062">
                  <c:v>8</c:v>
                </c:pt>
                <c:pt idx="1063">
                  <c:v>8</c:v>
                </c:pt>
                <c:pt idx="1064">
                  <c:v>8</c:v>
                </c:pt>
                <c:pt idx="1065">
                  <c:v>8</c:v>
                </c:pt>
                <c:pt idx="1066">
                  <c:v>8</c:v>
                </c:pt>
                <c:pt idx="1067">
                  <c:v>8</c:v>
                </c:pt>
                <c:pt idx="1068">
                  <c:v>8</c:v>
                </c:pt>
                <c:pt idx="1069">
                  <c:v>8</c:v>
                </c:pt>
                <c:pt idx="1070">
                  <c:v>8</c:v>
                </c:pt>
                <c:pt idx="1071">
                  <c:v>8</c:v>
                </c:pt>
                <c:pt idx="1072">
                  <c:v>8</c:v>
                </c:pt>
                <c:pt idx="1073">
                  <c:v>8</c:v>
                </c:pt>
                <c:pt idx="1074">
                  <c:v>8</c:v>
                </c:pt>
                <c:pt idx="1075">
                  <c:v>8</c:v>
                </c:pt>
                <c:pt idx="1076">
                  <c:v>8</c:v>
                </c:pt>
                <c:pt idx="1077">
                  <c:v>8</c:v>
                </c:pt>
                <c:pt idx="1078">
                  <c:v>8</c:v>
                </c:pt>
                <c:pt idx="1079">
                  <c:v>8</c:v>
                </c:pt>
                <c:pt idx="1080">
                  <c:v>8</c:v>
                </c:pt>
                <c:pt idx="1081">
                  <c:v>8</c:v>
                </c:pt>
                <c:pt idx="1082">
                  <c:v>8</c:v>
                </c:pt>
                <c:pt idx="1083">
                  <c:v>8</c:v>
                </c:pt>
                <c:pt idx="1084">
                  <c:v>9</c:v>
                </c:pt>
                <c:pt idx="1085">
                  <c:v>9</c:v>
                </c:pt>
                <c:pt idx="1086">
                  <c:v>9</c:v>
                </c:pt>
                <c:pt idx="1087">
                  <c:v>9</c:v>
                </c:pt>
                <c:pt idx="1088">
                  <c:v>9</c:v>
                </c:pt>
                <c:pt idx="1089">
                  <c:v>9</c:v>
                </c:pt>
                <c:pt idx="1090">
                  <c:v>9</c:v>
                </c:pt>
                <c:pt idx="1091">
                  <c:v>9</c:v>
                </c:pt>
                <c:pt idx="1092">
                  <c:v>9</c:v>
                </c:pt>
                <c:pt idx="1093">
                  <c:v>9</c:v>
                </c:pt>
                <c:pt idx="1094">
                  <c:v>9</c:v>
                </c:pt>
                <c:pt idx="1095">
                  <c:v>9</c:v>
                </c:pt>
                <c:pt idx="1096">
                  <c:v>9</c:v>
                </c:pt>
                <c:pt idx="1097">
                  <c:v>9</c:v>
                </c:pt>
                <c:pt idx="1098">
                  <c:v>9</c:v>
                </c:pt>
                <c:pt idx="1099">
                  <c:v>9</c:v>
                </c:pt>
                <c:pt idx="1100">
                  <c:v>9</c:v>
                </c:pt>
                <c:pt idx="1101">
                  <c:v>9</c:v>
                </c:pt>
                <c:pt idx="1102">
                  <c:v>9</c:v>
                </c:pt>
                <c:pt idx="1103">
                  <c:v>9</c:v>
                </c:pt>
                <c:pt idx="1104">
                  <c:v>9</c:v>
                </c:pt>
                <c:pt idx="1105">
                  <c:v>9</c:v>
                </c:pt>
                <c:pt idx="1106">
                  <c:v>9</c:v>
                </c:pt>
                <c:pt idx="1107">
                  <c:v>9</c:v>
                </c:pt>
                <c:pt idx="1108">
                  <c:v>9</c:v>
                </c:pt>
                <c:pt idx="1109">
                  <c:v>9</c:v>
                </c:pt>
                <c:pt idx="1110">
                  <c:v>9</c:v>
                </c:pt>
                <c:pt idx="1111">
                  <c:v>9</c:v>
                </c:pt>
                <c:pt idx="1112">
                  <c:v>9</c:v>
                </c:pt>
                <c:pt idx="1113">
                  <c:v>9</c:v>
                </c:pt>
                <c:pt idx="1114">
                  <c:v>9</c:v>
                </c:pt>
                <c:pt idx="1115">
                  <c:v>9</c:v>
                </c:pt>
                <c:pt idx="1116">
                  <c:v>9</c:v>
                </c:pt>
                <c:pt idx="1117">
                  <c:v>9</c:v>
                </c:pt>
                <c:pt idx="1118">
                  <c:v>10</c:v>
                </c:pt>
                <c:pt idx="1119">
                  <c:v>10</c:v>
                </c:pt>
                <c:pt idx="1120">
                  <c:v>10</c:v>
                </c:pt>
                <c:pt idx="1121">
                  <c:v>10</c:v>
                </c:pt>
                <c:pt idx="1122">
                  <c:v>10</c:v>
                </c:pt>
                <c:pt idx="1123">
                  <c:v>10</c:v>
                </c:pt>
                <c:pt idx="1124">
                  <c:v>10</c:v>
                </c:pt>
                <c:pt idx="1125">
                  <c:v>10</c:v>
                </c:pt>
                <c:pt idx="1126">
                  <c:v>10</c:v>
                </c:pt>
                <c:pt idx="1127">
                  <c:v>10</c:v>
                </c:pt>
                <c:pt idx="1128">
                  <c:v>10</c:v>
                </c:pt>
                <c:pt idx="1129">
                  <c:v>10</c:v>
                </c:pt>
                <c:pt idx="1130">
                  <c:v>10</c:v>
                </c:pt>
                <c:pt idx="1131">
                  <c:v>10</c:v>
                </c:pt>
                <c:pt idx="1132">
                  <c:v>10</c:v>
                </c:pt>
                <c:pt idx="1133">
                  <c:v>10</c:v>
                </c:pt>
                <c:pt idx="1134">
                  <c:v>10</c:v>
                </c:pt>
                <c:pt idx="1135">
                  <c:v>10</c:v>
                </c:pt>
                <c:pt idx="1136">
                  <c:v>10</c:v>
                </c:pt>
                <c:pt idx="1137">
                  <c:v>10</c:v>
                </c:pt>
                <c:pt idx="1138">
                  <c:v>10</c:v>
                </c:pt>
                <c:pt idx="1139">
                  <c:v>10</c:v>
                </c:pt>
                <c:pt idx="1140">
                  <c:v>10</c:v>
                </c:pt>
                <c:pt idx="1141">
                  <c:v>10</c:v>
                </c:pt>
                <c:pt idx="1142">
                  <c:v>10</c:v>
                </c:pt>
                <c:pt idx="1143">
                  <c:v>10</c:v>
                </c:pt>
                <c:pt idx="1144">
                  <c:v>10</c:v>
                </c:pt>
                <c:pt idx="1145">
                  <c:v>10</c:v>
                </c:pt>
                <c:pt idx="1146">
                  <c:v>10</c:v>
                </c:pt>
                <c:pt idx="1147">
                  <c:v>10</c:v>
                </c:pt>
                <c:pt idx="1148">
                  <c:v>10</c:v>
                </c:pt>
                <c:pt idx="1149">
                  <c:v>10</c:v>
                </c:pt>
                <c:pt idx="1150">
                  <c:v>10</c:v>
                </c:pt>
                <c:pt idx="1151">
                  <c:v>10</c:v>
                </c:pt>
                <c:pt idx="1152">
                  <c:v>11</c:v>
                </c:pt>
                <c:pt idx="1153">
                  <c:v>11</c:v>
                </c:pt>
                <c:pt idx="1154">
                  <c:v>11</c:v>
                </c:pt>
                <c:pt idx="1155">
                  <c:v>11</c:v>
                </c:pt>
                <c:pt idx="1156">
                  <c:v>11</c:v>
                </c:pt>
                <c:pt idx="1157">
                  <c:v>11</c:v>
                </c:pt>
                <c:pt idx="1158">
                  <c:v>11</c:v>
                </c:pt>
                <c:pt idx="1159">
                  <c:v>11</c:v>
                </c:pt>
                <c:pt idx="1160">
                  <c:v>11</c:v>
                </c:pt>
                <c:pt idx="1161">
                  <c:v>11</c:v>
                </c:pt>
                <c:pt idx="1162">
                  <c:v>11</c:v>
                </c:pt>
                <c:pt idx="1163">
                  <c:v>11</c:v>
                </c:pt>
                <c:pt idx="1164">
                  <c:v>11</c:v>
                </c:pt>
                <c:pt idx="1165">
                  <c:v>11</c:v>
                </c:pt>
                <c:pt idx="1166">
                  <c:v>11</c:v>
                </c:pt>
                <c:pt idx="1167">
                  <c:v>11</c:v>
                </c:pt>
                <c:pt idx="1168">
                  <c:v>11</c:v>
                </c:pt>
                <c:pt idx="1169">
                  <c:v>11</c:v>
                </c:pt>
                <c:pt idx="1170">
                  <c:v>11</c:v>
                </c:pt>
                <c:pt idx="1171">
                  <c:v>11</c:v>
                </c:pt>
                <c:pt idx="1172">
                  <c:v>11</c:v>
                </c:pt>
                <c:pt idx="1173">
                  <c:v>11</c:v>
                </c:pt>
                <c:pt idx="1174">
                  <c:v>11</c:v>
                </c:pt>
                <c:pt idx="1175">
                  <c:v>11</c:v>
                </c:pt>
                <c:pt idx="1176">
                  <c:v>11</c:v>
                </c:pt>
                <c:pt idx="1177">
                  <c:v>11</c:v>
                </c:pt>
                <c:pt idx="1178">
                  <c:v>11</c:v>
                </c:pt>
                <c:pt idx="1179">
                  <c:v>11</c:v>
                </c:pt>
                <c:pt idx="1180">
                  <c:v>11</c:v>
                </c:pt>
                <c:pt idx="1181">
                  <c:v>11</c:v>
                </c:pt>
                <c:pt idx="1182">
                  <c:v>11</c:v>
                </c:pt>
                <c:pt idx="1183">
                  <c:v>11</c:v>
                </c:pt>
                <c:pt idx="1184">
                  <c:v>11</c:v>
                </c:pt>
                <c:pt idx="1185">
                  <c:v>11</c:v>
                </c:pt>
                <c:pt idx="1186">
                  <c:v>12</c:v>
                </c:pt>
                <c:pt idx="1187">
                  <c:v>12</c:v>
                </c:pt>
                <c:pt idx="1188">
                  <c:v>12</c:v>
                </c:pt>
                <c:pt idx="1189">
                  <c:v>12</c:v>
                </c:pt>
                <c:pt idx="1190">
                  <c:v>12</c:v>
                </c:pt>
                <c:pt idx="1191">
                  <c:v>12</c:v>
                </c:pt>
                <c:pt idx="1192">
                  <c:v>12</c:v>
                </c:pt>
                <c:pt idx="1193">
                  <c:v>12</c:v>
                </c:pt>
                <c:pt idx="1194">
                  <c:v>12</c:v>
                </c:pt>
                <c:pt idx="1195">
                  <c:v>12</c:v>
                </c:pt>
                <c:pt idx="1196">
                  <c:v>12</c:v>
                </c:pt>
                <c:pt idx="1197">
                  <c:v>12</c:v>
                </c:pt>
                <c:pt idx="1198">
                  <c:v>12</c:v>
                </c:pt>
                <c:pt idx="1199">
                  <c:v>12</c:v>
                </c:pt>
                <c:pt idx="1200">
                  <c:v>12</c:v>
                </c:pt>
                <c:pt idx="1201">
                  <c:v>12</c:v>
                </c:pt>
                <c:pt idx="1202">
                  <c:v>12</c:v>
                </c:pt>
                <c:pt idx="1203">
                  <c:v>12</c:v>
                </c:pt>
                <c:pt idx="1204">
                  <c:v>12</c:v>
                </c:pt>
                <c:pt idx="1205">
                  <c:v>12</c:v>
                </c:pt>
                <c:pt idx="1206">
                  <c:v>12</c:v>
                </c:pt>
                <c:pt idx="1207">
                  <c:v>12</c:v>
                </c:pt>
                <c:pt idx="1208">
                  <c:v>12</c:v>
                </c:pt>
                <c:pt idx="1209">
                  <c:v>12</c:v>
                </c:pt>
                <c:pt idx="1210">
                  <c:v>12</c:v>
                </c:pt>
                <c:pt idx="1211">
                  <c:v>12</c:v>
                </c:pt>
                <c:pt idx="1212">
                  <c:v>12</c:v>
                </c:pt>
                <c:pt idx="1213">
                  <c:v>12</c:v>
                </c:pt>
                <c:pt idx="1214">
                  <c:v>12</c:v>
                </c:pt>
                <c:pt idx="1215">
                  <c:v>12</c:v>
                </c:pt>
                <c:pt idx="1216">
                  <c:v>12</c:v>
                </c:pt>
                <c:pt idx="1217">
                  <c:v>12</c:v>
                </c:pt>
                <c:pt idx="1218">
                  <c:v>12</c:v>
                </c:pt>
                <c:pt idx="1219">
                  <c:v>12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4</c:v>
                </c:pt>
                <c:pt idx="1325">
                  <c:v>4</c:v>
                </c:pt>
                <c:pt idx="1326">
                  <c:v>4</c:v>
                </c:pt>
                <c:pt idx="1327">
                  <c:v>4</c:v>
                </c:pt>
                <c:pt idx="1328">
                  <c:v>4</c:v>
                </c:pt>
                <c:pt idx="1329">
                  <c:v>4</c:v>
                </c:pt>
                <c:pt idx="1330">
                  <c:v>4</c:v>
                </c:pt>
                <c:pt idx="1331">
                  <c:v>4</c:v>
                </c:pt>
                <c:pt idx="1332">
                  <c:v>4</c:v>
                </c:pt>
                <c:pt idx="1333">
                  <c:v>4</c:v>
                </c:pt>
                <c:pt idx="1334">
                  <c:v>4</c:v>
                </c:pt>
                <c:pt idx="1335">
                  <c:v>4</c:v>
                </c:pt>
                <c:pt idx="1336">
                  <c:v>4</c:v>
                </c:pt>
                <c:pt idx="1337">
                  <c:v>4</c:v>
                </c:pt>
                <c:pt idx="1338">
                  <c:v>4</c:v>
                </c:pt>
                <c:pt idx="1339">
                  <c:v>4</c:v>
                </c:pt>
                <c:pt idx="1340">
                  <c:v>4</c:v>
                </c:pt>
                <c:pt idx="1341">
                  <c:v>4</c:v>
                </c:pt>
                <c:pt idx="1342">
                  <c:v>4</c:v>
                </c:pt>
                <c:pt idx="1343">
                  <c:v>4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4</c:v>
                </c:pt>
                <c:pt idx="1348">
                  <c:v>4</c:v>
                </c:pt>
                <c:pt idx="1349">
                  <c:v>4</c:v>
                </c:pt>
                <c:pt idx="1350">
                  <c:v>4</c:v>
                </c:pt>
                <c:pt idx="1351">
                  <c:v>4</c:v>
                </c:pt>
                <c:pt idx="1352">
                  <c:v>4</c:v>
                </c:pt>
                <c:pt idx="1353">
                  <c:v>4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5</c:v>
                </c:pt>
                <c:pt idx="1358">
                  <c:v>5</c:v>
                </c:pt>
                <c:pt idx="1359">
                  <c:v>5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6</c:v>
                </c:pt>
                <c:pt idx="1392">
                  <c:v>6</c:v>
                </c:pt>
                <c:pt idx="1393">
                  <c:v>6</c:v>
                </c:pt>
                <c:pt idx="1394">
                  <c:v>6</c:v>
                </c:pt>
                <c:pt idx="1395">
                  <c:v>6</c:v>
                </c:pt>
                <c:pt idx="1396">
                  <c:v>6</c:v>
                </c:pt>
                <c:pt idx="1397">
                  <c:v>6</c:v>
                </c:pt>
                <c:pt idx="1398">
                  <c:v>6</c:v>
                </c:pt>
                <c:pt idx="1399">
                  <c:v>6</c:v>
                </c:pt>
                <c:pt idx="1400">
                  <c:v>6</c:v>
                </c:pt>
                <c:pt idx="1401">
                  <c:v>6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6</c:v>
                </c:pt>
                <c:pt idx="1408">
                  <c:v>6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6</c:v>
                </c:pt>
                <c:pt idx="1414">
                  <c:v>6</c:v>
                </c:pt>
                <c:pt idx="1415">
                  <c:v>6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6</c:v>
                </c:pt>
                <c:pt idx="1420">
                  <c:v>6</c:v>
                </c:pt>
                <c:pt idx="1421">
                  <c:v>6</c:v>
                </c:pt>
                <c:pt idx="1422">
                  <c:v>6</c:v>
                </c:pt>
                <c:pt idx="1423">
                  <c:v>6</c:v>
                </c:pt>
                <c:pt idx="1424">
                  <c:v>7</c:v>
                </c:pt>
                <c:pt idx="1425">
                  <c:v>7</c:v>
                </c:pt>
                <c:pt idx="1426">
                  <c:v>7</c:v>
                </c:pt>
                <c:pt idx="1427">
                  <c:v>7</c:v>
                </c:pt>
                <c:pt idx="1428">
                  <c:v>7</c:v>
                </c:pt>
                <c:pt idx="1429">
                  <c:v>7</c:v>
                </c:pt>
                <c:pt idx="1430">
                  <c:v>7</c:v>
                </c:pt>
                <c:pt idx="1431">
                  <c:v>7</c:v>
                </c:pt>
                <c:pt idx="1432">
                  <c:v>7</c:v>
                </c:pt>
                <c:pt idx="1433">
                  <c:v>7</c:v>
                </c:pt>
                <c:pt idx="1434">
                  <c:v>7</c:v>
                </c:pt>
                <c:pt idx="1435">
                  <c:v>7</c:v>
                </c:pt>
                <c:pt idx="1436">
                  <c:v>7</c:v>
                </c:pt>
                <c:pt idx="1437">
                  <c:v>7</c:v>
                </c:pt>
                <c:pt idx="1438">
                  <c:v>7</c:v>
                </c:pt>
                <c:pt idx="1439">
                  <c:v>7</c:v>
                </c:pt>
                <c:pt idx="1440">
                  <c:v>7</c:v>
                </c:pt>
                <c:pt idx="1441">
                  <c:v>7</c:v>
                </c:pt>
                <c:pt idx="1442">
                  <c:v>7</c:v>
                </c:pt>
                <c:pt idx="1443">
                  <c:v>7</c:v>
                </c:pt>
                <c:pt idx="1444">
                  <c:v>7</c:v>
                </c:pt>
                <c:pt idx="1445">
                  <c:v>7</c:v>
                </c:pt>
                <c:pt idx="1446">
                  <c:v>7</c:v>
                </c:pt>
                <c:pt idx="1447">
                  <c:v>7</c:v>
                </c:pt>
                <c:pt idx="1448">
                  <c:v>7</c:v>
                </c:pt>
                <c:pt idx="1449">
                  <c:v>7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7</c:v>
                </c:pt>
                <c:pt idx="1454">
                  <c:v>7</c:v>
                </c:pt>
                <c:pt idx="1455">
                  <c:v>7</c:v>
                </c:pt>
                <c:pt idx="1456">
                  <c:v>7</c:v>
                </c:pt>
                <c:pt idx="1457">
                  <c:v>7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8</c:v>
                </c:pt>
                <c:pt idx="1468">
                  <c:v>8</c:v>
                </c:pt>
                <c:pt idx="1469">
                  <c:v>8</c:v>
                </c:pt>
                <c:pt idx="1470">
                  <c:v>8</c:v>
                </c:pt>
                <c:pt idx="1471">
                  <c:v>8</c:v>
                </c:pt>
                <c:pt idx="1472">
                  <c:v>8</c:v>
                </c:pt>
                <c:pt idx="1473">
                  <c:v>8</c:v>
                </c:pt>
                <c:pt idx="1474">
                  <c:v>8</c:v>
                </c:pt>
                <c:pt idx="1475">
                  <c:v>8</c:v>
                </c:pt>
                <c:pt idx="1476">
                  <c:v>8</c:v>
                </c:pt>
                <c:pt idx="1477">
                  <c:v>8</c:v>
                </c:pt>
                <c:pt idx="1478">
                  <c:v>8</c:v>
                </c:pt>
                <c:pt idx="1479">
                  <c:v>8</c:v>
                </c:pt>
                <c:pt idx="1480">
                  <c:v>8</c:v>
                </c:pt>
                <c:pt idx="1481">
                  <c:v>8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9</c:v>
                </c:pt>
                <c:pt idx="1493">
                  <c:v>9</c:v>
                </c:pt>
                <c:pt idx="1494">
                  <c:v>9</c:v>
                </c:pt>
                <c:pt idx="1495">
                  <c:v>9</c:v>
                </c:pt>
                <c:pt idx="1496">
                  <c:v>9</c:v>
                </c:pt>
                <c:pt idx="1497">
                  <c:v>9</c:v>
                </c:pt>
                <c:pt idx="1498">
                  <c:v>9</c:v>
                </c:pt>
                <c:pt idx="1499">
                  <c:v>9</c:v>
                </c:pt>
                <c:pt idx="1500">
                  <c:v>9</c:v>
                </c:pt>
                <c:pt idx="1501">
                  <c:v>9</c:v>
                </c:pt>
                <c:pt idx="1502">
                  <c:v>9</c:v>
                </c:pt>
                <c:pt idx="1503">
                  <c:v>9</c:v>
                </c:pt>
                <c:pt idx="1504">
                  <c:v>9</c:v>
                </c:pt>
                <c:pt idx="1505">
                  <c:v>9</c:v>
                </c:pt>
                <c:pt idx="1506">
                  <c:v>9</c:v>
                </c:pt>
                <c:pt idx="1507">
                  <c:v>9</c:v>
                </c:pt>
                <c:pt idx="1508">
                  <c:v>9</c:v>
                </c:pt>
                <c:pt idx="1509">
                  <c:v>9</c:v>
                </c:pt>
                <c:pt idx="1510">
                  <c:v>9</c:v>
                </c:pt>
                <c:pt idx="1511">
                  <c:v>9</c:v>
                </c:pt>
                <c:pt idx="1512">
                  <c:v>9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9</c:v>
                </c:pt>
                <c:pt idx="1517">
                  <c:v>9</c:v>
                </c:pt>
                <c:pt idx="1518">
                  <c:v>9</c:v>
                </c:pt>
                <c:pt idx="1519">
                  <c:v>9</c:v>
                </c:pt>
                <c:pt idx="1520">
                  <c:v>9</c:v>
                </c:pt>
                <c:pt idx="1521">
                  <c:v>9</c:v>
                </c:pt>
                <c:pt idx="1522">
                  <c:v>9</c:v>
                </c:pt>
                <c:pt idx="1523">
                  <c:v>9</c:v>
                </c:pt>
                <c:pt idx="1524">
                  <c:v>9</c:v>
                </c:pt>
                <c:pt idx="1525">
                  <c:v>9</c:v>
                </c:pt>
                <c:pt idx="1526">
                  <c:v>10</c:v>
                </c:pt>
                <c:pt idx="1527">
                  <c:v>10</c:v>
                </c:pt>
                <c:pt idx="1528">
                  <c:v>10</c:v>
                </c:pt>
                <c:pt idx="1529">
                  <c:v>10</c:v>
                </c:pt>
                <c:pt idx="1530">
                  <c:v>10</c:v>
                </c:pt>
                <c:pt idx="1531">
                  <c:v>10</c:v>
                </c:pt>
                <c:pt idx="1532">
                  <c:v>10</c:v>
                </c:pt>
                <c:pt idx="1533">
                  <c:v>10</c:v>
                </c:pt>
                <c:pt idx="1534">
                  <c:v>10</c:v>
                </c:pt>
                <c:pt idx="1535">
                  <c:v>10</c:v>
                </c:pt>
                <c:pt idx="1536">
                  <c:v>10</c:v>
                </c:pt>
                <c:pt idx="1537">
                  <c:v>10</c:v>
                </c:pt>
                <c:pt idx="1538">
                  <c:v>10</c:v>
                </c:pt>
                <c:pt idx="1539">
                  <c:v>10</c:v>
                </c:pt>
                <c:pt idx="1540">
                  <c:v>10</c:v>
                </c:pt>
                <c:pt idx="1541">
                  <c:v>10</c:v>
                </c:pt>
                <c:pt idx="1542">
                  <c:v>10</c:v>
                </c:pt>
                <c:pt idx="1543">
                  <c:v>10</c:v>
                </c:pt>
                <c:pt idx="1544">
                  <c:v>10</c:v>
                </c:pt>
                <c:pt idx="1545">
                  <c:v>10</c:v>
                </c:pt>
                <c:pt idx="1546">
                  <c:v>10</c:v>
                </c:pt>
                <c:pt idx="1547">
                  <c:v>10</c:v>
                </c:pt>
                <c:pt idx="1548">
                  <c:v>10</c:v>
                </c:pt>
                <c:pt idx="1549">
                  <c:v>10</c:v>
                </c:pt>
                <c:pt idx="1550">
                  <c:v>10</c:v>
                </c:pt>
                <c:pt idx="1551">
                  <c:v>10</c:v>
                </c:pt>
                <c:pt idx="1552">
                  <c:v>10</c:v>
                </c:pt>
                <c:pt idx="1553">
                  <c:v>10</c:v>
                </c:pt>
                <c:pt idx="1554">
                  <c:v>10</c:v>
                </c:pt>
                <c:pt idx="1555">
                  <c:v>10</c:v>
                </c:pt>
                <c:pt idx="1556">
                  <c:v>10</c:v>
                </c:pt>
                <c:pt idx="1557">
                  <c:v>10</c:v>
                </c:pt>
                <c:pt idx="1558">
                  <c:v>10</c:v>
                </c:pt>
                <c:pt idx="1559">
                  <c:v>10</c:v>
                </c:pt>
                <c:pt idx="1560">
                  <c:v>11</c:v>
                </c:pt>
                <c:pt idx="1561">
                  <c:v>11</c:v>
                </c:pt>
                <c:pt idx="1562">
                  <c:v>11</c:v>
                </c:pt>
                <c:pt idx="1563">
                  <c:v>11</c:v>
                </c:pt>
                <c:pt idx="1564">
                  <c:v>11</c:v>
                </c:pt>
                <c:pt idx="1565">
                  <c:v>11</c:v>
                </c:pt>
                <c:pt idx="1566">
                  <c:v>11</c:v>
                </c:pt>
                <c:pt idx="1567">
                  <c:v>11</c:v>
                </c:pt>
                <c:pt idx="1568">
                  <c:v>11</c:v>
                </c:pt>
                <c:pt idx="1569">
                  <c:v>11</c:v>
                </c:pt>
                <c:pt idx="1570">
                  <c:v>11</c:v>
                </c:pt>
                <c:pt idx="1571">
                  <c:v>11</c:v>
                </c:pt>
                <c:pt idx="1572">
                  <c:v>11</c:v>
                </c:pt>
                <c:pt idx="1573">
                  <c:v>11</c:v>
                </c:pt>
                <c:pt idx="1574">
                  <c:v>11</c:v>
                </c:pt>
                <c:pt idx="1575">
                  <c:v>11</c:v>
                </c:pt>
                <c:pt idx="1576">
                  <c:v>11</c:v>
                </c:pt>
                <c:pt idx="1577">
                  <c:v>11</c:v>
                </c:pt>
                <c:pt idx="1578">
                  <c:v>11</c:v>
                </c:pt>
                <c:pt idx="1579">
                  <c:v>11</c:v>
                </c:pt>
                <c:pt idx="1580">
                  <c:v>11</c:v>
                </c:pt>
                <c:pt idx="1581">
                  <c:v>11</c:v>
                </c:pt>
                <c:pt idx="1582">
                  <c:v>11</c:v>
                </c:pt>
                <c:pt idx="1583">
                  <c:v>11</c:v>
                </c:pt>
                <c:pt idx="1584">
                  <c:v>11</c:v>
                </c:pt>
                <c:pt idx="1585">
                  <c:v>11</c:v>
                </c:pt>
                <c:pt idx="1586">
                  <c:v>11</c:v>
                </c:pt>
                <c:pt idx="1587">
                  <c:v>11</c:v>
                </c:pt>
                <c:pt idx="1588">
                  <c:v>11</c:v>
                </c:pt>
                <c:pt idx="1589">
                  <c:v>11</c:v>
                </c:pt>
                <c:pt idx="1590">
                  <c:v>11</c:v>
                </c:pt>
                <c:pt idx="1591">
                  <c:v>11</c:v>
                </c:pt>
                <c:pt idx="1592">
                  <c:v>11</c:v>
                </c:pt>
                <c:pt idx="1593">
                  <c:v>11</c:v>
                </c:pt>
                <c:pt idx="1594">
                  <c:v>12</c:v>
                </c:pt>
                <c:pt idx="1595">
                  <c:v>12</c:v>
                </c:pt>
                <c:pt idx="1596">
                  <c:v>12</c:v>
                </c:pt>
                <c:pt idx="1597">
                  <c:v>12</c:v>
                </c:pt>
                <c:pt idx="1598">
                  <c:v>12</c:v>
                </c:pt>
                <c:pt idx="1599">
                  <c:v>12</c:v>
                </c:pt>
                <c:pt idx="1600">
                  <c:v>12</c:v>
                </c:pt>
                <c:pt idx="1601">
                  <c:v>12</c:v>
                </c:pt>
                <c:pt idx="1602">
                  <c:v>12</c:v>
                </c:pt>
                <c:pt idx="1603">
                  <c:v>12</c:v>
                </c:pt>
                <c:pt idx="1604">
                  <c:v>12</c:v>
                </c:pt>
                <c:pt idx="1605">
                  <c:v>12</c:v>
                </c:pt>
                <c:pt idx="1606">
                  <c:v>12</c:v>
                </c:pt>
                <c:pt idx="1607">
                  <c:v>12</c:v>
                </c:pt>
                <c:pt idx="1608">
                  <c:v>12</c:v>
                </c:pt>
                <c:pt idx="1609">
                  <c:v>12</c:v>
                </c:pt>
                <c:pt idx="1610">
                  <c:v>12</c:v>
                </c:pt>
                <c:pt idx="1611">
                  <c:v>12</c:v>
                </c:pt>
                <c:pt idx="1612">
                  <c:v>12</c:v>
                </c:pt>
                <c:pt idx="1613">
                  <c:v>12</c:v>
                </c:pt>
                <c:pt idx="1614">
                  <c:v>12</c:v>
                </c:pt>
                <c:pt idx="1615">
                  <c:v>12</c:v>
                </c:pt>
                <c:pt idx="1616">
                  <c:v>12</c:v>
                </c:pt>
                <c:pt idx="1617">
                  <c:v>12</c:v>
                </c:pt>
                <c:pt idx="1618">
                  <c:v>12</c:v>
                </c:pt>
                <c:pt idx="1619">
                  <c:v>12</c:v>
                </c:pt>
                <c:pt idx="1620">
                  <c:v>12</c:v>
                </c:pt>
                <c:pt idx="1621">
                  <c:v>12</c:v>
                </c:pt>
                <c:pt idx="1622">
                  <c:v>12</c:v>
                </c:pt>
                <c:pt idx="1623">
                  <c:v>12</c:v>
                </c:pt>
                <c:pt idx="1624">
                  <c:v>12</c:v>
                </c:pt>
                <c:pt idx="1625">
                  <c:v>12</c:v>
                </c:pt>
                <c:pt idx="1626">
                  <c:v>12</c:v>
                </c:pt>
                <c:pt idx="1627">
                  <c:v>12</c:v>
                </c:pt>
              </c:numCache>
            </c:numRef>
          </c:cat>
          <c:val>
            <c:numRef>
              <c:f>'(년말) DIV 압력 RAW 복붙'!$H$24:$H$431</c:f>
              <c:numCache>
                <c:formatCode>General</c:formatCode>
                <c:ptCount val="408"/>
                <c:pt idx="0">
                  <c:v>3.2</c:v>
                </c:pt>
                <c:pt idx="1">
                  <c:v>3.2</c:v>
                </c:pt>
                <c:pt idx="2">
                  <c:v>3</c:v>
                </c:pt>
                <c:pt idx="3">
                  <c:v>3.8</c:v>
                </c:pt>
                <c:pt idx="4">
                  <c:v>3.2</c:v>
                </c:pt>
                <c:pt idx="5">
                  <c:v>3.3</c:v>
                </c:pt>
                <c:pt idx="6">
                  <c:v>3.3</c:v>
                </c:pt>
                <c:pt idx="7">
                  <c:v>3.3</c:v>
                </c:pt>
                <c:pt idx="8">
                  <c:v>3.2</c:v>
                </c:pt>
                <c:pt idx="9">
                  <c:v>3.2</c:v>
                </c:pt>
                <c:pt idx="10">
                  <c:v>3.5</c:v>
                </c:pt>
                <c:pt idx="11">
                  <c:v>3.3</c:v>
                </c:pt>
                <c:pt idx="12">
                  <c:v>3.8</c:v>
                </c:pt>
                <c:pt idx="13">
                  <c:v>3.4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3.1</c:v>
                </c:pt>
                <c:pt idx="18">
                  <c:v>3.2</c:v>
                </c:pt>
                <c:pt idx="19">
                  <c:v>3.2</c:v>
                </c:pt>
                <c:pt idx="20">
                  <c:v>3</c:v>
                </c:pt>
                <c:pt idx="21">
                  <c:v>3.5</c:v>
                </c:pt>
                <c:pt idx="22">
                  <c:v>3.3</c:v>
                </c:pt>
                <c:pt idx="23">
                  <c:v>3</c:v>
                </c:pt>
                <c:pt idx="24">
                  <c:v>3.2</c:v>
                </c:pt>
                <c:pt idx="25">
                  <c:v>3</c:v>
                </c:pt>
                <c:pt idx="26">
                  <c:v>3.3</c:v>
                </c:pt>
                <c:pt idx="27">
                  <c:v>2.5</c:v>
                </c:pt>
                <c:pt idx="28">
                  <c:v>3.8</c:v>
                </c:pt>
                <c:pt idx="29">
                  <c:v>4.3</c:v>
                </c:pt>
                <c:pt idx="30">
                  <c:v>3.3</c:v>
                </c:pt>
                <c:pt idx="31">
                  <c:v>3.3</c:v>
                </c:pt>
                <c:pt idx="32">
                  <c:v>3.8</c:v>
                </c:pt>
                <c:pt idx="33">
                  <c:v>3</c:v>
                </c:pt>
                <c:pt idx="34">
                  <c:v>3.2</c:v>
                </c:pt>
                <c:pt idx="35">
                  <c:v>3.2</c:v>
                </c:pt>
                <c:pt idx="36">
                  <c:v>3</c:v>
                </c:pt>
                <c:pt idx="37">
                  <c:v>3.8</c:v>
                </c:pt>
                <c:pt idx="38">
                  <c:v>3.2</c:v>
                </c:pt>
                <c:pt idx="39">
                  <c:v>3.3</c:v>
                </c:pt>
                <c:pt idx="40">
                  <c:v>3.4</c:v>
                </c:pt>
                <c:pt idx="41">
                  <c:v>3.4</c:v>
                </c:pt>
                <c:pt idx="42">
                  <c:v>3.3</c:v>
                </c:pt>
                <c:pt idx="43">
                  <c:v>3.2</c:v>
                </c:pt>
                <c:pt idx="44">
                  <c:v>3.5</c:v>
                </c:pt>
                <c:pt idx="45">
                  <c:v>3.3</c:v>
                </c:pt>
                <c:pt idx="46">
                  <c:v>3.8</c:v>
                </c:pt>
                <c:pt idx="47">
                  <c:v>3.5</c:v>
                </c:pt>
                <c:pt idx="48">
                  <c:v>3.3</c:v>
                </c:pt>
                <c:pt idx="49">
                  <c:v>3.5</c:v>
                </c:pt>
                <c:pt idx="50">
                  <c:v>3.5</c:v>
                </c:pt>
                <c:pt idx="51">
                  <c:v>3.1</c:v>
                </c:pt>
                <c:pt idx="52">
                  <c:v>3.3</c:v>
                </c:pt>
                <c:pt idx="53">
                  <c:v>3.2</c:v>
                </c:pt>
                <c:pt idx="54">
                  <c:v>3</c:v>
                </c:pt>
                <c:pt idx="55">
                  <c:v>3.5</c:v>
                </c:pt>
                <c:pt idx="56">
                  <c:v>3.3</c:v>
                </c:pt>
                <c:pt idx="57">
                  <c:v>3.4</c:v>
                </c:pt>
                <c:pt idx="58">
                  <c:v>3.4</c:v>
                </c:pt>
                <c:pt idx="59">
                  <c:v>3.2</c:v>
                </c:pt>
                <c:pt idx="60">
                  <c:v>3.1</c:v>
                </c:pt>
                <c:pt idx="61">
                  <c:v>2.5</c:v>
                </c:pt>
                <c:pt idx="62">
                  <c:v>3.8</c:v>
                </c:pt>
                <c:pt idx="63">
                  <c:v>4.3</c:v>
                </c:pt>
                <c:pt idx="64">
                  <c:v>3.3</c:v>
                </c:pt>
                <c:pt idx="65">
                  <c:v>3.3</c:v>
                </c:pt>
                <c:pt idx="66">
                  <c:v>3.7</c:v>
                </c:pt>
                <c:pt idx="67">
                  <c:v>3</c:v>
                </c:pt>
                <c:pt idx="68">
                  <c:v>3.2</c:v>
                </c:pt>
                <c:pt idx="69">
                  <c:v>3.1</c:v>
                </c:pt>
                <c:pt idx="70">
                  <c:v>3</c:v>
                </c:pt>
                <c:pt idx="71">
                  <c:v>3.8</c:v>
                </c:pt>
                <c:pt idx="72">
                  <c:v>3.3</c:v>
                </c:pt>
                <c:pt idx="73">
                  <c:v>3.3</c:v>
                </c:pt>
                <c:pt idx="74">
                  <c:v>3.5</c:v>
                </c:pt>
                <c:pt idx="75">
                  <c:v>3.4</c:v>
                </c:pt>
                <c:pt idx="76">
                  <c:v>3.4</c:v>
                </c:pt>
                <c:pt idx="77">
                  <c:v>3.3</c:v>
                </c:pt>
                <c:pt idx="78">
                  <c:v>3.5</c:v>
                </c:pt>
                <c:pt idx="79">
                  <c:v>3.4</c:v>
                </c:pt>
                <c:pt idx="80">
                  <c:v>3.9</c:v>
                </c:pt>
                <c:pt idx="81">
                  <c:v>3.6</c:v>
                </c:pt>
                <c:pt idx="82">
                  <c:v>3.5</c:v>
                </c:pt>
                <c:pt idx="83">
                  <c:v>3.4</c:v>
                </c:pt>
                <c:pt idx="84">
                  <c:v>3.5</c:v>
                </c:pt>
                <c:pt idx="85">
                  <c:v>3.2</c:v>
                </c:pt>
                <c:pt idx="86">
                  <c:v>3.2</c:v>
                </c:pt>
                <c:pt idx="87">
                  <c:v>3.2</c:v>
                </c:pt>
                <c:pt idx="88">
                  <c:v>3.2</c:v>
                </c:pt>
                <c:pt idx="89">
                  <c:v>3.6</c:v>
                </c:pt>
                <c:pt idx="90">
                  <c:v>3.5</c:v>
                </c:pt>
                <c:pt idx="91">
                  <c:v>3.2</c:v>
                </c:pt>
                <c:pt idx="92">
                  <c:v>3.5</c:v>
                </c:pt>
                <c:pt idx="93">
                  <c:v>3</c:v>
                </c:pt>
                <c:pt idx="94">
                  <c:v>3.6</c:v>
                </c:pt>
                <c:pt idx="95">
                  <c:v>3.2</c:v>
                </c:pt>
                <c:pt idx="96">
                  <c:v>3.8</c:v>
                </c:pt>
                <c:pt idx="97">
                  <c:v>4.3</c:v>
                </c:pt>
                <c:pt idx="98">
                  <c:v>3.3</c:v>
                </c:pt>
                <c:pt idx="99">
                  <c:v>3.3</c:v>
                </c:pt>
                <c:pt idx="100">
                  <c:v>3.8</c:v>
                </c:pt>
                <c:pt idx="101">
                  <c:v>2</c:v>
                </c:pt>
                <c:pt idx="102">
                  <c:v>3.2</c:v>
                </c:pt>
                <c:pt idx="103">
                  <c:v>3.1</c:v>
                </c:pt>
                <c:pt idx="104">
                  <c:v>3</c:v>
                </c:pt>
                <c:pt idx="105">
                  <c:v>3.8</c:v>
                </c:pt>
                <c:pt idx="106">
                  <c:v>3.2</c:v>
                </c:pt>
                <c:pt idx="107">
                  <c:v>3.3</c:v>
                </c:pt>
                <c:pt idx="108">
                  <c:v>3.5</c:v>
                </c:pt>
                <c:pt idx="109">
                  <c:v>3.4</c:v>
                </c:pt>
                <c:pt idx="110">
                  <c:v>3.4</c:v>
                </c:pt>
                <c:pt idx="111">
                  <c:v>3.3</c:v>
                </c:pt>
                <c:pt idx="112">
                  <c:v>3.5</c:v>
                </c:pt>
                <c:pt idx="113">
                  <c:v>3.4</c:v>
                </c:pt>
                <c:pt idx="114">
                  <c:v>3.9</c:v>
                </c:pt>
                <c:pt idx="115">
                  <c:v>3.5</c:v>
                </c:pt>
                <c:pt idx="116">
                  <c:v>3.3</c:v>
                </c:pt>
                <c:pt idx="117">
                  <c:v>3.4</c:v>
                </c:pt>
                <c:pt idx="118">
                  <c:v>3.6</c:v>
                </c:pt>
                <c:pt idx="119">
                  <c:v>3.2</c:v>
                </c:pt>
                <c:pt idx="120">
                  <c:v>3.2</c:v>
                </c:pt>
                <c:pt idx="121">
                  <c:v>3.2</c:v>
                </c:pt>
                <c:pt idx="122">
                  <c:v>3</c:v>
                </c:pt>
                <c:pt idx="123">
                  <c:v>3.7</c:v>
                </c:pt>
                <c:pt idx="124">
                  <c:v>3.5</c:v>
                </c:pt>
                <c:pt idx="125">
                  <c:v>3</c:v>
                </c:pt>
                <c:pt idx="126">
                  <c:v>3.5</c:v>
                </c:pt>
                <c:pt idx="127">
                  <c:v>3.2</c:v>
                </c:pt>
                <c:pt idx="128">
                  <c:v>3.4</c:v>
                </c:pt>
                <c:pt idx="129">
                  <c:v>3.1</c:v>
                </c:pt>
                <c:pt idx="130">
                  <c:v>3.8</c:v>
                </c:pt>
                <c:pt idx="131">
                  <c:v>4.3</c:v>
                </c:pt>
                <c:pt idx="132">
                  <c:v>3.3</c:v>
                </c:pt>
                <c:pt idx="133">
                  <c:v>3.2</c:v>
                </c:pt>
                <c:pt idx="134">
                  <c:v>3.8</c:v>
                </c:pt>
                <c:pt idx="135">
                  <c:v>2.9</c:v>
                </c:pt>
                <c:pt idx="136">
                  <c:v>3.2</c:v>
                </c:pt>
                <c:pt idx="137">
                  <c:v>3</c:v>
                </c:pt>
                <c:pt idx="138">
                  <c:v>3</c:v>
                </c:pt>
                <c:pt idx="139">
                  <c:v>3.8</c:v>
                </c:pt>
                <c:pt idx="140">
                  <c:v>3.1</c:v>
                </c:pt>
                <c:pt idx="141">
                  <c:v>3.3</c:v>
                </c:pt>
                <c:pt idx="142">
                  <c:v>3.5</c:v>
                </c:pt>
                <c:pt idx="143">
                  <c:v>3.4</c:v>
                </c:pt>
                <c:pt idx="144">
                  <c:v>3.5</c:v>
                </c:pt>
                <c:pt idx="145">
                  <c:v>3.3</c:v>
                </c:pt>
                <c:pt idx="146">
                  <c:v>3.5</c:v>
                </c:pt>
                <c:pt idx="147">
                  <c:v>3.4</c:v>
                </c:pt>
                <c:pt idx="148">
                  <c:v>3.8</c:v>
                </c:pt>
                <c:pt idx="149">
                  <c:v>3.5</c:v>
                </c:pt>
                <c:pt idx="150">
                  <c:v>3.3</c:v>
                </c:pt>
                <c:pt idx="151">
                  <c:v>3.4</c:v>
                </c:pt>
                <c:pt idx="152">
                  <c:v>3.5</c:v>
                </c:pt>
                <c:pt idx="153">
                  <c:v>3.2</c:v>
                </c:pt>
                <c:pt idx="154">
                  <c:v>3.2</c:v>
                </c:pt>
                <c:pt idx="155">
                  <c:v>3.2</c:v>
                </c:pt>
                <c:pt idx="156">
                  <c:v>3.1</c:v>
                </c:pt>
                <c:pt idx="157">
                  <c:v>3.5</c:v>
                </c:pt>
                <c:pt idx="158">
                  <c:v>3.5</c:v>
                </c:pt>
                <c:pt idx="159">
                  <c:v>3</c:v>
                </c:pt>
                <c:pt idx="160">
                  <c:v>3.5</c:v>
                </c:pt>
                <c:pt idx="161">
                  <c:v>3</c:v>
                </c:pt>
                <c:pt idx="162">
                  <c:v>3.4</c:v>
                </c:pt>
                <c:pt idx="163">
                  <c:v>3.2</c:v>
                </c:pt>
                <c:pt idx="164">
                  <c:v>3.8</c:v>
                </c:pt>
                <c:pt idx="165">
                  <c:v>4.3</c:v>
                </c:pt>
                <c:pt idx="166">
                  <c:v>3.2</c:v>
                </c:pt>
                <c:pt idx="167">
                  <c:v>3.2</c:v>
                </c:pt>
                <c:pt idx="168">
                  <c:v>3.7</c:v>
                </c:pt>
                <c:pt idx="169">
                  <c:v>3</c:v>
                </c:pt>
                <c:pt idx="170">
                  <c:v>3.1</c:v>
                </c:pt>
                <c:pt idx="171">
                  <c:v>3</c:v>
                </c:pt>
                <c:pt idx="172">
                  <c:v>3</c:v>
                </c:pt>
                <c:pt idx="173">
                  <c:v>3.8</c:v>
                </c:pt>
                <c:pt idx="174">
                  <c:v>3</c:v>
                </c:pt>
                <c:pt idx="175">
                  <c:v>3.3</c:v>
                </c:pt>
                <c:pt idx="176">
                  <c:v>3.4</c:v>
                </c:pt>
                <c:pt idx="177">
                  <c:v>3.3</c:v>
                </c:pt>
                <c:pt idx="178">
                  <c:v>3.2</c:v>
                </c:pt>
                <c:pt idx="179">
                  <c:v>3.2</c:v>
                </c:pt>
                <c:pt idx="180">
                  <c:v>3.5</c:v>
                </c:pt>
                <c:pt idx="181">
                  <c:v>3.4</c:v>
                </c:pt>
                <c:pt idx="182">
                  <c:v>3.7</c:v>
                </c:pt>
                <c:pt idx="183">
                  <c:v>3.5</c:v>
                </c:pt>
                <c:pt idx="184">
                  <c:v>3.3</c:v>
                </c:pt>
                <c:pt idx="185">
                  <c:v>3.3</c:v>
                </c:pt>
                <c:pt idx="186">
                  <c:v>3.6</c:v>
                </c:pt>
                <c:pt idx="187">
                  <c:v>3.1</c:v>
                </c:pt>
                <c:pt idx="188">
                  <c:v>3.1</c:v>
                </c:pt>
                <c:pt idx="189">
                  <c:v>3.2</c:v>
                </c:pt>
                <c:pt idx="190">
                  <c:v>3</c:v>
                </c:pt>
                <c:pt idx="191">
                  <c:v>3.4</c:v>
                </c:pt>
                <c:pt idx="192">
                  <c:v>3.2</c:v>
                </c:pt>
                <c:pt idx="193">
                  <c:v>2.9</c:v>
                </c:pt>
                <c:pt idx="194">
                  <c:v>3.5</c:v>
                </c:pt>
                <c:pt idx="195">
                  <c:v>3</c:v>
                </c:pt>
                <c:pt idx="196">
                  <c:v>3.4</c:v>
                </c:pt>
                <c:pt idx="197">
                  <c:v>3.1</c:v>
                </c:pt>
                <c:pt idx="198">
                  <c:v>3.7</c:v>
                </c:pt>
                <c:pt idx="199">
                  <c:v>4.0999999999999996</c:v>
                </c:pt>
                <c:pt idx="200">
                  <c:v>3.1</c:v>
                </c:pt>
                <c:pt idx="201">
                  <c:v>3.2</c:v>
                </c:pt>
                <c:pt idx="202">
                  <c:v>3.6</c:v>
                </c:pt>
                <c:pt idx="203">
                  <c:v>2.9</c:v>
                </c:pt>
                <c:pt idx="204">
                  <c:v>3</c:v>
                </c:pt>
                <c:pt idx="205">
                  <c:v>3.1</c:v>
                </c:pt>
                <c:pt idx="206">
                  <c:v>3</c:v>
                </c:pt>
                <c:pt idx="207">
                  <c:v>3.8</c:v>
                </c:pt>
                <c:pt idx="208">
                  <c:v>3</c:v>
                </c:pt>
                <c:pt idx="209">
                  <c:v>3.3</c:v>
                </c:pt>
                <c:pt idx="210">
                  <c:v>3.4</c:v>
                </c:pt>
                <c:pt idx="211">
                  <c:v>3.3</c:v>
                </c:pt>
                <c:pt idx="212">
                  <c:v>3.3</c:v>
                </c:pt>
                <c:pt idx="213">
                  <c:v>3.2</c:v>
                </c:pt>
                <c:pt idx="214">
                  <c:v>3.4</c:v>
                </c:pt>
                <c:pt idx="215">
                  <c:v>3.4</c:v>
                </c:pt>
                <c:pt idx="216">
                  <c:v>3.8</c:v>
                </c:pt>
                <c:pt idx="217">
                  <c:v>3.5</c:v>
                </c:pt>
                <c:pt idx="218">
                  <c:v>3.4</c:v>
                </c:pt>
                <c:pt idx="219">
                  <c:v>3.3</c:v>
                </c:pt>
                <c:pt idx="220">
                  <c:v>3.7</c:v>
                </c:pt>
                <c:pt idx="221">
                  <c:v>3.1</c:v>
                </c:pt>
                <c:pt idx="222">
                  <c:v>3</c:v>
                </c:pt>
                <c:pt idx="223">
                  <c:v>3.2</c:v>
                </c:pt>
                <c:pt idx="224">
                  <c:v>3.1</c:v>
                </c:pt>
                <c:pt idx="225">
                  <c:v>3.4</c:v>
                </c:pt>
                <c:pt idx="226">
                  <c:v>3.3</c:v>
                </c:pt>
                <c:pt idx="227">
                  <c:v>3</c:v>
                </c:pt>
                <c:pt idx="228">
                  <c:v>3.5</c:v>
                </c:pt>
                <c:pt idx="229">
                  <c:v>2.9</c:v>
                </c:pt>
                <c:pt idx="230">
                  <c:v>3.2</c:v>
                </c:pt>
                <c:pt idx="231">
                  <c:v>3.3</c:v>
                </c:pt>
                <c:pt idx="232">
                  <c:v>3.6</c:v>
                </c:pt>
                <c:pt idx="233">
                  <c:v>4.0999999999999996</c:v>
                </c:pt>
                <c:pt idx="234">
                  <c:v>3</c:v>
                </c:pt>
                <c:pt idx="235">
                  <c:v>3.1</c:v>
                </c:pt>
                <c:pt idx="236">
                  <c:v>3.5</c:v>
                </c:pt>
                <c:pt idx="237">
                  <c:v>2.7</c:v>
                </c:pt>
                <c:pt idx="238">
                  <c:v>3</c:v>
                </c:pt>
                <c:pt idx="239">
                  <c:v>3.5</c:v>
                </c:pt>
                <c:pt idx="240">
                  <c:v>3</c:v>
                </c:pt>
                <c:pt idx="241">
                  <c:v>3.8</c:v>
                </c:pt>
                <c:pt idx="242">
                  <c:v>3</c:v>
                </c:pt>
                <c:pt idx="243">
                  <c:v>3.3</c:v>
                </c:pt>
                <c:pt idx="244">
                  <c:v>3.3</c:v>
                </c:pt>
                <c:pt idx="245">
                  <c:v>3.3</c:v>
                </c:pt>
                <c:pt idx="246">
                  <c:v>3.4</c:v>
                </c:pt>
                <c:pt idx="247">
                  <c:v>3.1</c:v>
                </c:pt>
                <c:pt idx="248">
                  <c:v>3.3</c:v>
                </c:pt>
                <c:pt idx="249">
                  <c:v>3.3</c:v>
                </c:pt>
                <c:pt idx="250">
                  <c:v>3.8</c:v>
                </c:pt>
                <c:pt idx="251">
                  <c:v>3.4</c:v>
                </c:pt>
                <c:pt idx="252">
                  <c:v>3.3</c:v>
                </c:pt>
                <c:pt idx="253">
                  <c:v>3.2</c:v>
                </c:pt>
                <c:pt idx="254">
                  <c:v>3.7</c:v>
                </c:pt>
                <c:pt idx="255">
                  <c:v>3</c:v>
                </c:pt>
                <c:pt idx="256">
                  <c:v>3</c:v>
                </c:pt>
                <c:pt idx="257">
                  <c:v>3.2</c:v>
                </c:pt>
                <c:pt idx="258">
                  <c:v>3.1</c:v>
                </c:pt>
                <c:pt idx="259">
                  <c:v>3.3</c:v>
                </c:pt>
                <c:pt idx="260">
                  <c:v>3.7</c:v>
                </c:pt>
                <c:pt idx="261">
                  <c:v>3.4</c:v>
                </c:pt>
                <c:pt idx="262">
                  <c:v>3.4</c:v>
                </c:pt>
                <c:pt idx="263">
                  <c:v>3.2</c:v>
                </c:pt>
                <c:pt idx="264">
                  <c:v>3.2</c:v>
                </c:pt>
                <c:pt idx="265">
                  <c:v>3.2</c:v>
                </c:pt>
                <c:pt idx="266">
                  <c:v>3.5</c:v>
                </c:pt>
                <c:pt idx="267">
                  <c:v>4</c:v>
                </c:pt>
                <c:pt idx="268">
                  <c:v>3</c:v>
                </c:pt>
                <c:pt idx="269">
                  <c:v>3.1</c:v>
                </c:pt>
                <c:pt idx="270">
                  <c:v>3.4</c:v>
                </c:pt>
                <c:pt idx="271">
                  <c:v>2.8</c:v>
                </c:pt>
                <c:pt idx="272">
                  <c:v>3</c:v>
                </c:pt>
                <c:pt idx="273">
                  <c:v>3.3</c:v>
                </c:pt>
                <c:pt idx="274">
                  <c:v>3</c:v>
                </c:pt>
                <c:pt idx="275">
                  <c:v>3.8</c:v>
                </c:pt>
                <c:pt idx="276">
                  <c:v>2.9</c:v>
                </c:pt>
                <c:pt idx="277">
                  <c:v>3.2</c:v>
                </c:pt>
                <c:pt idx="278">
                  <c:v>3.3</c:v>
                </c:pt>
                <c:pt idx="279">
                  <c:v>3.2</c:v>
                </c:pt>
                <c:pt idx="280">
                  <c:v>3.3</c:v>
                </c:pt>
                <c:pt idx="281">
                  <c:v>3.1</c:v>
                </c:pt>
                <c:pt idx="282">
                  <c:v>3.2</c:v>
                </c:pt>
                <c:pt idx="283">
                  <c:v>3.2</c:v>
                </c:pt>
                <c:pt idx="284">
                  <c:v>3.7</c:v>
                </c:pt>
                <c:pt idx="285">
                  <c:v>3.5</c:v>
                </c:pt>
                <c:pt idx="286">
                  <c:v>3.3</c:v>
                </c:pt>
                <c:pt idx="287">
                  <c:v>3.3</c:v>
                </c:pt>
                <c:pt idx="288">
                  <c:v>3.6</c:v>
                </c:pt>
                <c:pt idx="289">
                  <c:v>3</c:v>
                </c:pt>
                <c:pt idx="290">
                  <c:v>2.9</c:v>
                </c:pt>
                <c:pt idx="291">
                  <c:v>3.2</c:v>
                </c:pt>
                <c:pt idx="292">
                  <c:v>3</c:v>
                </c:pt>
                <c:pt idx="293">
                  <c:v>3.2</c:v>
                </c:pt>
                <c:pt idx="294">
                  <c:v>3.6</c:v>
                </c:pt>
                <c:pt idx="295">
                  <c:v>3.2</c:v>
                </c:pt>
                <c:pt idx="296">
                  <c:v>3.4</c:v>
                </c:pt>
                <c:pt idx="297">
                  <c:v>3.2</c:v>
                </c:pt>
                <c:pt idx="298">
                  <c:v>3.3</c:v>
                </c:pt>
                <c:pt idx="299">
                  <c:v>2.5</c:v>
                </c:pt>
                <c:pt idx="300">
                  <c:v>3.6</c:v>
                </c:pt>
                <c:pt idx="301">
                  <c:v>4</c:v>
                </c:pt>
                <c:pt idx="302">
                  <c:v>3</c:v>
                </c:pt>
                <c:pt idx="303">
                  <c:v>3.1</c:v>
                </c:pt>
                <c:pt idx="304">
                  <c:v>3.5</c:v>
                </c:pt>
                <c:pt idx="305">
                  <c:v>2.7</c:v>
                </c:pt>
                <c:pt idx="306">
                  <c:v>3</c:v>
                </c:pt>
                <c:pt idx="307">
                  <c:v>3.2</c:v>
                </c:pt>
                <c:pt idx="308">
                  <c:v>3</c:v>
                </c:pt>
                <c:pt idx="309">
                  <c:v>3.8</c:v>
                </c:pt>
                <c:pt idx="310">
                  <c:v>2.9</c:v>
                </c:pt>
                <c:pt idx="311">
                  <c:v>3.2</c:v>
                </c:pt>
                <c:pt idx="312">
                  <c:v>3.3</c:v>
                </c:pt>
                <c:pt idx="313">
                  <c:v>3.3</c:v>
                </c:pt>
                <c:pt idx="314">
                  <c:v>3.3</c:v>
                </c:pt>
                <c:pt idx="315">
                  <c:v>3.1</c:v>
                </c:pt>
                <c:pt idx="316">
                  <c:v>3.3</c:v>
                </c:pt>
                <c:pt idx="317">
                  <c:v>3.2</c:v>
                </c:pt>
                <c:pt idx="318">
                  <c:v>3.8</c:v>
                </c:pt>
                <c:pt idx="319">
                  <c:v>3.5</c:v>
                </c:pt>
                <c:pt idx="320">
                  <c:v>3.2</c:v>
                </c:pt>
                <c:pt idx="321">
                  <c:v>3.3</c:v>
                </c:pt>
                <c:pt idx="322">
                  <c:v>3.7</c:v>
                </c:pt>
                <c:pt idx="323">
                  <c:v>3</c:v>
                </c:pt>
                <c:pt idx="324">
                  <c:v>3</c:v>
                </c:pt>
                <c:pt idx="325">
                  <c:v>3.2</c:v>
                </c:pt>
                <c:pt idx="326">
                  <c:v>2.9</c:v>
                </c:pt>
                <c:pt idx="327">
                  <c:v>3.3</c:v>
                </c:pt>
                <c:pt idx="328">
                  <c:v>3.3</c:v>
                </c:pt>
                <c:pt idx="329">
                  <c:v>3.2</c:v>
                </c:pt>
                <c:pt idx="330">
                  <c:v>3.2</c:v>
                </c:pt>
                <c:pt idx="331">
                  <c:v>3</c:v>
                </c:pt>
                <c:pt idx="332">
                  <c:v>3.2</c:v>
                </c:pt>
                <c:pt idx="333">
                  <c:v>2.6</c:v>
                </c:pt>
                <c:pt idx="334">
                  <c:v>3.6</c:v>
                </c:pt>
                <c:pt idx="335">
                  <c:v>4.0999999999999996</c:v>
                </c:pt>
                <c:pt idx="336">
                  <c:v>3.1</c:v>
                </c:pt>
                <c:pt idx="337">
                  <c:v>3.2</c:v>
                </c:pt>
                <c:pt idx="338">
                  <c:v>3.5</c:v>
                </c:pt>
                <c:pt idx="339">
                  <c:v>2.8</c:v>
                </c:pt>
                <c:pt idx="340">
                  <c:v>3.1</c:v>
                </c:pt>
                <c:pt idx="341">
                  <c:v>3.1</c:v>
                </c:pt>
                <c:pt idx="342">
                  <c:v>3</c:v>
                </c:pt>
                <c:pt idx="343">
                  <c:v>3.8</c:v>
                </c:pt>
                <c:pt idx="344">
                  <c:v>3.2</c:v>
                </c:pt>
                <c:pt idx="345">
                  <c:v>3.2</c:v>
                </c:pt>
                <c:pt idx="346">
                  <c:v>3.4</c:v>
                </c:pt>
                <c:pt idx="347">
                  <c:v>3.3</c:v>
                </c:pt>
                <c:pt idx="348">
                  <c:v>3.3</c:v>
                </c:pt>
                <c:pt idx="349">
                  <c:v>3.1</c:v>
                </c:pt>
                <c:pt idx="350">
                  <c:v>3.4</c:v>
                </c:pt>
                <c:pt idx="351">
                  <c:v>3.2</c:v>
                </c:pt>
                <c:pt idx="352">
                  <c:v>3.8</c:v>
                </c:pt>
                <c:pt idx="353">
                  <c:v>3.5</c:v>
                </c:pt>
                <c:pt idx="354">
                  <c:v>3.2</c:v>
                </c:pt>
                <c:pt idx="355">
                  <c:v>3.4</c:v>
                </c:pt>
                <c:pt idx="356">
                  <c:v>3.7</c:v>
                </c:pt>
                <c:pt idx="357">
                  <c:v>3</c:v>
                </c:pt>
                <c:pt idx="358">
                  <c:v>3.1</c:v>
                </c:pt>
                <c:pt idx="359">
                  <c:v>3.2</c:v>
                </c:pt>
                <c:pt idx="360">
                  <c:v>3</c:v>
                </c:pt>
                <c:pt idx="361">
                  <c:v>3.2</c:v>
                </c:pt>
                <c:pt idx="362">
                  <c:v>3.3</c:v>
                </c:pt>
                <c:pt idx="363">
                  <c:v>3.2</c:v>
                </c:pt>
                <c:pt idx="364">
                  <c:v>3.2</c:v>
                </c:pt>
                <c:pt idx="365">
                  <c:v>2.9</c:v>
                </c:pt>
                <c:pt idx="366">
                  <c:v>3.4</c:v>
                </c:pt>
                <c:pt idx="367">
                  <c:v>2.5</c:v>
                </c:pt>
                <c:pt idx="368">
                  <c:v>3.8</c:v>
                </c:pt>
                <c:pt idx="369">
                  <c:v>4.2</c:v>
                </c:pt>
                <c:pt idx="370">
                  <c:v>3.2</c:v>
                </c:pt>
                <c:pt idx="371">
                  <c:v>3.2</c:v>
                </c:pt>
                <c:pt idx="372">
                  <c:v>3.6</c:v>
                </c:pt>
                <c:pt idx="373">
                  <c:v>2.8</c:v>
                </c:pt>
                <c:pt idx="374">
                  <c:v>3.1</c:v>
                </c:pt>
                <c:pt idx="375">
                  <c:v>3.1</c:v>
                </c:pt>
                <c:pt idx="376">
                  <c:v>3</c:v>
                </c:pt>
                <c:pt idx="377">
                  <c:v>3.8</c:v>
                </c:pt>
                <c:pt idx="378">
                  <c:v>3.3</c:v>
                </c:pt>
                <c:pt idx="379">
                  <c:v>3.3</c:v>
                </c:pt>
                <c:pt idx="380">
                  <c:v>3.4</c:v>
                </c:pt>
                <c:pt idx="381">
                  <c:v>3.3</c:v>
                </c:pt>
                <c:pt idx="382">
                  <c:v>3.2</c:v>
                </c:pt>
                <c:pt idx="383">
                  <c:v>3.1</c:v>
                </c:pt>
                <c:pt idx="384">
                  <c:v>3.5</c:v>
                </c:pt>
                <c:pt idx="385">
                  <c:v>3.2</c:v>
                </c:pt>
                <c:pt idx="386">
                  <c:v>3.8</c:v>
                </c:pt>
                <c:pt idx="387">
                  <c:v>3.5</c:v>
                </c:pt>
                <c:pt idx="388">
                  <c:v>3.4</c:v>
                </c:pt>
                <c:pt idx="389">
                  <c:v>3.4</c:v>
                </c:pt>
                <c:pt idx="390">
                  <c:v>3.5</c:v>
                </c:pt>
                <c:pt idx="391">
                  <c:v>3.1</c:v>
                </c:pt>
                <c:pt idx="392">
                  <c:v>3.1</c:v>
                </c:pt>
                <c:pt idx="393">
                  <c:v>3.2</c:v>
                </c:pt>
                <c:pt idx="394">
                  <c:v>3</c:v>
                </c:pt>
                <c:pt idx="395">
                  <c:v>3.5</c:v>
                </c:pt>
                <c:pt idx="396">
                  <c:v>3.3</c:v>
                </c:pt>
                <c:pt idx="397">
                  <c:v>3.2</c:v>
                </c:pt>
                <c:pt idx="398">
                  <c:v>3.2</c:v>
                </c:pt>
                <c:pt idx="399">
                  <c:v>2.9</c:v>
                </c:pt>
                <c:pt idx="400">
                  <c:v>3.5</c:v>
                </c:pt>
                <c:pt idx="401">
                  <c:v>2.5</c:v>
                </c:pt>
                <c:pt idx="402">
                  <c:v>3.8</c:v>
                </c:pt>
                <c:pt idx="403">
                  <c:v>4.3</c:v>
                </c:pt>
                <c:pt idx="404">
                  <c:v>3.3</c:v>
                </c:pt>
                <c:pt idx="405">
                  <c:v>3.3</c:v>
                </c:pt>
                <c:pt idx="406">
                  <c:v>3.7</c:v>
                </c:pt>
                <c:pt idx="407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97664"/>
        <c:axId val="118499200"/>
      </c:lineChart>
      <c:catAx>
        <c:axId val="11849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499200"/>
        <c:crosses val="autoZero"/>
        <c:auto val="1"/>
        <c:lblAlgn val="ctr"/>
        <c:lblOffset val="100"/>
        <c:noMultiLvlLbl val="0"/>
      </c:catAx>
      <c:valAx>
        <c:axId val="118499200"/>
        <c:scaling>
          <c:orientation val="minMax"/>
          <c:min val="2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84976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DIV Pressure</a:t>
            </a:r>
            <a:r>
              <a:rPr lang="ko-KR" altLang="en-US"/>
              <a:t> 챔버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'(년말) DIV 압력 RAW 복붙'!$H$21:$H$23</c:f>
              <c:strCache>
                <c:ptCount val="1"/>
                <c:pt idx="0">
                  <c:v>DIV Pressure Raw 2차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RAW 복붙'!$B$28:$B$1048576</c:f>
              <c:numCache>
                <c:formatCode>General</c:formatCode>
                <c:ptCount val="104854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9</c:v>
                </c:pt>
                <c:pt idx="275">
                  <c:v>9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9</c:v>
                </c:pt>
                <c:pt idx="292">
                  <c:v>9</c:v>
                </c:pt>
                <c:pt idx="293">
                  <c:v>9</c:v>
                </c:pt>
                <c:pt idx="294">
                  <c:v>9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11</c:v>
                </c:pt>
                <c:pt idx="368">
                  <c:v>11</c:v>
                </c:pt>
                <c:pt idx="369">
                  <c:v>11</c:v>
                </c:pt>
                <c:pt idx="370">
                  <c:v>12</c:v>
                </c:pt>
                <c:pt idx="371">
                  <c:v>12</c:v>
                </c:pt>
                <c:pt idx="372">
                  <c:v>12</c:v>
                </c:pt>
                <c:pt idx="373">
                  <c:v>12</c:v>
                </c:pt>
                <c:pt idx="374">
                  <c:v>12</c:v>
                </c:pt>
                <c:pt idx="375">
                  <c:v>12</c:v>
                </c:pt>
                <c:pt idx="376">
                  <c:v>12</c:v>
                </c:pt>
                <c:pt idx="377">
                  <c:v>12</c:v>
                </c:pt>
                <c:pt idx="378">
                  <c:v>12</c:v>
                </c:pt>
                <c:pt idx="379">
                  <c:v>12</c:v>
                </c:pt>
                <c:pt idx="380">
                  <c:v>12</c:v>
                </c:pt>
                <c:pt idx="381">
                  <c:v>12</c:v>
                </c:pt>
                <c:pt idx="382">
                  <c:v>12</c:v>
                </c:pt>
                <c:pt idx="383">
                  <c:v>12</c:v>
                </c:pt>
                <c:pt idx="384">
                  <c:v>12</c:v>
                </c:pt>
                <c:pt idx="385">
                  <c:v>12</c:v>
                </c:pt>
                <c:pt idx="386">
                  <c:v>12</c:v>
                </c:pt>
                <c:pt idx="387">
                  <c:v>12</c:v>
                </c:pt>
                <c:pt idx="388">
                  <c:v>12</c:v>
                </c:pt>
                <c:pt idx="389">
                  <c:v>12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12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4</c:v>
                </c:pt>
                <c:pt idx="511">
                  <c:v>4</c:v>
                </c:pt>
                <c:pt idx="512">
                  <c:v>4</c:v>
                </c:pt>
                <c:pt idx="513">
                  <c:v>4</c:v>
                </c:pt>
                <c:pt idx="514">
                  <c:v>4</c:v>
                </c:pt>
                <c:pt idx="515">
                  <c:v>4</c:v>
                </c:pt>
                <c:pt idx="516">
                  <c:v>4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4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4</c:v>
                </c:pt>
                <c:pt idx="539">
                  <c:v>4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6</c:v>
                </c:pt>
                <c:pt idx="575">
                  <c:v>6</c:v>
                </c:pt>
                <c:pt idx="576">
                  <c:v>6</c:v>
                </c:pt>
                <c:pt idx="577">
                  <c:v>6</c:v>
                </c:pt>
                <c:pt idx="578">
                  <c:v>6</c:v>
                </c:pt>
                <c:pt idx="579">
                  <c:v>6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7</c:v>
                </c:pt>
                <c:pt idx="609">
                  <c:v>7</c:v>
                </c:pt>
                <c:pt idx="610">
                  <c:v>7</c:v>
                </c:pt>
                <c:pt idx="611">
                  <c:v>7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7</c:v>
                </c:pt>
                <c:pt idx="617">
                  <c:v>7</c:v>
                </c:pt>
                <c:pt idx="618">
                  <c:v>7</c:v>
                </c:pt>
                <c:pt idx="619">
                  <c:v>7</c:v>
                </c:pt>
                <c:pt idx="620">
                  <c:v>7</c:v>
                </c:pt>
                <c:pt idx="621">
                  <c:v>7</c:v>
                </c:pt>
                <c:pt idx="622">
                  <c:v>7</c:v>
                </c:pt>
                <c:pt idx="623">
                  <c:v>7</c:v>
                </c:pt>
                <c:pt idx="624">
                  <c:v>7</c:v>
                </c:pt>
                <c:pt idx="625">
                  <c:v>7</c:v>
                </c:pt>
                <c:pt idx="626">
                  <c:v>7</c:v>
                </c:pt>
                <c:pt idx="627">
                  <c:v>7</c:v>
                </c:pt>
                <c:pt idx="628">
                  <c:v>7</c:v>
                </c:pt>
                <c:pt idx="629">
                  <c:v>7</c:v>
                </c:pt>
                <c:pt idx="630">
                  <c:v>7</c:v>
                </c:pt>
                <c:pt idx="631">
                  <c:v>7</c:v>
                </c:pt>
                <c:pt idx="632">
                  <c:v>7</c:v>
                </c:pt>
                <c:pt idx="633">
                  <c:v>7</c:v>
                </c:pt>
                <c:pt idx="634">
                  <c:v>7</c:v>
                </c:pt>
                <c:pt idx="635">
                  <c:v>7</c:v>
                </c:pt>
                <c:pt idx="636">
                  <c:v>7</c:v>
                </c:pt>
                <c:pt idx="637">
                  <c:v>7</c:v>
                </c:pt>
                <c:pt idx="638">
                  <c:v>7</c:v>
                </c:pt>
                <c:pt idx="639">
                  <c:v>7</c:v>
                </c:pt>
                <c:pt idx="640">
                  <c:v>7</c:v>
                </c:pt>
                <c:pt idx="641">
                  <c:v>7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9</c:v>
                </c:pt>
                <c:pt idx="677">
                  <c:v>9</c:v>
                </c:pt>
                <c:pt idx="678">
                  <c:v>9</c:v>
                </c:pt>
                <c:pt idx="679">
                  <c:v>9</c:v>
                </c:pt>
                <c:pt idx="680">
                  <c:v>9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9</c:v>
                </c:pt>
                <c:pt idx="686">
                  <c:v>9</c:v>
                </c:pt>
                <c:pt idx="687">
                  <c:v>9</c:v>
                </c:pt>
                <c:pt idx="688">
                  <c:v>9</c:v>
                </c:pt>
                <c:pt idx="689">
                  <c:v>9</c:v>
                </c:pt>
                <c:pt idx="690">
                  <c:v>9</c:v>
                </c:pt>
                <c:pt idx="691">
                  <c:v>9</c:v>
                </c:pt>
                <c:pt idx="692">
                  <c:v>9</c:v>
                </c:pt>
                <c:pt idx="693">
                  <c:v>9</c:v>
                </c:pt>
                <c:pt idx="694">
                  <c:v>9</c:v>
                </c:pt>
                <c:pt idx="695">
                  <c:v>9</c:v>
                </c:pt>
                <c:pt idx="696">
                  <c:v>9</c:v>
                </c:pt>
                <c:pt idx="697">
                  <c:v>9</c:v>
                </c:pt>
                <c:pt idx="698">
                  <c:v>9</c:v>
                </c:pt>
                <c:pt idx="699">
                  <c:v>9</c:v>
                </c:pt>
                <c:pt idx="700">
                  <c:v>9</c:v>
                </c:pt>
                <c:pt idx="701">
                  <c:v>9</c:v>
                </c:pt>
                <c:pt idx="702">
                  <c:v>9</c:v>
                </c:pt>
                <c:pt idx="703">
                  <c:v>9</c:v>
                </c:pt>
                <c:pt idx="704">
                  <c:v>9</c:v>
                </c:pt>
                <c:pt idx="705">
                  <c:v>9</c:v>
                </c:pt>
                <c:pt idx="706">
                  <c:v>9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10</c:v>
                </c:pt>
                <c:pt idx="711">
                  <c:v>10</c:v>
                </c:pt>
                <c:pt idx="712">
                  <c:v>10</c:v>
                </c:pt>
                <c:pt idx="713">
                  <c:v>10</c:v>
                </c:pt>
                <c:pt idx="714">
                  <c:v>10</c:v>
                </c:pt>
                <c:pt idx="715">
                  <c:v>10</c:v>
                </c:pt>
                <c:pt idx="716">
                  <c:v>10</c:v>
                </c:pt>
                <c:pt idx="717">
                  <c:v>10</c:v>
                </c:pt>
                <c:pt idx="718">
                  <c:v>10</c:v>
                </c:pt>
                <c:pt idx="719">
                  <c:v>10</c:v>
                </c:pt>
                <c:pt idx="720">
                  <c:v>10</c:v>
                </c:pt>
                <c:pt idx="721">
                  <c:v>10</c:v>
                </c:pt>
                <c:pt idx="722">
                  <c:v>10</c:v>
                </c:pt>
                <c:pt idx="723">
                  <c:v>10</c:v>
                </c:pt>
                <c:pt idx="724">
                  <c:v>10</c:v>
                </c:pt>
                <c:pt idx="725">
                  <c:v>10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  <c:pt idx="730">
                  <c:v>10</c:v>
                </c:pt>
                <c:pt idx="731">
                  <c:v>10</c:v>
                </c:pt>
                <c:pt idx="732">
                  <c:v>10</c:v>
                </c:pt>
                <c:pt idx="733">
                  <c:v>10</c:v>
                </c:pt>
                <c:pt idx="734">
                  <c:v>10</c:v>
                </c:pt>
                <c:pt idx="735">
                  <c:v>10</c:v>
                </c:pt>
                <c:pt idx="736">
                  <c:v>10</c:v>
                </c:pt>
                <c:pt idx="737">
                  <c:v>10</c:v>
                </c:pt>
                <c:pt idx="738">
                  <c:v>10</c:v>
                </c:pt>
                <c:pt idx="739">
                  <c:v>10</c:v>
                </c:pt>
                <c:pt idx="740">
                  <c:v>10</c:v>
                </c:pt>
                <c:pt idx="741">
                  <c:v>10</c:v>
                </c:pt>
                <c:pt idx="742">
                  <c:v>10</c:v>
                </c:pt>
                <c:pt idx="743">
                  <c:v>10</c:v>
                </c:pt>
                <c:pt idx="744">
                  <c:v>11</c:v>
                </c:pt>
                <c:pt idx="745">
                  <c:v>11</c:v>
                </c:pt>
                <c:pt idx="746">
                  <c:v>11</c:v>
                </c:pt>
                <c:pt idx="747">
                  <c:v>11</c:v>
                </c:pt>
                <c:pt idx="748">
                  <c:v>11</c:v>
                </c:pt>
                <c:pt idx="749">
                  <c:v>11</c:v>
                </c:pt>
                <c:pt idx="750">
                  <c:v>11</c:v>
                </c:pt>
                <c:pt idx="751">
                  <c:v>11</c:v>
                </c:pt>
                <c:pt idx="752">
                  <c:v>11</c:v>
                </c:pt>
                <c:pt idx="753">
                  <c:v>11</c:v>
                </c:pt>
                <c:pt idx="754">
                  <c:v>11</c:v>
                </c:pt>
                <c:pt idx="755">
                  <c:v>11</c:v>
                </c:pt>
                <c:pt idx="756">
                  <c:v>11</c:v>
                </c:pt>
                <c:pt idx="757">
                  <c:v>11</c:v>
                </c:pt>
                <c:pt idx="758">
                  <c:v>11</c:v>
                </c:pt>
                <c:pt idx="759">
                  <c:v>11</c:v>
                </c:pt>
                <c:pt idx="760">
                  <c:v>11</c:v>
                </c:pt>
                <c:pt idx="761">
                  <c:v>11</c:v>
                </c:pt>
                <c:pt idx="762">
                  <c:v>11</c:v>
                </c:pt>
                <c:pt idx="763">
                  <c:v>11</c:v>
                </c:pt>
                <c:pt idx="764">
                  <c:v>11</c:v>
                </c:pt>
                <c:pt idx="765">
                  <c:v>11</c:v>
                </c:pt>
                <c:pt idx="766">
                  <c:v>11</c:v>
                </c:pt>
                <c:pt idx="767">
                  <c:v>11</c:v>
                </c:pt>
                <c:pt idx="768">
                  <c:v>11</c:v>
                </c:pt>
                <c:pt idx="769">
                  <c:v>11</c:v>
                </c:pt>
                <c:pt idx="770">
                  <c:v>11</c:v>
                </c:pt>
                <c:pt idx="771">
                  <c:v>11</c:v>
                </c:pt>
                <c:pt idx="772">
                  <c:v>11</c:v>
                </c:pt>
                <c:pt idx="773">
                  <c:v>11</c:v>
                </c:pt>
                <c:pt idx="774">
                  <c:v>11</c:v>
                </c:pt>
                <c:pt idx="775">
                  <c:v>11</c:v>
                </c:pt>
                <c:pt idx="776">
                  <c:v>11</c:v>
                </c:pt>
                <c:pt idx="777">
                  <c:v>11</c:v>
                </c:pt>
                <c:pt idx="778">
                  <c:v>12</c:v>
                </c:pt>
                <c:pt idx="779">
                  <c:v>12</c:v>
                </c:pt>
                <c:pt idx="780">
                  <c:v>12</c:v>
                </c:pt>
                <c:pt idx="781">
                  <c:v>12</c:v>
                </c:pt>
                <c:pt idx="782">
                  <c:v>12</c:v>
                </c:pt>
                <c:pt idx="783">
                  <c:v>12</c:v>
                </c:pt>
                <c:pt idx="784">
                  <c:v>12</c:v>
                </c:pt>
                <c:pt idx="785">
                  <c:v>12</c:v>
                </c:pt>
                <c:pt idx="786">
                  <c:v>12</c:v>
                </c:pt>
                <c:pt idx="787">
                  <c:v>12</c:v>
                </c:pt>
                <c:pt idx="788">
                  <c:v>12</c:v>
                </c:pt>
                <c:pt idx="789">
                  <c:v>12</c:v>
                </c:pt>
                <c:pt idx="790">
                  <c:v>12</c:v>
                </c:pt>
                <c:pt idx="791">
                  <c:v>12</c:v>
                </c:pt>
                <c:pt idx="792">
                  <c:v>12</c:v>
                </c:pt>
                <c:pt idx="793">
                  <c:v>12</c:v>
                </c:pt>
                <c:pt idx="794">
                  <c:v>12</c:v>
                </c:pt>
                <c:pt idx="795">
                  <c:v>12</c:v>
                </c:pt>
                <c:pt idx="796">
                  <c:v>12</c:v>
                </c:pt>
                <c:pt idx="797">
                  <c:v>12</c:v>
                </c:pt>
                <c:pt idx="798">
                  <c:v>12</c:v>
                </c:pt>
                <c:pt idx="799">
                  <c:v>12</c:v>
                </c:pt>
                <c:pt idx="800">
                  <c:v>12</c:v>
                </c:pt>
                <c:pt idx="801">
                  <c:v>12</c:v>
                </c:pt>
                <c:pt idx="802">
                  <c:v>12</c:v>
                </c:pt>
                <c:pt idx="803">
                  <c:v>12</c:v>
                </c:pt>
                <c:pt idx="804">
                  <c:v>12</c:v>
                </c:pt>
                <c:pt idx="805">
                  <c:v>12</c:v>
                </c:pt>
                <c:pt idx="806">
                  <c:v>12</c:v>
                </c:pt>
                <c:pt idx="807">
                  <c:v>12</c:v>
                </c:pt>
                <c:pt idx="808">
                  <c:v>12</c:v>
                </c:pt>
                <c:pt idx="809">
                  <c:v>12</c:v>
                </c:pt>
                <c:pt idx="810">
                  <c:v>12</c:v>
                </c:pt>
                <c:pt idx="811">
                  <c:v>12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4</c:v>
                </c:pt>
                <c:pt idx="915">
                  <c:v>4</c:v>
                </c:pt>
                <c:pt idx="916">
                  <c:v>4</c:v>
                </c:pt>
                <c:pt idx="917">
                  <c:v>4</c:v>
                </c:pt>
                <c:pt idx="918">
                  <c:v>4</c:v>
                </c:pt>
                <c:pt idx="919">
                  <c:v>4</c:v>
                </c:pt>
                <c:pt idx="920">
                  <c:v>4</c:v>
                </c:pt>
                <c:pt idx="921">
                  <c:v>4</c:v>
                </c:pt>
                <c:pt idx="922">
                  <c:v>4</c:v>
                </c:pt>
                <c:pt idx="923">
                  <c:v>4</c:v>
                </c:pt>
                <c:pt idx="924">
                  <c:v>4</c:v>
                </c:pt>
                <c:pt idx="925">
                  <c:v>4</c:v>
                </c:pt>
                <c:pt idx="926">
                  <c:v>4</c:v>
                </c:pt>
                <c:pt idx="927">
                  <c:v>4</c:v>
                </c:pt>
                <c:pt idx="928">
                  <c:v>4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4</c:v>
                </c:pt>
                <c:pt idx="936">
                  <c:v>4</c:v>
                </c:pt>
                <c:pt idx="937">
                  <c:v>4</c:v>
                </c:pt>
                <c:pt idx="938">
                  <c:v>4</c:v>
                </c:pt>
                <c:pt idx="939">
                  <c:v>4</c:v>
                </c:pt>
                <c:pt idx="940">
                  <c:v>4</c:v>
                </c:pt>
                <c:pt idx="941">
                  <c:v>4</c:v>
                </c:pt>
                <c:pt idx="942">
                  <c:v>4</c:v>
                </c:pt>
                <c:pt idx="943">
                  <c:v>4</c:v>
                </c:pt>
                <c:pt idx="944">
                  <c:v>4</c:v>
                </c:pt>
                <c:pt idx="945">
                  <c:v>4</c:v>
                </c:pt>
                <c:pt idx="946">
                  <c:v>4</c:v>
                </c:pt>
                <c:pt idx="947">
                  <c:v>4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6</c:v>
                </c:pt>
                <c:pt idx="990">
                  <c:v>6</c:v>
                </c:pt>
                <c:pt idx="991">
                  <c:v>6</c:v>
                </c:pt>
                <c:pt idx="992">
                  <c:v>6</c:v>
                </c:pt>
                <c:pt idx="993">
                  <c:v>6</c:v>
                </c:pt>
                <c:pt idx="994">
                  <c:v>6</c:v>
                </c:pt>
                <c:pt idx="995">
                  <c:v>6</c:v>
                </c:pt>
                <c:pt idx="996">
                  <c:v>6</c:v>
                </c:pt>
                <c:pt idx="997">
                  <c:v>6</c:v>
                </c:pt>
                <c:pt idx="998">
                  <c:v>6</c:v>
                </c:pt>
                <c:pt idx="999">
                  <c:v>6</c:v>
                </c:pt>
                <c:pt idx="1000">
                  <c:v>6</c:v>
                </c:pt>
                <c:pt idx="1001">
                  <c:v>6</c:v>
                </c:pt>
                <c:pt idx="1002">
                  <c:v>6</c:v>
                </c:pt>
                <c:pt idx="1003">
                  <c:v>6</c:v>
                </c:pt>
                <c:pt idx="1004">
                  <c:v>6</c:v>
                </c:pt>
                <c:pt idx="1005">
                  <c:v>6</c:v>
                </c:pt>
                <c:pt idx="1006">
                  <c:v>6</c:v>
                </c:pt>
                <c:pt idx="1007">
                  <c:v>6</c:v>
                </c:pt>
                <c:pt idx="1008">
                  <c:v>6</c:v>
                </c:pt>
                <c:pt idx="1009">
                  <c:v>6</c:v>
                </c:pt>
                <c:pt idx="1010">
                  <c:v>6</c:v>
                </c:pt>
                <c:pt idx="1011">
                  <c:v>6</c:v>
                </c:pt>
                <c:pt idx="1012">
                  <c:v>6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7</c:v>
                </c:pt>
                <c:pt idx="1017">
                  <c:v>7</c:v>
                </c:pt>
                <c:pt idx="1018">
                  <c:v>7</c:v>
                </c:pt>
                <c:pt idx="1019">
                  <c:v>7</c:v>
                </c:pt>
                <c:pt idx="1020">
                  <c:v>7</c:v>
                </c:pt>
                <c:pt idx="1021">
                  <c:v>7</c:v>
                </c:pt>
                <c:pt idx="1022">
                  <c:v>7</c:v>
                </c:pt>
                <c:pt idx="1023">
                  <c:v>7</c:v>
                </c:pt>
                <c:pt idx="1024">
                  <c:v>7</c:v>
                </c:pt>
                <c:pt idx="1025">
                  <c:v>7</c:v>
                </c:pt>
                <c:pt idx="1026">
                  <c:v>7</c:v>
                </c:pt>
                <c:pt idx="1027">
                  <c:v>7</c:v>
                </c:pt>
                <c:pt idx="1028">
                  <c:v>7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7</c:v>
                </c:pt>
                <c:pt idx="1033">
                  <c:v>7</c:v>
                </c:pt>
                <c:pt idx="1034">
                  <c:v>7</c:v>
                </c:pt>
                <c:pt idx="1035">
                  <c:v>7</c:v>
                </c:pt>
                <c:pt idx="1036">
                  <c:v>7</c:v>
                </c:pt>
                <c:pt idx="1037">
                  <c:v>7</c:v>
                </c:pt>
                <c:pt idx="1038">
                  <c:v>7</c:v>
                </c:pt>
                <c:pt idx="1039">
                  <c:v>7</c:v>
                </c:pt>
                <c:pt idx="1040">
                  <c:v>7</c:v>
                </c:pt>
                <c:pt idx="1041">
                  <c:v>7</c:v>
                </c:pt>
                <c:pt idx="1042">
                  <c:v>7</c:v>
                </c:pt>
                <c:pt idx="1043">
                  <c:v>7</c:v>
                </c:pt>
                <c:pt idx="1044">
                  <c:v>7</c:v>
                </c:pt>
                <c:pt idx="1045">
                  <c:v>7</c:v>
                </c:pt>
                <c:pt idx="1046">
                  <c:v>7</c:v>
                </c:pt>
                <c:pt idx="1047">
                  <c:v>7</c:v>
                </c:pt>
                <c:pt idx="1048">
                  <c:v>7</c:v>
                </c:pt>
                <c:pt idx="1049">
                  <c:v>7</c:v>
                </c:pt>
                <c:pt idx="1050">
                  <c:v>8</c:v>
                </c:pt>
                <c:pt idx="1051">
                  <c:v>8</c:v>
                </c:pt>
                <c:pt idx="1052">
                  <c:v>8</c:v>
                </c:pt>
                <c:pt idx="1053">
                  <c:v>8</c:v>
                </c:pt>
                <c:pt idx="1054">
                  <c:v>8</c:v>
                </c:pt>
                <c:pt idx="1055">
                  <c:v>8</c:v>
                </c:pt>
                <c:pt idx="1056">
                  <c:v>8</c:v>
                </c:pt>
                <c:pt idx="1057">
                  <c:v>8</c:v>
                </c:pt>
                <c:pt idx="1058">
                  <c:v>8</c:v>
                </c:pt>
                <c:pt idx="1059">
                  <c:v>8</c:v>
                </c:pt>
                <c:pt idx="1060">
                  <c:v>8</c:v>
                </c:pt>
                <c:pt idx="1061">
                  <c:v>8</c:v>
                </c:pt>
                <c:pt idx="1062">
                  <c:v>8</c:v>
                </c:pt>
                <c:pt idx="1063">
                  <c:v>8</c:v>
                </c:pt>
                <c:pt idx="1064">
                  <c:v>8</c:v>
                </c:pt>
                <c:pt idx="1065">
                  <c:v>8</c:v>
                </c:pt>
                <c:pt idx="1066">
                  <c:v>8</c:v>
                </c:pt>
                <c:pt idx="1067">
                  <c:v>8</c:v>
                </c:pt>
                <c:pt idx="1068">
                  <c:v>8</c:v>
                </c:pt>
                <c:pt idx="1069">
                  <c:v>8</c:v>
                </c:pt>
                <c:pt idx="1070">
                  <c:v>8</c:v>
                </c:pt>
                <c:pt idx="1071">
                  <c:v>8</c:v>
                </c:pt>
                <c:pt idx="1072">
                  <c:v>8</c:v>
                </c:pt>
                <c:pt idx="1073">
                  <c:v>8</c:v>
                </c:pt>
                <c:pt idx="1074">
                  <c:v>8</c:v>
                </c:pt>
                <c:pt idx="1075">
                  <c:v>8</c:v>
                </c:pt>
                <c:pt idx="1076">
                  <c:v>8</c:v>
                </c:pt>
                <c:pt idx="1077">
                  <c:v>8</c:v>
                </c:pt>
                <c:pt idx="1078">
                  <c:v>8</c:v>
                </c:pt>
                <c:pt idx="1079">
                  <c:v>8</c:v>
                </c:pt>
                <c:pt idx="1080">
                  <c:v>8</c:v>
                </c:pt>
                <c:pt idx="1081">
                  <c:v>8</c:v>
                </c:pt>
                <c:pt idx="1082">
                  <c:v>8</c:v>
                </c:pt>
                <c:pt idx="1083">
                  <c:v>8</c:v>
                </c:pt>
                <c:pt idx="1084">
                  <c:v>9</c:v>
                </c:pt>
                <c:pt idx="1085">
                  <c:v>9</c:v>
                </c:pt>
                <c:pt idx="1086">
                  <c:v>9</c:v>
                </c:pt>
                <c:pt idx="1087">
                  <c:v>9</c:v>
                </c:pt>
                <c:pt idx="1088">
                  <c:v>9</c:v>
                </c:pt>
                <c:pt idx="1089">
                  <c:v>9</c:v>
                </c:pt>
                <c:pt idx="1090">
                  <c:v>9</c:v>
                </c:pt>
                <c:pt idx="1091">
                  <c:v>9</c:v>
                </c:pt>
                <c:pt idx="1092">
                  <c:v>9</c:v>
                </c:pt>
                <c:pt idx="1093">
                  <c:v>9</c:v>
                </c:pt>
                <c:pt idx="1094">
                  <c:v>9</c:v>
                </c:pt>
                <c:pt idx="1095">
                  <c:v>9</c:v>
                </c:pt>
                <c:pt idx="1096">
                  <c:v>9</c:v>
                </c:pt>
                <c:pt idx="1097">
                  <c:v>9</c:v>
                </c:pt>
                <c:pt idx="1098">
                  <c:v>9</c:v>
                </c:pt>
                <c:pt idx="1099">
                  <c:v>9</c:v>
                </c:pt>
                <c:pt idx="1100">
                  <c:v>9</c:v>
                </c:pt>
                <c:pt idx="1101">
                  <c:v>9</c:v>
                </c:pt>
                <c:pt idx="1102">
                  <c:v>9</c:v>
                </c:pt>
                <c:pt idx="1103">
                  <c:v>9</c:v>
                </c:pt>
                <c:pt idx="1104">
                  <c:v>9</c:v>
                </c:pt>
                <c:pt idx="1105">
                  <c:v>9</c:v>
                </c:pt>
                <c:pt idx="1106">
                  <c:v>9</c:v>
                </c:pt>
                <c:pt idx="1107">
                  <c:v>9</c:v>
                </c:pt>
                <c:pt idx="1108">
                  <c:v>9</c:v>
                </c:pt>
                <c:pt idx="1109">
                  <c:v>9</c:v>
                </c:pt>
                <c:pt idx="1110">
                  <c:v>9</c:v>
                </c:pt>
                <c:pt idx="1111">
                  <c:v>9</c:v>
                </c:pt>
                <c:pt idx="1112">
                  <c:v>9</c:v>
                </c:pt>
                <c:pt idx="1113">
                  <c:v>9</c:v>
                </c:pt>
                <c:pt idx="1114">
                  <c:v>9</c:v>
                </c:pt>
                <c:pt idx="1115">
                  <c:v>9</c:v>
                </c:pt>
                <c:pt idx="1116">
                  <c:v>9</c:v>
                </c:pt>
                <c:pt idx="1117">
                  <c:v>9</c:v>
                </c:pt>
                <c:pt idx="1118">
                  <c:v>10</c:v>
                </c:pt>
                <c:pt idx="1119">
                  <c:v>10</c:v>
                </c:pt>
                <c:pt idx="1120">
                  <c:v>10</c:v>
                </c:pt>
                <c:pt idx="1121">
                  <c:v>10</c:v>
                </c:pt>
                <c:pt idx="1122">
                  <c:v>10</c:v>
                </c:pt>
                <c:pt idx="1123">
                  <c:v>10</c:v>
                </c:pt>
                <c:pt idx="1124">
                  <c:v>10</c:v>
                </c:pt>
                <c:pt idx="1125">
                  <c:v>10</c:v>
                </c:pt>
                <c:pt idx="1126">
                  <c:v>10</c:v>
                </c:pt>
                <c:pt idx="1127">
                  <c:v>10</c:v>
                </c:pt>
                <c:pt idx="1128">
                  <c:v>10</c:v>
                </c:pt>
                <c:pt idx="1129">
                  <c:v>10</c:v>
                </c:pt>
                <c:pt idx="1130">
                  <c:v>10</c:v>
                </c:pt>
                <c:pt idx="1131">
                  <c:v>10</c:v>
                </c:pt>
                <c:pt idx="1132">
                  <c:v>10</c:v>
                </c:pt>
                <c:pt idx="1133">
                  <c:v>10</c:v>
                </c:pt>
                <c:pt idx="1134">
                  <c:v>10</c:v>
                </c:pt>
                <c:pt idx="1135">
                  <c:v>10</c:v>
                </c:pt>
                <c:pt idx="1136">
                  <c:v>10</c:v>
                </c:pt>
                <c:pt idx="1137">
                  <c:v>10</c:v>
                </c:pt>
                <c:pt idx="1138">
                  <c:v>10</c:v>
                </c:pt>
                <c:pt idx="1139">
                  <c:v>10</c:v>
                </c:pt>
                <c:pt idx="1140">
                  <c:v>10</c:v>
                </c:pt>
                <c:pt idx="1141">
                  <c:v>10</c:v>
                </c:pt>
                <c:pt idx="1142">
                  <c:v>10</c:v>
                </c:pt>
                <c:pt idx="1143">
                  <c:v>10</c:v>
                </c:pt>
                <c:pt idx="1144">
                  <c:v>10</c:v>
                </c:pt>
                <c:pt idx="1145">
                  <c:v>10</c:v>
                </c:pt>
                <c:pt idx="1146">
                  <c:v>10</c:v>
                </c:pt>
                <c:pt idx="1147">
                  <c:v>10</c:v>
                </c:pt>
                <c:pt idx="1148">
                  <c:v>10</c:v>
                </c:pt>
                <c:pt idx="1149">
                  <c:v>10</c:v>
                </c:pt>
                <c:pt idx="1150">
                  <c:v>10</c:v>
                </c:pt>
                <c:pt idx="1151">
                  <c:v>10</c:v>
                </c:pt>
                <c:pt idx="1152">
                  <c:v>11</c:v>
                </c:pt>
                <c:pt idx="1153">
                  <c:v>11</c:v>
                </c:pt>
                <c:pt idx="1154">
                  <c:v>11</c:v>
                </c:pt>
                <c:pt idx="1155">
                  <c:v>11</c:v>
                </c:pt>
                <c:pt idx="1156">
                  <c:v>11</c:v>
                </c:pt>
                <c:pt idx="1157">
                  <c:v>11</c:v>
                </c:pt>
                <c:pt idx="1158">
                  <c:v>11</c:v>
                </c:pt>
                <c:pt idx="1159">
                  <c:v>11</c:v>
                </c:pt>
                <c:pt idx="1160">
                  <c:v>11</c:v>
                </c:pt>
                <c:pt idx="1161">
                  <c:v>11</c:v>
                </c:pt>
                <c:pt idx="1162">
                  <c:v>11</c:v>
                </c:pt>
                <c:pt idx="1163">
                  <c:v>11</c:v>
                </c:pt>
                <c:pt idx="1164">
                  <c:v>11</c:v>
                </c:pt>
                <c:pt idx="1165">
                  <c:v>11</c:v>
                </c:pt>
                <c:pt idx="1166">
                  <c:v>11</c:v>
                </c:pt>
                <c:pt idx="1167">
                  <c:v>11</c:v>
                </c:pt>
                <c:pt idx="1168">
                  <c:v>11</c:v>
                </c:pt>
                <c:pt idx="1169">
                  <c:v>11</c:v>
                </c:pt>
                <c:pt idx="1170">
                  <c:v>11</c:v>
                </c:pt>
                <c:pt idx="1171">
                  <c:v>11</c:v>
                </c:pt>
                <c:pt idx="1172">
                  <c:v>11</c:v>
                </c:pt>
                <c:pt idx="1173">
                  <c:v>11</c:v>
                </c:pt>
                <c:pt idx="1174">
                  <c:v>11</c:v>
                </c:pt>
                <c:pt idx="1175">
                  <c:v>11</c:v>
                </c:pt>
                <c:pt idx="1176">
                  <c:v>11</c:v>
                </c:pt>
                <c:pt idx="1177">
                  <c:v>11</c:v>
                </c:pt>
                <c:pt idx="1178">
                  <c:v>11</c:v>
                </c:pt>
                <c:pt idx="1179">
                  <c:v>11</c:v>
                </c:pt>
                <c:pt idx="1180">
                  <c:v>11</c:v>
                </c:pt>
                <c:pt idx="1181">
                  <c:v>11</c:v>
                </c:pt>
                <c:pt idx="1182">
                  <c:v>11</c:v>
                </c:pt>
                <c:pt idx="1183">
                  <c:v>11</c:v>
                </c:pt>
                <c:pt idx="1184">
                  <c:v>11</c:v>
                </c:pt>
                <c:pt idx="1185">
                  <c:v>11</c:v>
                </c:pt>
                <c:pt idx="1186">
                  <c:v>12</c:v>
                </c:pt>
                <c:pt idx="1187">
                  <c:v>12</c:v>
                </c:pt>
                <c:pt idx="1188">
                  <c:v>12</c:v>
                </c:pt>
                <c:pt idx="1189">
                  <c:v>12</c:v>
                </c:pt>
                <c:pt idx="1190">
                  <c:v>12</c:v>
                </c:pt>
                <c:pt idx="1191">
                  <c:v>12</c:v>
                </c:pt>
                <c:pt idx="1192">
                  <c:v>12</c:v>
                </c:pt>
                <c:pt idx="1193">
                  <c:v>12</c:v>
                </c:pt>
                <c:pt idx="1194">
                  <c:v>12</c:v>
                </c:pt>
                <c:pt idx="1195">
                  <c:v>12</c:v>
                </c:pt>
                <c:pt idx="1196">
                  <c:v>12</c:v>
                </c:pt>
                <c:pt idx="1197">
                  <c:v>12</c:v>
                </c:pt>
                <c:pt idx="1198">
                  <c:v>12</c:v>
                </c:pt>
                <c:pt idx="1199">
                  <c:v>12</c:v>
                </c:pt>
                <c:pt idx="1200">
                  <c:v>12</c:v>
                </c:pt>
                <c:pt idx="1201">
                  <c:v>12</c:v>
                </c:pt>
                <c:pt idx="1202">
                  <c:v>12</c:v>
                </c:pt>
                <c:pt idx="1203">
                  <c:v>12</c:v>
                </c:pt>
                <c:pt idx="1204">
                  <c:v>12</c:v>
                </c:pt>
                <c:pt idx="1205">
                  <c:v>12</c:v>
                </c:pt>
                <c:pt idx="1206">
                  <c:v>12</c:v>
                </c:pt>
                <c:pt idx="1207">
                  <c:v>12</c:v>
                </c:pt>
                <c:pt idx="1208">
                  <c:v>12</c:v>
                </c:pt>
                <c:pt idx="1209">
                  <c:v>12</c:v>
                </c:pt>
                <c:pt idx="1210">
                  <c:v>12</c:v>
                </c:pt>
                <c:pt idx="1211">
                  <c:v>12</c:v>
                </c:pt>
                <c:pt idx="1212">
                  <c:v>12</c:v>
                </c:pt>
                <c:pt idx="1213">
                  <c:v>12</c:v>
                </c:pt>
                <c:pt idx="1214">
                  <c:v>12</c:v>
                </c:pt>
                <c:pt idx="1215">
                  <c:v>12</c:v>
                </c:pt>
                <c:pt idx="1216">
                  <c:v>12</c:v>
                </c:pt>
                <c:pt idx="1217">
                  <c:v>12</c:v>
                </c:pt>
                <c:pt idx="1218">
                  <c:v>12</c:v>
                </c:pt>
                <c:pt idx="1219">
                  <c:v>12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4</c:v>
                </c:pt>
                <c:pt idx="1325">
                  <c:v>4</c:v>
                </c:pt>
                <c:pt idx="1326">
                  <c:v>4</c:v>
                </c:pt>
                <c:pt idx="1327">
                  <c:v>4</c:v>
                </c:pt>
                <c:pt idx="1328">
                  <c:v>4</c:v>
                </c:pt>
                <c:pt idx="1329">
                  <c:v>4</c:v>
                </c:pt>
                <c:pt idx="1330">
                  <c:v>4</c:v>
                </c:pt>
                <c:pt idx="1331">
                  <c:v>4</c:v>
                </c:pt>
                <c:pt idx="1332">
                  <c:v>4</c:v>
                </c:pt>
                <c:pt idx="1333">
                  <c:v>4</c:v>
                </c:pt>
                <c:pt idx="1334">
                  <c:v>4</c:v>
                </c:pt>
                <c:pt idx="1335">
                  <c:v>4</c:v>
                </c:pt>
                <c:pt idx="1336">
                  <c:v>4</c:v>
                </c:pt>
                <c:pt idx="1337">
                  <c:v>4</c:v>
                </c:pt>
                <c:pt idx="1338">
                  <c:v>4</c:v>
                </c:pt>
                <c:pt idx="1339">
                  <c:v>4</c:v>
                </c:pt>
                <c:pt idx="1340">
                  <c:v>4</c:v>
                </c:pt>
                <c:pt idx="1341">
                  <c:v>4</c:v>
                </c:pt>
                <c:pt idx="1342">
                  <c:v>4</c:v>
                </c:pt>
                <c:pt idx="1343">
                  <c:v>4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4</c:v>
                </c:pt>
                <c:pt idx="1348">
                  <c:v>4</c:v>
                </c:pt>
                <c:pt idx="1349">
                  <c:v>4</c:v>
                </c:pt>
                <c:pt idx="1350">
                  <c:v>4</c:v>
                </c:pt>
                <c:pt idx="1351">
                  <c:v>4</c:v>
                </c:pt>
                <c:pt idx="1352">
                  <c:v>4</c:v>
                </c:pt>
                <c:pt idx="1353">
                  <c:v>4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5</c:v>
                </c:pt>
                <c:pt idx="1358">
                  <c:v>5</c:v>
                </c:pt>
                <c:pt idx="1359">
                  <c:v>5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6</c:v>
                </c:pt>
                <c:pt idx="1391">
                  <c:v>6</c:v>
                </c:pt>
                <c:pt idx="1392">
                  <c:v>6</c:v>
                </c:pt>
                <c:pt idx="1393">
                  <c:v>6</c:v>
                </c:pt>
                <c:pt idx="1394">
                  <c:v>6</c:v>
                </c:pt>
                <c:pt idx="1395">
                  <c:v>6</c:v>
                </c:pt>
                <c:pt idx="1396">
                  <c:v>6</c:v>
                </c:pt>
                <c:pt idx="1397">
                  <c:v>6</c:v>
                </c:pt>
                <c:pt idx="1398">
                  <c:v>6</c:v>
                </c:pt>
                <c:pt idx="1399">
                  <c:v>6</c:v>
                </c:pt>
                <c:pt idx="1400">
                  <c:v>6</c:v>
                </c:pt>
                <c:pt idx="1401">
                  <c:v>6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6</c:v>
                </c:pt>
                <c:pt idx="1408">
                  <c:v>6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6</c:v>
                </c:pt>
                <c:pt idx="1414">
                  <c:v>6</c:v>
                </c:pt>
                <c:pt idx="1415">
                  <c:v>6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6</c:v>
                </c:pt>
                <c:pt idx="1420">
                  <c:v>6</c:v>
                </c:pt>
                <c:pt idx="1421">
                  <c:v>6</c:v>
                </c:pt>
                <c:pt idx="1422">
                  <c:v>6</c:v>
                </c:pt>
                <c:pt idx="1423">
                  <c:v>6</c:v>
                </c:pt>
                <c:pt idx="1424">
                  <c:v>7</c:v>
                </c:pt>
                <c:pt idx="1425">
                  <c:v>7</c:v>
                </c:pt>
                <c:pt idx="1426">
                  <c:v>7</c:v>
                </c:pt>
                <c:pt idx="1427">
                  <c:v>7</c:v>
                </c:pt>
                <c:pt idx="1428">
                  <c:v>7</c:v>
                </c:pt>
                <c:pt idx="1429">
                  <c:v>7</c:v>
                </c:pt>
                <c:pt idx="1430">
                  <c:v>7</c:v>
                </c:pt>
                <c:pt idx="1431">
                  <c:v>7</c:v>
                </c:pt>
                <c:pt idx="1432">
                  <c:v>7</c:v>
                </c:pt>
                <c:pt idx="1433">
                  <c:v>7</c:v>
                </c:pt>
                <c:pt idx="1434">
                  <c:v>7</c:v>
                </c:pt>
                <c:pt idx="1435">
                  <c:v>7</c:v>
                </c:pt>
                <c:pt idx="1436">
                  <c:v>7</c:v>
                </c:pt>
                <c:pt idx="1437">
                  <c:v>7</c:v>
                </c:pt>
                <c:pt idx="1438">
                  <c:v>7</c:v>
                </c:pt>
                <c:pt idx="1439">
                  <c:v>7</c:v>
                </c:pt>
                <c:pt idx="1440">
                  <c:v>7</c:v>
                </c:pt>
                <c:pt idx="1441">
                  <c:v>7</c:v>
                </c:pt>
                <c:pt idx="1442">
                  <c:v>7</c:v>
                </c:pt>
                <c:pt idx="1443">
                  <c:v>7</c:v>
                </c:pt>
                <c:pt idx="1444">
                  <c:v>7</c:v>
                </c:pt>
                <c:pt idx="1445">
                  <c:v>7</c:v>
                </c:pt>
                <c:pt idx="1446">
                  <c:v>7</c:v>
                </c:pt>
                <c:pt idx="1447">
                  <c:v>7</c:v>
                </c:pt>
                <c:pt idx="1448">
                  <c:v>7</c:v>
                </c:pt>
                <c:pt idx="1449">
                  <c:v>7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7</c:v>
                </c:pt>
                <c:pt idx="1454">
                  <c:v>7</c:v>
                </c:pt>
                <c:pt idx="1455">
                  <c:v>7</c:v>
                </c:pt>
                <c:pt idx="1456">
                  <c:v>7</c:v>
                </c:pt>
                <c:pt idx="1457">
                  <c:v>7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8</c:v>
                </c:pt>
                <c:pt idx="1468">
                  <c:v>8</c:v>
                </c:pt>
                <c:pt idx="1469">
                  <c:v>8</c:v>
                </c:pt>
                <c:pt idx="1470">
                  <c:v>8</c:v>
                </c:pt>
                <c:pt idx="1471">
                  <c:v>8</c:v>
                </c:pt>
                <c:pt idx="1472">
                  <c:v>8</c:v>
                </c:pt>
                <c:pt idx="1473">
                  <c:v>8</c:v>
                </c:pt>
                <c:pt idx="1474">
                  <c:v>8</c:v>
                </c:pt>
                <c:pt idx="1475">
                  <c:v>8</c:v>
                </c:pt>
                <c:pt idx="1476">
                  <c:v>8</c:v>
                </c:pt>
                <c:pt idx="1477">
                  <c:v>8</c:v>
                </c:pt>
                <c:pt idx="1478">
                  <c:v>8</c:v>
                </c:pt>
                <c:pt idx="1479">
                  <c:v>8</c:v>
                </c:pt>
                <c:pt idx="1480">
                  <c:v>8</c:v>
                </c:pt>
                <c:pt idx="1481">
                  <c:v>8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9</c:v>
                </c:pt>
                <c:pt idx="1493">
                  <c:v>9</c:v>
                </c:pt>
                <c:pt idx="1494">
                  <c:v>9</c:v>
                </c:pt>
                <c:pt idx="1495">
                  <c:v>9</c:v>
                </c:pt>
                <c:pt idx="1496">
                  <c:v>9</c:v>
                </c:pt>
                <c:pt idx="1497">
                  <c:v>9</c:v>
                </c:pt>
                <c:pt idx="1498">
                  <c:v>9</c:v>
                </c:pt>
                <c:pt idx="1499">
                  <c:v>9</c:v>
                </c:pt>
                <c:pt idx="1500">
                  <c:v>9</c:v>
                </c:pt>
                <c:pt idx="1501">
                  <c:v>9</c:v>
                </c:pt>
                <c:pt idx="1502">
                  <c:v>9</c:v>
                </c:pt>
                <c:pt idx="1503">
                  <c:v>9</c:v>
                </c:pt>
                <c:pt idx="1504">
                  <c:v>9</c:v>
                </c:pt>
                <c:pt idx="1505">
                  <c:v>9</c:v>
                </c:pt>
                <c:pt idx="1506">
                  <c:v>9</c:v>
                </c:pt>
                <c:pt idx="1507">
                  <c:v>9</c:v>
                </c:pt>
                <c:pt idx="1508">
                  <c:v>9</c:v>
                </c:pt>
                <c:pt idx="1509">
                  <c:v>9</c:v>
                </c:pt>
                <c:pt idx="1510">
                  <c:v>9</c:v>
                </c:pt>
                <c:pt idx="1511">
                  <c:v>9</c:v>
                </c:pt>
                <c:pt idx="1512">
                  <c:v>9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9</c:v>
                </c:pt>
                <c:pt idx="1517">
                  <c:v>9</c:v>
                </c:pt>
                <c:pt idx="1518">
                  <c:v>9</c:v>
                </c:pt>
                <c:pt idx="1519">
                  <c:v>9</c:v>
                </c:pt>
                <c:pt idx="1520">
                  <c:v>9</c:v>
                </c:pt>
                <c:pt idx="1521">
                  <c:v>9</c:v>
                </c:pt>
                <c:pt idx="1522">
                  <c:v>9</c:v>
                </c:pt>
                <c:pt idx="1523">
                  <c:v>9</c:v>
                </c:pt>
                <c:pt idx="1524">
                  <c:v>9</c:v>
                </c:pt>
                <c:pt idx="1525">
                  <c:v>9</c:v>
                </c:pt>
                <c:pt idx="1526">
                  <c:v>10</c:v>
                </c:pt>
                <c:pt idx="1527">
                  <c:v>10</c:v>
                </c:pt>
                <c:pt idx="1528">
                  <c:v>10</c:v>
                </c:pt>
                <c:pt idx="1529">
                  <c:v>10</c:v>
                </c:pt>
                <c:pt idx="1530">
                  <c:v>10</c:v>
                </c:pt>
                <c:pt idx="1531">
                  <c:v>10</c:v>
                </c:pt>
                <c:pt idx="1532">
                  <c:v>10</c:v>
                </c:pt>
                <c:pt idx="1533">
                  <c:v>10</c:v>
                </c:pt>
                <c:pt idx="1534">
                  <c:v>10</c:v>
                </c:pt>
                <c:pt idx="1535">
                  <c:v>10</c:v>
                </c:pt>
                <c:pt idx="1536">
                  <c:v>10</c:v>
                </c:pt>
                <c:pt idx="1537">
                  <c:v>10</c:v>
                </c:pt>
                <c:pt idx="1538">
                  <c:v>10</c:v>
                </c:pt>
                <c:pt idx="1539">
                  <c:v>10</c:v>
                </c:pt>
                <c:pt idx="1540">
                  <c:v>10</c:v>
                </c:pt>
                <c:pt idx="1541">
                  <c:v>10</c:v>
                </c:pt>
                <c:pt idx="1542">
                  <c:v>10</c:v>
                </c:pt>
                <c:pt idx="1543">
                  <c:v>10</c:v>
                </c:pt>
                <c:pt idx="1544">
                  <c:v>10</c:v>
                </c:pt>
                <c:pt idx="1545">
                  <c:v>10</c:v>
                </c:pt>
                <c:pt idx="1546">
                  <c:v>10</c:v>
                </c:pt>
                <c:pt idx="1547">
                  <c:v>10</c:v>
                </c:pt>
                <c:pt idx="1548">
                  <c:v>10</c:v>
                </c:pt>
                <c:pt idx="1549">
                  <c:v>10</c:v>
                </c:pt>
                <c:pt idx="1550">
                  <c:v>10</c:v>
                </c:pt>
                <c:pt idx="1551">
                  <c:v>10</c:v>
                </c:pt>
                <c:pt idx="1552">
                  <c:v>10</c:v>
                </c:pt>
                <c:pt idx="1553">
                  <c:v>10</c:v>
                </c:pt>
                <c:pt idx="1554">
                  <c:v>10</c:v>
                </c:pt>
                <c:pt idx="1555">
                  <c:v>10</c:v>
                </c:pt>
                <c:pt idx="1556">
                  <c:v>10</c:v>
                </c:pt>
                <c:pt idx="1557">
                  <c:v>10</c:v>
                </c:pt>
                <c:pt idx="1558">
                  <c:v>10</c:v>
                </c:pt>
                <c:pt idx="1559">
                  <c:v>10</c:v>
                </c:pt>
                <c:pt idx="1560">
                  <c:v>11</c:v>
                </c:pt>
                <c:pt idx="1561">
                  <c:v>11</c:v>
                </c:pt>
                <c:pt idx="1562">
                  <c:v>11</c:v>
                </c:pt>
                <c:pt idx="1563">
                  <c:v>11</c:v>
                </c:pt>
                <c:pt idx="1564">
                  <c:v>11</c:v>
                </c:pt>
                <c:pt idx="1565">
                  <c:v>11</c:v>
                </c:pt>
                <c:pt idx="1566">
                  <c:v>11</c:v>
                </c:pt>
                <c:pt idx="1567">
                  <c:v>11</c:v>
                </c:pt>
                <c:pt idx="1568">
                  <c:v>11</c:v>
                </c:pt>
                <c:pt idx="1569">
                  <c:v>11</c:v>
                </c:pt>
                <c:pt idx="1570">
                  <c:v>11</c:v>
                </c:pt>
                <c:pt idx="1571">
                  <c:v>11</c:v>
                </c:pt>
                <c:pt idx="1572">
                  <c:v>11</c:v>
                </c:pt>
                <c:pt idx="1573">
                  <c:v>11</c:v>
                </c:pt>
                <c:pt idx="1574">
                  <c:v>11</c:v>
                </c:pt>
                <c:pt idx="1575">
                  <c:v>11</c:v>
                </c:pt>
                <c:pt idx="1576">
                  <c:v>11</c:v>
                </c:pt>
                <c:pt idx="1577">
                  <c:v>11</c:v>
                </c:pt>
                <c:pt idx="1578">
                  <c:v>11</c:v>
                </c:pt>
                <c:pt idx="1579">
                  <c:v>11</c:v>
                </c:pt>
                <c:pt idx="1580">
                  <c:v>11</c:v>
                </c:pt>
                <c:pt idx="1581">
                  <c:v>11</c:v>
                </c:pt>
                <c:pt idx="1582">
                  <c:v>11</c:v>
                </c:pt>
                <c:pt idx="1583">
                  <c:v>11</c:v>
                </c:pt>
                <c:pt idx="1584">
                  <c:v>11</c:v>
                </c:pt>
                <c:pt idx="1585">
                  <c:v>11</c:v>
                </c:pt>
                <c:pt idx="1586">
                  <c:v>11</c:v>
                </c:pt>
                <c:pt idx="1587">
                  <c:v>11</c:v>
                </c:pt>
                <c:pt idx="1588">
                  <c:v>11</c:v>
                </c:pt>
                <c:pt idx="1589">
                  <c:v>11</c:v>
                </c:pt>
                <c:pt idx="1590">
                  <c:v>11</c:v>
                </c:pt>
                <c:pt idx="1591">
                  <c:v>11</c:v>
                </c:pt>
                <c:pt idx="1592">
                  <c:v>11</c:v>
                </c:pt>
                <c:pt idx="1593">
                  <c:v>11</c:v>
                </c:pt>
                <c:pt idx="1594">
                  <c:v>12</c:v>
                </c:pt>
                <c:pt idx="1595">
                  <c:v>12</c:v>
                </c:pt>
                <c:pt idx="1596">
                  <c:v>12</c:v>
                </c:pt>
                <c:pt idx="1597">
                  <c:v>12</c:v>
                </c:pt>
                <c:pt idx="1598">
                  <c:v>12</c:v>
                </c:pt>
                <c:pt idx="1599">
                  <c:v>12</c:v>
                </c:pt>
                <c:pt idx="1600">
                  <c:v>12</c:v>
                </c:pt>
                <c:pt idx="1601">
                  <c:v>12</c:v>
                </c:pt>
                <c:pt idx="1602">
                  <c:v>12</c:v>
                </c:pt>
                <c:pt idx="1603">
                  <c:v>12</c:v>
                </c:pt>
                <c:pt idx="1604">
                  <c:v>12</c:v>
                </c:pt>
                <c:pt idx="1605">
                  <c:v>12</c:v>
                </c:pt>
                <c:pt idx="1606">
                  <c:v>12</c:v>
                </c:pt>
                <c:pt idx="1607">
                  <c:v>12</c:v>
                </c:pt>
                <c:pt idx="1608">
                  <c:v>12</c:v>
                </c:pt>
                <c:pt idx="1609">
                  <c:v>12</c:v>
                </c:pt>
                <c:pt idx="1610">
                  <c:v>12</c:v>
                </c:pt>
                <c:pt idx="1611">
                  <c:v>12</c:v>
                </c:pt>
                <c:pt idx="1612">
                  <c:v>12</c:v>
                </c:pt>
                <c:pt idx="1613">
                  <c:v>12</c:v>
                </c:pt>
                <c:pt idx="1614">
                  <c:v>12</c:v>
                </c:pt>
                <c:pt idx="1615">
                  <c:v>12</c:v>
                </c:pt>
                <c:pt idx="1616">
                  <c:v>12</c:v>
                </c:pt>
                <c:pt idx="1617">
                  <c:v>12</c:v>
                </c:pt>
                <c:pt idx="1618">
                  <c:v>12</c:v>
                </c:pt>
                <c:pt idx="1619">
                  <c:v>12</c:v>
                </c:pt>
                <c:pt idx="1620">
                  <c:v>12</c:v>
                </c:pt>
                <c:pt idx="1621">
                  <c:v>12</c:v>
                </c:pt>
                <c:pt idx="1622">
                  <c:v>12</c:v>
                </c:pt>
                <c:pt idx="1623">
                  <c:v>12</c:v>
                </c:pt>
                <c:pt idx="1624">
                  <c:v>12</c:v>
                </c:pt>
                <c:pt idx="1625">
                  <c:v>12</c:v>
                </c:pt>
                <c:pt idx="1626">
                  <c:v>12</c:v>
                </c:pt>
                <c:pt idx="1627">
                  <c:v>12</c:v>
                </c:pt>
              </c:numCache>
            </c:numRef>
          </c:cat>
          <c:val>
            <c:numRef>
              <c:f>'(년말) DIV 압력 RAW 복붙'!$I$24:$I$431</c:f>
              <c:numCache>
                <c:formatCode>General</c:formatCode>
                <c:ptCount val="408"/>
                <c:pt idx="0">
                  <c:v>4.7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5.3</c:v>
                </c:pt>
                <c:pt idx="5">
                  <c:v>5.5</c:v>
                </c:pt>
                <c:pt idx="6">
                  <c:v>5</c:v>
                </c:pt>
                <c:pt idx="7">
                  <c:v>6.4</c:v>
                </c:pt>
                <c:pt idx="8">
                  <c:v>6</c:v>
                </c:pt>
                <c:pt idx="9">
                  <c:v>6</c:v>
                </c:pt>
                <c:pt idx="10">
                  <c:v>6.8</c:v>
                </c:pt>
                <c:pt idx="11">
                  <c:v>6.7</c:v>
                </c:pt>
                <c:pt idx="12">
                  <c:v>6.5</c:v>
                </c:pt>
                <c:pt idx="13">
                  <c:v>7</c:v>
                </c:pt>
                <c:pt idx="14">
                  <c:v>6.8</c:v>
                </c:pt>
                <c:pt idx="15">
                  <c:v>7.5</c:v>
                </c:pt>
                <c:pt idx="16">
                  <c:v>7</c:v>
                </c:pt>
                <c:pt idx="17">
                  <c:v>7.4</c:v>
                </c:pt>
                <c:pt idx="18">
                  <c:v>8</c:v>
                </c:pt>
                <c:pt idx="19">
                  <c:v>7.8</c:v>
                </c:pt>
                <c:pt idx="20">
                  <c:v>8</c:v>
                </c:pt>
                <c:pt idx="21">
                  <c:v>8.1</c:v>
                </c:pt>
                <c:pt idx="22">
                  <c:v>8.4</c:v>
                </c:pt>
                <c:pt idx="23">
                  <c:v>8.3000000000000007</c:v>
                </c:pt>
                <c:pt idx="24">
                  <c:v>9.1</c:v>
                </c:pt>
                <c:pt idx="25">
                  <c:v>9</c:v>
                </c:pt>
                <c:pt idx="26">
                  <c:v>9.5</c:v>
                </c:pt>
                <c:pt idx="27">
                  <c:v>9.8000000000000007</c:v>
                </c:pt>
                <c:pt idx="28">
                  <c:v>9.1</c:v>
                </c:pt>
                <c:pt idx="29">
                  <c:v>9.6999999999999993</c:v>
                </c:pt>
                <c:pt idx="30">
                  <c:v>9.3000000000000007</c:v>
                </c:pt>
                <c:pt idx="31">
                  <c:v>10</c:v>
                </c:pt>
                <c:pt idx="32">
                  <c:v>9.9</c:v>
                </c:pt>
                <c:pt idx="33">
                  <c:v>10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5.3</c:v>
                </c:pt>
                <c:pt idx="39">
                  <c:v>5.8</c:v>
                </c:pt>
                <c:pt idx="40">
                  <c:v>5</c:v>
                </c:pt>
                <c:pt idx="41">
                  <c:v>6.3</c:v>
                </c:pt>
                <c:pt idx="42">
                  <c:v>6</c:v>
                </c:pt>
                <c:pt idx="43">
                  <c:v>6</c:v>
                </c:pt>
                <c:pt idx="44">
                  <c:v>6.8</c:v>
                </c:pt>
                <c:pt idx="45">
                  <c:v>6.7</c:v>
                </c:pt>
                <c:pt idx="46">
                  <c:v>6.5</c:v>
                </c:pt>
                <c:pt idx="47">
                  <c:v>6.8</c:v>
                </c:pt>
                <c:pt idx="48">
                  <c:v>7</c:v>
                </c:pt>
                <c:pt idx="49">
                  <c:v>7.5</c:v>
                </c:pt>
                <c:pt idx="50">
                  <c:v>7</c:v>
                </c:pt>
                <c:pt idx="51">
                  <c:v>7.4</c:v>
                </c:pt>
                <c:pt idx="52">
                  <c:v>8</c:v>
                </c:pt>
                <c:pt idx="53">
                  <c:v>7.9</c:v>
                </c:pt>
                <c:pt idx="54">
                  <c:v>8</c:v>
                </c:pt>
                <c:pt idx="55">
                  <c:v>8.3000000000000007</c:v>
                </c:pt>
                <c:pt idx="56">
                  <c:v>8.6</c:v>
                </c:pt>
                <c:pt idx="57">
                  <c:v>8.4</c:v>
                </c:pt>
                <c:pt idx="58">
                  <c:v>9.1</c:v>
                </c:pt>
                <c:pt idx="59">
                  <c:v>9</c:v>
                </c:pt>
                <c:pt idx="60">
                  <c:v>9.6999999999999993</c:v>
                </c:pt>
                <c:pt idx="61">
                  <c:v>9.9</c:v>
                </c:pt>
                <c:pt idx="62">
                  <c:v>9.1999999999999993</c:v>
                </c:pt>
                <c:pt idx="63">
                  <c:v>9.9</c:v>
                </c:pt>
                <c:pt idx="64">
                  <c:v>9.5</c:v>
                </c:pt>
                <c:pt idx="65">
                  <c:v>10</c:v>
                </c:pt>
                <c:pt idx="66">
                  <c:v>10</c:v>
                </c:pt>
                <c:pt idx="67">
                  <c:v>10.1</c:v>
                </c:pt>
                <c:pt idx="68">
                  <c:v>4.9000000000000004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5.4</c:v>
                </c:pt>
                <c:pt idx="73">
                  <c:v>5.8</c:v>
                </c:pt>
                <c:pt idx="74">
                  <c:v>5</c:v>
                </c:pt>
                <c:pt idx="75">
                  <c:v>6.5</c:v>
                </c:pt>
                <c:pt idx="76">
                  <c:v>6</c:v>
                </c:pt>
                <c:pt idx="77">
                  <c:v>6</c:v>
                </c:pt>
                <c:pt idx="78">
                  <c:v>6.8</c:v>
                </c:pt>
                <c:pt idx="79">
                  <c:v>6.9</c:v>
                </c:pt>
                <c:pt idx="80">
                  <c:v>6.7</c:v>
                </c:pt>
                <c:pt idx="81">
                  <c:v>6.9</c:v>
                </c:pt>
                <c:pt idx="82">
                  <c:v>7</c:v>
                </c:pt>
                <c:pt idx="83">
                  <c:v>7.7</c:v>
                </c:pt>
                <c:pt idx="84">
                  <c:v>7.1</c:v>
                </c:pt>
                <c:pt idx="85">
                  <c:v>7.5</c:v>
                </c:pt>
                <c:pt idx="86">
                  <c:v>8.1</c:v>
                </c:pt>
                <c:pt idx="87">
                  <c:v>8</c:v>
                </c:pt>
                <c:pt idx="88">
                  <c:v>8.1</c:v>
                </c:pt>
                <c:pt idx="89">
                  <c:v>8.3000000000000007</c:v>
                </c:pt>
                <c:pt idx="90">
                  <c:v>8.6999999999999993</c:v>
                </c:pt>
                <c:pt idx="91">
                  <c:v>8.8000000000000007</c:v>
                </c:pt>
                <c:pt idx="92">
                  <c:v>9.1</c:v>
                </c:pt>
                <c:pt idx="93">
                  <c:v>9</c:v>
                </c:pt>
                <c:pt idx="94">
                  <c:v>9.6999999999999993</c:v>
                </c:pt>
                <c:pt idx="95">
                  <c:v>10</c:v>
                </c:pt>
                <c:pt idx="96">
                  <c:v>9.3000000000000007</c:v>
                </c:pt>
                <c:pt idx="97">
                  <c:v>9.8000000000000007</c:v>
                </c:pt>
                <c:pt idx="98">
                  <c:v>9.6999999999999993</c:v>
                </c:pt>
                <c:pt idx="99">
                  <c:v>10</c:v>
                </c:pt>
                <c:pt idx="100">
                  <c:v>10</c:v>
                </c:pt>
                <c:pt idx="101">
                  <c:v>10.1</c:v>
                </c:pt>
                <c:pt idx="102">
                  <c:v>4.9000000000000004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5.4</c:v>
                </c:pt>
                <c:pt idx="107">
                  <c:v>5.8</c:v>
                </c:pt>
                <c:pt idx="108">
                  <c:v>5</c:v>
                </c:pt>
                <c:pt idx="109">
                  <c:v>6.7</c:v>
                </c:pt>
                <c:pt idx="110">
                  <c:v>6</c:v>
                </c:pt>
                <c:pt idx="111">
                  <c:v>6</c:v>
                </c:pt>
                <c:pt idx="112">
                  <c:v>6.9</c:v>
                </c:pt>
                <c:pt idx="113">
                  <c:v>6.8</c:v>
                </c:pt>
                <c:pt idx="114">
                  <c:v>6.6</c:v>
                </c:pt>
                <c:pt idx="115">
                  <c:v>6.9</c:v>
                </c:pt>
                <c:pt idx="116">
                  <c:v>7</c:v>
                </c:pt>
                <c:pt idx="117">
                  <c:v>7.7</c:v>
                </c:pt>
                <c:pt idx="118">
                  <c:v>7.2</c:v>
                </c:pt>
                <c:pt idx="119">
                  <c:v>7.5</c:v>
                </c:pt>
                <c:pt idx="120">
                  <c:v>8.1999999999999993</c:v>
                </c:pt>
                <c:pt idx="121">
                  <c:v>8</c:v>
                </c:pt>
                <c:pt idx="122">
                  <c:v>8.1</c:v>
                </c:pt>
                <c:pt idx="123">
                  <c:v>8.3000000000000007</c:v>
                </c:pt>
                <c:pt idx="124">
                  <c:v>8.6999999999999993</c:v>
                </c:pt>
                <c:pt idx="125">
                  <c:v>8.8000000000000007</c:v>
                </c:pt>
                <c:pt idx="126">
                  <c:v>9.1999999999999993</c:v>
                </c:pt>
                <c:pt idx="127">
                  <c:v>9</c:v>
                </c:pt>
                <c:pt idx="128">
                  <c:v>9.6</c:v>
                </c:pt>
                <c:pt idx="129">
                  <c:v>9.9</c:v>
                </c:pt>
                <c:pt idx="130">
                  <c:v>9.1999999999999993</c:v>
                </c:pt>
                <c:pt idx="131">
                  <c:v>9.8000000000000007</c:v>
                </c:pt>
                <c:pt idx="132">
                  <c:v>9.6</c:v>
                </c:pt>
                <c:pt idx="133">
                  <c:v>9.9</c:v>
                </c:pt>
                <c:pt idx="134">
                  <c:v>10.1</c:v>
                </c:pt>
                <c:pt idx="135">
                  <c:v>10.199999999999999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5.5</c:v>
                </c:pt>
                <c:pt idx="141">
                  <c:v>5.8</c:v>
                </c:pt>
                <c:pt idx="142">
                  <c:v>5</c:v>
                </c:pt>
                <c:pt idx="143">
                  <c:v>6.5</c:v>
                </c:pt>
                <c:pt idx="144">
                  <c:v>6</c:v>
                </c:pt>
                <c:pt idx="145">
                  <c:v>6</c:v>
                </c:pt>
                <c:pt idx="146">
                  <c:v>6.9</c:v>
                </c:pt>
                <c:pt idx="147">
                  <c:v>6.9</c:v>
                </c:pt>
                <c:pt idx="148">
                  <c:v>6.6</c:v>
                </c:pt>
                <c:pt idx="149">
                  <c:v>7</c:v>
                </c:pt>
                <c:pt idx="150">
                  <c:v>7</c:v>
                </c:pt>
                <c:pt idx="151">
                  <c:v>7.8</c:v>
                </c:pt>
                <c:pt idx="152">
                  <c:v>7.2</c:v>
                </c:pt>
                <c:pt idx="153">
                  <c:v>7.5</c:v>
                </c:pt>
                <c:pt idx="154">
                  <c:v>8.1999999999999993</c:v>
                </c:pt>
                <c:pt idx="155">
                  <c:v>8</c:v>
                </c:pt>
                <c:pt idx="156">
                  <c:v>8.1</c:v>
                </c:pt>
                <c:pt idx="157">
                  <c:v>8.3000000000000007</c:v>
                </c:pt>
                <c:pt idx="158">
                  <c:v>8.6999999999999993</c:v>
                </c:pt>
                <c:pt idx="159">
                  <c:v>8.8000000000000007</c:v>
                </c:pt>
                <c:pt idx="160">
                  <c:v>9.1999999999999993</c:v>
                </c:pt>
                <c:pt idx="161">
                  <c:v>9</c:v>
                </c:pt>
                <c:pt idx="162">
                  <c:v>9.6999999999999993</c:v>
                </c:pt>
                <c:pt idx="163">
                  <c:v>10</c:v>
                </c:pt>
                <c:pt idx="164">
                  <c:v>9.3000000000000007</c:v>
                </c:pt>
                <c:pt idx="165">
                  <c:v>9.9</c:v>
                </c:pt>
                <c:pt idx="166">
                  <c:v>9.6</c:v>
                </c:pt>
                <c:pt idx="167">
                  <c:v>10</c:v>
                </c:pt>
                <c:pt idx="168">
                  <c:v>10</c:v>
                </c:pt>
                <c:pt idx="169">
                  <c:v>10.1</c:v>
                </c:pt>
                <c:pt idx="170">
                  <c:v>4.9000000000000004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5.5</c:v>
                </c:pt>
                <c:pt idx="175">
                  <c:v>5.8</c:v>
                </c:pt>
                <c:pt idx="176">
                  <c:v>5</c:v>
                </c:pt>
                <c:pt idx="177">
                  <c:v>6.5</c:v>
                </c:pt>
                <c:pt idx="178">
                  <c:v>6</c:v>
                </c:pt>
                <c:pt idx="179">
                  <c:v>6</c:v>
                </c:pt>
                <c:pt idx="180">
                  <c:v>6.8</c:v>
                </c:pt>
                <c:pt idx="181">
                  <c:v>6.8</c:v>
                </c:pt>
                <c:pt idx="182">
                  <c:v>6.6</c:v>
                </c:pt>
                <c:pt idx="183">
                  <c:v>6.9</c:v>
                </c:pt>
                <c:pt idx="184">
                  <c:v>7</c:v>
                </c:pt>
                <c:pt idx="185">
                  <c:v>7.9</c:v>
                </c:pt>
                <c:pt idx="186">
                  <c:v>7.2</c:v>
                </c:pt>
                <c:pt idx="187">
                  <c:v>7.5</c:v>
                </c:pt>
                <c:pt idx="188">
                  <c:v>8.1999999999999993</c:v>
                </c:pt>
                <c:pt idx="189">
                  <c:v>8</c:v>
                </c:pt>
                <c:pt idx="190">
                  <c:v>8.1</c:v>
                </c:pt>
                <c:pt idx="191">
                  <c:v>8.4</c:v>
                </c:pt>
                <c:pt idx="192">
                  <c:v>8.6999999999999993</c:v>
                </c:pt>
                <c:pt idx="193">
                  <c:v>8.6999999999999993</c:v>
                </c:pt>
                <c:pt idx="194">
                  <c:v>9.3000000000000007</c:v>
                </c:pt>
                <c:pt idx="195">
                  <c:v>9</c:v>
                </c:pt>
                <c:pt idx="196">
                  <c:v>9.8000000000000007</c:v>
                </c:pt>
                <c:pt idx="197">
                  <c:v>10</c:v>
                </c:pt>
                <c:pt idx="198">
                  <c:v>9.3000000000000007</c:v>
                </c:pt>
                <c:pt idx="199">
                  <c:v>10</c:v>
                </c:pt>
                <c:pt idx="200">
                  <c:v>9.8000000000000007</c:v>
                </c:pt>
                <c:pt idx="201">
                  <c:v>10</c:v>
                </c:pt>
                <c:pt idx="202">
                  <c:v>10</c:v>
                </c:pt>
                <c:pt idx="203">
                  <c:v>10.3</c:v>
                </c:pt>
                <c:pt idx="204">
                  <c:v>4.9000000000000004</c:v>
                </c:pt>
                <c:pt idx="205">
                  <c:v>5.0999999999999996</c:v>
                </c:pt>
                <c:pt idx="206">
                  <c:v>5</c:v>
                </c:pt>
                <c:pt idx="207">
                  <c:v>5</c:v>
                </c:pt>
                <c:pt idx="208">
                  <c:v>5.4</c:v>
                </c:pt>
                <c:pt idx="209">
                  <c:v>5.9</c:v>
                </c:pt>
                <c:pt idx="210">
                  <c:v>5.0999999999999996</c:v>
                </c:pt>
                <c:pt idx="211">
                  <c:v>6.5</c:v>
                </c:pt>
                <c:pt idx="212">
                  <c:v>6</c:v>
                </c:pt>
                <c:pt idx="213">
                  <c:v>6</c:v>
                </c:pt>
                <c:pt idx="214">
                  <c:v>6.9</c:v>
                </c:pt>
                <c:pt idx="215">
                  <c:v>7</c:v>
                </c:pt>
                <c:pt idx="216">
                  <c:v>6.6</c:v>
                </c:pt>
                <c:pt idx="217">
                  <c:v>6.9</c:v>
                </c:pt>
                <c:pt idx="218">
                  <c:v>7</c:v>
                </c:pt>
                <c:pt idx="219">
                  <c:v>7.7</c:v>
                </c:pt>
                <c:pt idx="220">
                  <c:v>7.2</c:v>
                </c:pt>
                <c:pt idx="221">
                  <c:v>7.5</c:v>
                </c:pt>
                <c:pt idx="222">
                  <c:v>8.1999999999999993</c:v>
                </c:pt>
                <c:pt idx="223">
                  <c:v>8</c:v>
                </c:pt>
                <c:pt idx="224">
                  <c:v>8.1</c:v>
                </c:pt>
                <c:pt idx="225">
                  <c:v>8.4</c:v>
                </c:pt>
                <c:pt idx="226">
                  <c:v>8.6999999999999993</c:v>
                </c:pt>
                <c:pt idx="227">
                  <c:v>8.8000000000000007</c:v>
                </c:pt>
                <c:pt idx="228">
                  <c:v>9.3000000000000007</c:v>
                </c:pt>
                <c:pt idx="229">
                  <c:v>9</c:v>
                </c:pt>
                <c:pt idx="230">
                  <c:v>9.8000000000000007</c:v>
                </c:pt>
                <c:pt idx="231">
                  <c:v>10</c:v>
                </c:pt>
                <c:pt idx="232">
                  <c:v>9.4</c:v>
                </c:pt>
                <c:pt idx="233">
                  <c:v>10</c:v>
                </c:pt>
                <c:pt idx="234">
                  <c:v>9.6999999999999993</c:v>
                </c:pt>
                <c:pt idx="235">
                  <c:v>10</c:v>
                </c:pt>
                <c:pt idx="236">
                  <c:v>10</c:v>
                </c:pt>
                <c:pt idx="237">
                  <c:v>10.3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5.5</c:v>
                </c:pt>
                <c:pt idx="243">
                  <c:v>5.9</c:v>
                </c:pt>
                <c:pt idx="244">
                  <c:v>5.0999999999999996</c:v>
                </c:pt>
                <c:pt idx="245">
                  <c:v>6.5</c:v>
                </c:pt>
                <c:pt idx="246">
                  <c:v>6</c:v>
                </c:pt>
                <c:pt idx="247">
                  <c:v>6</c:v>
                </c:pt>
                <c:pt idx="248">
                  <c:v>6.9</c:v>
                </c:pt>
                <c:pt idx="249">
                  <c:v>6.9</c:v>
                </c:pt>
                <c:pt idx="250">
                  <c:v>6.7</c:v>
                </c:pt>
                <c:pt idx="251">
                  <c:v>6.9</c:v>
                </c:pt>
                <c:pt idx="252">
                  <c:v>7</c:v>
                </c:pt>
                <c:pt idx="253">
                  <c:v>7.8</c:v>
                </c:pt>
                <c:pt idx="254">
                  <c:v>7.3</c:v>
                </c:pt>
                <c:pt idx="255">
                  <c:v>7.5</c:v>
                </c:pt>
                <c:pt idx="256">
                  <c:v>8.1999999999999993</c:v>
                </c:pt>
                <c:pt idx="257">
                  <c:v>8</c:v>
                </c:pt>
                <c:pt idx="258">
                  <c:v>8.1</c:v>
                </c:pt>
                <c:pt idx="259">
                  <c:v>8.4</c:v>
                </c:pt>
                <c:pt idx="260">
                  <c:v>8.6999999999999993</c:v>
                </c:pt>
                <c:pt idx="261">
                  <c:v>8.8000000000000007</c:v>
                </c:pt>
                <c:pt idx="262">
                  <c:v>9.1999999999999993</c:v>
                </c:pt>
                <c:pt idx="263">
                  <c:v>9</c:v>
                </c:pt>
                <c:pt idx="264">
                  <c:v>9.8000000000000007</c:v>
                </c:pt>
                <c:pt idx="265">
                  <c:v>10</c:v>
                </c:pt>
                <c:pt idx="266">
                  <c:v>9.3000000000000007</c:v>
                </c:pt>
                <c:pt idx="267">
                  <c:v>9.9</c:v>
                </c:pt>
                <c:pt idx="268">
                  <c:v>9.5</c:v>
                </c:pt>
                <c:pt idx="269">
                  <c:v>10</c:v>
                </c:pt>
                <c:pt idx="270">
                  <c:v>10</c:v>
                </c:pt>
                <c:pt idx="271">
                  <c:v>10.3</c:v>
                </c:pt>
                <c:pt idx="272">
                  <c:v>4.9000000000000004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5.5</c:v>
                </c:pt>
                <c:pt idx="277">
                  <c:v>5.7</c:v>
                </c:pt>
                <c:pt idx="278">
                  <c:v>5.0999999999999996</c:v>
                </c:pt>
                <c:pt idx="279">
                  <c:v>6.5</c:v>
                </c:pt>
                <c:pt idx="280">
                  <c:v>6</c:v>
                </c:pt>
                <c:pt idx="281">
                  <c:v>6</c:v>
                </c:pt>
                <c:pt idx="282">
                  <c:v>6.8</c:v>
                </c:pt>
                <c:pt idx="283">
                  <c:v>6.8</c:v>
                </c:pt>
                <c:pt idx="284">
                  <c:v>6.6</c:v>
                </c:pt>
                <c:pt idx="285">
                  <c:v>6.8</c:v>
                </c:pt>
                <c:pt idx="286">
                  <c:v>7</c:v>
                </c:pt>
                <c:pt idx="287">
                  <c:v>7.7</c:v>
                </c:pt>
                <c:pt idx="288">
                  <c:v>7.2</c:v>
                </c:pt>
                <c:pt idx="289">
                  <c:v>7.5</c:v>
                </c:pt>
                <c:pt idx="290">
                  <c:v>8.1999999999999993</c:v>
                </c:pt>
                <c:pt idx="291">
                  <c:v>8</c:v>
                </c:pt>
                <c:pt idx="292">
                  <c:v>8</c:v>
                </c:pt>
                <c:pt idx="293">
                  <c:v>8.3000000000000007</c:v>
                </c:pt>
                <c:pt idx="294">
                  <c:v>8.6999999999999993</c:v>
                </c:pt>
                <c:pt idx="295">
                  <c:v>8.6999999999999993</c:v>
                </c:pt>
                <c:pt idx="296">
                  <c:v>9.1999999999999993</c:v>
                </c:pt>
                <c:pt idx="297">
                  <c:v>9</c:v>
                </c:pt>
                <c:pt idx="298">
                  <c:v>9.8000000000000007</c:v>
                </c:pt>
                <c:pt idx="299">
                  <c:v>10</c:v>
                </c:pt>
                <c:pt idx="300">
                  <c:v>9.3000000000000007</c:v>
                </c:pt>
                <c:pt idx="301">
                  <c:v>10</c:v>
                </c:pt>
                <c:pt idx="302">
                  <c:v>9.6</c:v>
                </c:pt>
                <c:pt idx="303">
                  <c:v>10</c:v>
                </c:pt>
                <c:pt idx="304">
                  <c:v>10</c:v>
                </c:pt>
                <c:pt idx="305">
                  <c:v>10.199999999999999</c:v>
                </c:pt>
                <c:pt idx="306">
                  <c:v>4.7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5.4</c:v>
                </c:pt>
                <c:pt idx="311">
                  <c:v>5.8</c:v>
                </c:pt>
                <c:pt idx="312">
                  <c:v>5</c:v>
                </c:pt>
                <c:pt idx="313">
                  <c:v>6.5</c:v>
                </c:pt>
                <c:pt idx="314">
                  <c:v>6</c:v>
                </c:pt>
                <c:pt idx="315">
                  <c:v>6</c:v>
                </c:pt>
                <c:pt idx="316">
                  <c:v>6.8</c:v>
                </c:pt>
                <c:pt idx="317">
                  <c:v>6.8</c:v>
                </c:pt>
                <c:pt idx="318">
                  <c:v>6.6</c:v>
                </c:pt>
                <c:pt idx="319">
                  <c:v>6.8</c:v>
                </c:pt>
                <c:pt idx="320">
                  <c:v>7</c:v>
                </c:pt>
                <c:pt idx="321">
                  <c:v>7.7</c:v>
                </c:pt>
                <c:pt idx="322">
                  <c:v>7.2</c:v>
                </c:pt>
                <c:pt idx="323">
                  <c:v>7.5</c:v>
                </c:pt>
                <c:pt idx="324">
                  <c:v>8.1</c:v>
                </c:pt>
                <c:pt idx="325">
                  <c:v>8</c:v>
                </c:pt>
                <c:pt idx="326">
                  <c:v>8</c:v>
                </c:pt>
                <c:pt idx="327">
                  <c:v>8.4</c:v>
                </c:pt>
                <c:pt idx="328">
                  <c:v>8.5</c:v>
                </c:pt>
                <c:pt idx="329">
                  <c:v>8.6</c:v>
                </c:pt>
                <c:pt idx="330">
                  <c:v>9.1999999999999993</c:v>
                </c:pt>
                <c:pt idx="331">
                  <c:v>9</c:v>
                </c:pt>
                <c:pt idx="332">
                  <c:v>9.6</c:v>
                </c:pt>
                <c:pt idx="333">
                  <c:v>9.9</c:v>
                </c:pt>
                <c:pt idx="334">
                  <c:v>9.1999999999999993</c:v>
                </c:pt>
                <c:pt idx="335">
                  <c:v>9.9</c:v>
                </c:pt>
                <c:pt idx="336">
                  <c:v>9.5</c:v>
                </c:pt>
                <c:pt idx="337">
                  <c:v>10</c:v>
                </c:pt>
                <c:pt idx="338">
                  <c:v>9.9</c:v>
                </c:pt>
                <c:pt idx="339">
                  <c:v>10.199999999999999</c:v>
                </c:pt>
                <c:pt idx="340">
                  <c:v>4.9000000000000004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5.5</c:v>
                </c:pt>
                <c:pt idx="345">
                  <c:v>5.8</c:v>
                </c:pt>
                <c:pt idx="346">
                  <c:v>5.0999999999999996</c:v>
                </c:pt>
                <c:pt idx="347">
                  <c:v>6.5</c:v>
                </c:pt>
                <c:pt idx="348">
                  <c:v>6</c:v>
                </c:pt>
                <c:pt idx="349">
                  <c:v>6</c:v>
                </c:pt>
                <c:pt idx="350">
                  <c:v>6.8</c:v>
                </c:pt>
                <c:pt idx="351">
                  <c:v>6.9</c:v>
                </c:pt>
                <c:pt idx="352">
                  <c:v>6.6</c:v>
                </c:pt>
                <c:pt idx="353">
                  <c:v>6.9</c:v>
                </c:pt>
                <c:pt idx="354">
                  <c:v>7</c:v>
                </c:pt>
                <c:pt idx="355">
                  <c:v>7.8</c:v>
                </c:pt>
                <c:pt idx="356">
                  <c:v>7.1</c:v>
                </c:pt>
                <c:pt idx="357">
                  <c:v>7.4</c:v>
                </c:pt>
                <c:pt idx="358">
                  <c:v>8.1</c:v>
                </c:pt>
                <c:pt idx="359">
                  <c:v>7.9</c:v>
                </c:pt>
                <c:pt idx="360">
                  <c:v>8</c:v>
                </c:pt>
                <c:pt idx="361">
                  <c:v>8.3000000000000007</c:v>
                </c:pt>
                <c:pt idx="362">
                  <c:v>8.5</c:v>
                </c:pt>
                <c:pt idx="363">
                  <c:v>8.5</c:v>
                </c:pt>
                <c:pt idx="364">
                  <c:v>9</c:v>
                </c:pt>
                <c:pt idx="365">
                  <c:v>9</c:v>
                </c:pt>
                <c:pt idx="366">
                  <c:v>9.6</c:v>
                </c:pt>
                <c:pt idx="367">
                  <c:v>9.9</c:v>
                </c:pt>
                <c:pt idx="368">
                  <c:v>9.1999999999999993</c:v>
                </c:pt>
                <c:pt idx="369">
                  <c:v>9.9</c:v>
                </c:pt>
                <c:pt idx="370">
                  <c:v>9.5</c:v>
                </c:pt>
                <c:pt idx="371">
                  <c:v>10</c:v>
                </c:pt>
                <c:pt idx="372">
                  <c:v>9.5</c:v>
                </c:pt>
                <c:pt idx="373">
                  <c:v>10.1</c:v>
                </c:pt>
                <c:pt idx="374">
                  <c:v>4.9000000000000004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5.4</c:v>
                </c:pt>
                <c:pt idx="379">
                  <c:v>5.8</c:v>
                </c:pt>
                <c:pt idx="380">
                  <c:v>5</c:v>
                </c:pt>
                <c:pt idx="381">
                  <c:v>6.5</c:v>
                </c:pt>
                <c:pt idx="382">
                  <c:v>6</c:v>
                </c:pt>
                <c:pt idx="383">
                  <c:v>6</c:v>
                </c:pt>
                <c:pt idx="384">
                  <c:v>6.9</c:v>
                </c:pt>
                <c:pt idx="385">
                  <c:v>6.8</c:v>
                </c:pt>
                <c:pt idx="386">
                  <c:v>6.5</c:v>
                </c:pt>
                <c:pt idx="387">
                  <c:v>6.9</c:v>
                </c:pt>
                <c:pt idx="388">
                  <c:v>7</c:v>
                </c:pt>
                <c:pt idx="389">
                  <c:v>7.7</c:v>
                </c:pt>
                <c:pt idx="390">
                  <c:v>7.2</c:v>
                </c:pt>
                <c:pt idx="391">
                  <c:v>7.5</c:v>
                </c:pt>
                <c:pt idx="392">
                  <c:v>8.1</c:v>
                </c:pt>
                <c:pt idx="393">
                  <c:v>8</c:v>
                </c:pt>
                <c:pt idx="394">
                  <c:v>8</c:v>
                </c:pt>
                <c:pt idx="395">
                  <c:v>8.3000000000000007</c:v>
                </c:pt>
                <c:pt idx="396">
                  <c:v>8.5</c:v>
                </c:pt>
                <c:pt idx="397">
                  <c:v>8.5</c:v>
                </c:pt>
                <c:pt idx="398">
                  <c:v>9.1</c:v>
                </c:pt>
                <c:pt idx="399">
                  <c:v>9</c:v>
                </c:pt>
                <c:pt idx="400">
                  <c:v>9.6</c:v>
                </c:pt>
                <c:pt idx="401">
                  <c:v>9.9</c:v>
                </c:pt>
                <c:pt idx="402">
                  <c:v>9.3000000000000007</c:v>
                </c:pt>
                <c:pt idx="403">
                  <c:v>9.8000000000000007</c:v>
                </c:pt>
                <c:pt idx="404">
                  <c:v>9.5</c:v>
                </c:pt>
                <c:pt idx="405">
                  <c:v>10</c:v>
                </c:pt>
                <c:pt idx="406">
                  <c:v>10</c:v>
                </c:pt>
                <c:pt idx="407">
                  <c:v>10.1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27872"/>
        <c:axId val="118529408"/>
      </c:lineChart>
      <c:catAx>
        <c:axId val="11852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529408"/>
        <c:crosses val="autoZero"/>
        <c:auto val="1"/>
        <c:lblAlgn val="ctr"/>
        <c:lblOffset val="100"/>
        <c:noMultiLvlLbl val="0"/>
      </c:catAx>
      <c:valAx>
        <c:axId val="118529408"/>
        <c:scaling>
          <c:orientation val="minMax"/>
          <c:max val="10.5"/>
          <c:min val="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85278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34200459214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생성'!$AH$5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생성'!$AH$18:$AH$29</c:f>
              <c:numCache>
                <c:formatCode>0.0_ </c:formatCode>
                <c:ptCount val="12"/>
                <c:pt idx="0">
                  <c:v>3.2</c:v>
                </c:pt>
                <c:pt idx="1">
                  <c:v>3.1</c:v>
                </c:pt>
                <c:pt idx="2">
                  <c:v>3.1</c:v>
                </c:pt>
                <c:pt idx="3">
                  <c:v>3</c:v>
                </c:pt>
                <c:pt idx="4">
                  <c:v>3</c:v>
                </c:pt>
                <c:pt idx="5">
                  <c:v>3.1</c:v>
                </c:pt>
                <c:pt idx="6">
                  <c:v>3.5</c:v>
                </c:pt>
                <c:pt idx="7">
                  <c:v>3.3</c:v>
                </c:pt>
                <c:pt idx="8">
                  <c:v>3.2</c:v>
                </c:pt>
                <c:pt idx="9">
                  <c:v>3.1</c:v>
                </c:pt>
                <c:pt idx="10">
                  <c:v>3.1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57792"/>
        <c:axId val="87459328"/>
      </c:lineChart>
      <c:catAx>
        <c:axId val="8745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459328"/>
        <c:crosses val="autoZero"/>
        <c:auto val="1"/>
        <c:lblAlgn val="ctr"/>
        <c:lblOffset val="100"/>
        <c:noMultiLvlLbl val="0"/>
      </c:catAx>
      <c:valAx>
        <c:axId val="87459328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8745779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생성'!$AI$5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생성'!$AI$18:$AI$29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5.0999999999999996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83520"/>
        <c:axId val="87485056"/>
      </c:lineChart>
      <c:catAx>
        <c:axId val="8748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485056"/>
        <c:crosses val="autoZero"/>
        <c:auto val="1"/>
        <c:lblAlgn val="ctr"/>
        <c:lblOffset val="100"/>
        <c:noMultiLvlLbl val="0"/>
      </c:catAx>
      <c:valAx>
        <c:axId val="87485056"/>
        <c:scaling>
          <c:orientation val="minMax"/>
          <c:max val="5.5"/>
          <c:min val="4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8748352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19648836998827"/>
          <c:y val="9.4577751299317211E-2"/>
          <c:w val="0.69085129876006879"/>
          <c:h val="0.6789542150326909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생성'!$AG$5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생성'!$AG$18:$AG$29</c:f>
              <c:numCache>
                <c:formatCode>0.0_ </c:formatCode>
                <c:ptCount val="12"/>
                <c:pt idx="0">
                  <c:v>4.5999999999999996</c:v>
                </c:pt>
                <c:pt idx="1">
                  <c:v>4.8</c:v>
                </c:pt>
                <c:pt idx="2">
                  <c:v>4.8</c:v>
                </c:pt>
                <c:pt idx="3">
                  <c:v>4.8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4.9000000000000004</c:v>
                </c:pt>
                <c:pt idx="7">
                  <c:v>4.8</c:v>
                </c:pt>
                <c:pt idx="8">
                  <c:v>4.8</c:v>
                </c:pt>
                <c:pt idx="9">
                  <c:v>5</c:v>
                </c:pt>
                <c:pt idx="10">
                  <c:v>5</c:v>
                </c:pt>
                <c:pt idx="11">
                  <c:v>4.5999999999999996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11424"/>
        <c:axId val="87512960"/>
      </c:lineChart>
      <c:catAx>
        <c:axId val="8751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512960"/>
        <c:crosses val="autoZero"/>
        <c:auto val="1"/>
        <c:lblAlgn val="ctr"/>
        <c:lblOffset val="100"/>
        <c:noMultiLvlLbl val="0"/>
      </c:catAx>
      <c:valAx>
        <c:axId val="87512960"/>
        <c:scaling>
          <c:orientation val="minMax"/>
          <c:max val="5"/>
          <c:min val="4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8751142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260342993024781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생성'!$AH$5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생성'!$AH$30:$AH$41</c:f>
              <c:numCache>
                <c:formatCode>0.0_ </c:formatCode>
                <c:ptCount val="12"/>
                <c:pt idx="0">
                  <c:v>3.3</c:v>
                </c:pt>
                <c:pt idx="1">
                  <c:v>3.3</c:v>
                </c:pt>
                <c:pt idx="2">
                  <c:v>3.2</c:v>
                </c:pt>
                <c:pt idx="3">
                  <c:v>3.1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2.9</c:v>
                </c:pt>
                <c:pt idx="8">
                  <c:v>2.9</c:v>
                </c:pt>
                <c:pt idx="9">
                  <c:v>3.2</c:v>
                </c:pt>
                <c:pt idx="10">
                  <c:v>3.3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49056"/>
        <c:axId val="87550592"/>
      </c:lineChart>
      <c:catAx>
        <c:axId val="8754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550592"/>
        <c:crosses val="autoZero"/>
        <c:auto val="1"/>
        <c:lblAlgn val="ctr"/>
        <c:lblOffset val="100"/>
        <c:noMultiLvlLbl val="0"/>
      </c:catAx>
      <c:valAx>
        <c:axId val="87550592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8754905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26037111326892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생성'!$AI$5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생성'!$AI$30:$AI$41</c:f>
              <c:numCache>
                <c:formatCode>General</c:formatCode>
                <c:ptCount val="12"/>
                <c:pt idx="0">
                  <c:v>5.2</c:v>
                </c:pt>
                <c:pt idx="1">
                  <c:v>5.4</c:v>
                </c:pt>
                <c:pt idx="2">
                  <c:v>5.4</c:v>
                </c:pt>
                <c:pt idx="3">
                  <c:v>5.5</c:v>
                </c:pt>
                <c:pt idx="4">
                  <c:v>5.5</c:v>
                </c:pt>
                <c:pt idx="5">
                  <c:v>5.4</c:v>
                </c:pt>
                <c:pt idx="6">
                  <c:v>5.5</c:v>
                </c:pt>
                <c:pt idx="7">
                  <c:v>5.5</c:v>
                </c:pt>
                <c:pt idx="8">
                  <c:v>5.4</c:v>
                </c:pt>
                <c:pt idx="9">
                  <c:v>5.5</c:v>
                </c:pt>
                <c:pt idx="10">
                  <c:v>5.4</c:v>
                </c:pt>
                <c:pt idx="11">
                  <c:v>5.3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76640"/>
        <c:axId val="87378176"/>
      </c:lineChart>
      <c:catAx>
        <c:axId val="8737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378176"/>
        <c:crosses val="autoZero"/>
        <c:auto val="1"/>
        <c:lblAlgn val="ctr"/>
        <c:lblOffset val="100"/>
        <c:noMultiLvlLbl val="0"/>
      </c:catAx>
      <c:valAx>
        <c:axId val="87378176"/>
        <c:scaling>
          <c:orientation val="minMax"/>
          <c:max val="6"/>
          <c:min val="5"/>
        </c:scaling>
        <c:delete val="0"/>
        <c:axPos val="l"/>
        <c:majorGridlines/>
        <c:minorGridlines/>
        <c:numFmt formatCode="#,##0.0_);[Red]\(#,##0.0\)" sourceLinked="0"/>
        <c:majorTickMark val="out"/>
        <c:minorTickMark val="none"/>
        <c:tickLblPos val="nextTo"/>
        <c:crossAx val="8737664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10009955652092"/>
          <c:y val="9.2361111111111102E-2"/>
          <c:w val="0.67372685310887903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생성'!$AG$5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생성'!$AG$30:$AG$41</c:f>
              <c:numCache>
                <c:formatCode>0.0_ </c:formatCode>
                <c:ptCount val="12"/>
                <c:pt idx="0">
                  <c:v>5.0999999999999996</c:v>
                </c:pt>
                <c:pt idx="1">
                  <c:v>5.2</c:v>
                </c:pt>
                <c:pt idx="2">
                  <c:v>5.0999999999999996</c:v>
                </c:pt>
                <c:pt idx="3">
                  <c:v>5.3</c:v>
                </c:pt>
                <c:pt idx="4">
                  <c:v>5.2</c:v>
                </c:pt>
                <c:pt idx="5">
                  <c:v>5.0999999999999996</c:v>
                </c:pt>
                <c:pt idx="6">
                  <c:v>5.3</c:v>
                </c:pt>
                <c:pt idx="7">
                  <c:v>5.2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5.2</c:v>
                </c:pt>
                <c:pt idx="11">
                  <c:v>5.0999999999999996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22464"/>
        <c:axId val="87424000"/>
      </c:lineChart>
      <c:catAx>
        <c:axId val="8742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424000"/>
        <c:crosses val="autoZero"/>
        <c:auto val="1"/>
        <c:lblAlgn val="ctr"/>
        <c:lblOffset val="100"/>
        <c:noMultiLvlLbl val="0"/>
      </c:catAx>
      <c:valAx>
        <c:axId val="87424000"/>
        <c:scaling>
          <c:orientation val="minMax"/>
          <c:max val="5.5"/>
          <c:min val="4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8742246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생성'!$AH$5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생성'!$AH$42:$AH$53</c:f>
              <c:numCache>
                <c:formatCode>0.0_ </c:formatCode>
                <c:ptCount val="12"/>
                <c:pt idx="0">
                  <c:v>3.3</c:v>
                </c:pt>
                <c:pt idx="1">
                  <c:v>3.4</c:v>
                </c:pt>
                <c:pt idx="2">
                  <c:v>3.4</c:v>
                </c:pt>
                <c:pt idx="3">
                  <c:v>3.4</c:v>
                </c:pt>
                <c:pt idx="4">
                  <c:v>3.3</c:v>
                </c:pt>
                <c:pt idx="5">
                  <c:v>3.3</c:v>
                </c:pt>
                <c:pt idx="6">
                  <c:v>3.3</c:v>
                </c:pt>
                <c:pt idx="7">
                  <c:v>3.2</c:v>
                </c:pt>
                <c:pt idx="8">
                  <c:v>3.3</c:v>
                </c:pt>
                <c:pt idx="9">
                  <c:v>3.3</c:v>
                </c:pt>
                <c:pt idx="10">
                  <c:v>3.3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37824"/>
        <c:axId val="118247808"/>
      </c:lineChart>
      <c:catAx>
        <c:axId val="11823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247808"/>
        <c:crosses val="autoZero"/>
        <c:auto val="1"/>
        <c:lblAlgn val="ctr"/>
        <c:lblOffset val="100"/>
        <c:noMultiLvlLbl val="0"/>
      </c:catAx>
      <c:valAx>
        <c:axId val="118247808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1823782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생성'!$AI$5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생성'!$AI$42:$AI$53</c:f>
              <c:numCache>
                <c:formatCode>General</c:formatCode>
                <c:ptCount val="12"/>
                <c:pt idx="0">
                  <c:v>6.3</c:v>
                </c:pt>
                <c:pt idx="1">
                  <c:v>6.5</c:v>
                </c:pt>
                <c:pt idx="2">
                  <c:v>6.7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58016"/>
        <c:axId val="118359552"/>
      </c:lineChart>
      <c:catAx>
        <c:axId val="11835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359552"/>
        <c:crosses val="autoZero"/>
        <c:auto val="1"/>
        <c:lblAlgn val="ctr"/>
        <c:lblOffset val="100"/>
        <c:noMultiLvlLbl val="0"/>
      </c:catAx>
      <c:valAx>
        <c:axId val="118359552"/>
        <c:scaling>
          <c:orientation val="minMax"/>
          <c:max val="7"/>
          <c:min val="6"/>
        </c:scaling>
        <c:delete val="0"/>
        <c:axPos val="l"/>
        <c:majorGridlines/>
        <c:minorGridlines/>
        <c:numFmt formatCode="#,##0.0_);[Red]\(#,##0.0\)" sourceLinked="0"/>
        <c:majorTickMark val="out"/>
        <c:minorTickMark val="none"/>
        <c:tickLblPos val="nextTo"/>
        <c:crossAx val="11835801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307734200459214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생성'!$AG$5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생성'!$AG$42:$AG$53</c:f>
              <c:numCache>
                <c:formatCode>0.0_ </c:formatCode>
                <c:ptCount val="12"/>
                <c:pt idx="0">
                  <c:v>6.1</c:v>
                </c:pt>
                <c:pt idx="1">
                  <c:v>6.1</c:v>
                </c:pt>
                <c:pt idx="2">
                  <c:v>6.1</c:v>
                </c:pt>
                <c:pt idx="3">
                  <c:v>6.2</c:v>
                </c:pt>
                <c:pt idx="4">
                  <c:v>6.2</c:v>
                </c:pt>
                <c:pt idx="5">
                  <c:v>6.2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6.1</c:v>
                </c:pt>
                <c:pt idx="10">
                  <c:v>6.1</c:v>
                </c:pt>
                <c:pt idx="11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91936"/>
        <c:axId val="118393472"/>
      </c:lineChart>
      <c:catAx>
        <c:axId val="11839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393472"/>
        <c:crosses val="autoZero"/>
        <c:auto val="1"/>
        <c:lblAlgn val="ctr"/>
        <c:lblOffset val="100"/>
        <c:noMultiLvlLbl val="0"/>
      </c:catAx>
      <c:valAx>
        <c:axId val="118393472"/>
        <c:scaling>
          <c:orientation val="minMax"/>
          <c:max val="6.5"/>
          <c:min val="5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1839193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생성'!$AH$5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생성'!$AH$54:$AH$65</c:f>
              <c:numCache>
                <c:formatCode>0.0_ </c:formatCode>
                <c:ptCount val="12"/>
                <c:pt idx="0">
                  <c:v>3.4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3.4</c:v>
                </c:pt>
                <c:pt idx="6">
                  <c:v>3.3</c:v>
                </c:pt>
                <c:pt idx="7">
                  <c:v>3.2</c:v>
                </c:pt>
                <c:pt idx="8">
                  <c:v>3.3</c:v>
                </c:pt>
                <c:pt idx="9">
                  <c:v>3.4</c:v>
                </c:pt>
                <c:pt idx="10">
                  <c:v>3.5</c:v>
                </c:pt>
                <c:pt idx="11">
                  <c:v>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13568"/>
        <c:axId val="118419456"/>
      </c:lineChart>
      <c:catAx>
        <c:axId val="11841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419456"/>
        <c:crosses val="autoZero"/>
        <c:auto val="1"/>
        <c:lblAlgn val="ctr"/>
        <c:lblOffset val="100"/>
        <c:noMultiLvlLbl val="0"/>
      </c:catAx>
      <c:valAx>
        <c:axId val="118419456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184135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생성'!$AI$5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생성'!$AI$54:$AI$65</c:f>
              <c:numCache>
                <c:formatCode>General</c:formatCode>
                <c:ptCount val="12"/>
                <c:pt idx="0">
                  <c:v>6.6</c:v>
                </c:pt>
                <c:pt idx="1">
                  <c:v>6.8</c:v>
                </c:pt>
                <c:pt idx="2">
                  <c:v>6.9</c:v>
                </c:pt>
                <c:pt idx="3">
                  <c:v>6.9</c:v>
                </c:pt>
                <c:pt idx="4">
                  <c:v>6.8</c:v>
                </c:pt>
                <c:pt idx="5">
                  <c:v>6.9</c:v>
                </c:pt>
                <c:pt idx="6">
                  <c:v>6.9</c:v>
                </c:pt>
                <c:pt idx="7">
                  <c:v>6.8</c:v>
                </c:pt>
                <c:pt idx="8">
                  <c:v>6.8</c:v>
                </c:pt>
                <c:pt idx="9">
                  <c:v>6.8</c:v>
                </c:pt>
                <c:pt idx="10">
                  <c:v>6.9</c:v>
                </c:pt>
                <c:pt idx="11">
                  <c:v>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70976"/>
        <c:axId val="127505536"/>
      </c:lineChart>
      <c:catAx>
        <c:axId val="12747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505536"/>
        <c:crosses val="autoZero"/>
        <c:auto val="1"/>
        <c:lblAlgn val="ctr"/>
        <c:lblOffset val="100"/>
        <c:noMultiLvlLbl val="0"/>
      </c:catAx>
      <c:valAx>
        <c:axId val="127505536"/>
        <c:scaling>
          <c:orientation val="minMax"/>
          <c:max val="7.5"/>
          <c:min val="6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747097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생성'!$AG$5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생성'!$AG$54:$AG$65</c:f>
              <c:numCache>
                <c:formatCode>0.0_ </c:formatCode>
                <c:ptCount val="12"/>
                <c:pt idx="0">
                  <c:v>6.8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6.9</c:v>
                </c:pt>
                <c:pt idx="5">
                  <c:v>7</c:v>
                </c:pt>
                <c:pt idx="6">
                  <c:v>7</c:v>
                </c:pt>
                <c:pt idx="7">
                  <c:v>6.9</c:v>
                </c:pt>
                <c:pt idx="8">
                  <c:v>6.9</c:v>
                </c:pt>
                <c:pt idx="9">
                  <c:v>6.8</c:v>
                </c:pt>
                <c:pt idx="10">
                  <c:v>7</c:v>
                </c:pt>
                <c:pt idx="11">
                  <c:v>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33824"/>
        <c:axId val="127535360"/>
      </c:lineChart>
      <c:catAx>
        <c:axId val="12753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535360"/>
        <c:crosses val="autoZero"/>
        <c:auto val="1"/>
        <c:lblAlgn val="ctr"/>
        <c:lblOffset val="100"/>
        <c:noMultiLvlLbl val="0"/>
      </c:catAx>
      <c:valAx>
        <c:axId val="127535360"/>
        <c:scaling>
          <c:orientation val="minMax"/>
          <c:max val="7.5"/>
          <c:min val="6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753382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생성'!$AH$5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생성'!$AH$66:$AH$77</c:f>
              <c:numCache>
                <c:formatCode>0.0_ </c:formatCode>
                <c:ptCount val="12"/>
                <c:pt idx="0">
                  <c:v>3.6</c:v>
                </c:pt>
                <c:pt idx="1">
                  <c:v>3.6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3.4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59552"/>
        <c:axId val="127561088"/>
      </c:lineChart>
      <c:catAx>
        <c:axId val="127559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561088"/>
        <c:crosses val="autoZero"/>
        <c:auto val="1"/>
        <c:lblAlgn val="ctr"/>
        <c:lblOffset val="100"/>
        <c:noMultiLvlLbl val="0"/>
      </c:catAx>
      <c:valAx>
        <c:axId val="127561088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755955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생성'!$AI$5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생성'!$AI$66:$AI$77</c:f>
              <c:numCache>
                <c:formatCode>General</c:formatCode>
                <c:ptCount val="12"/>
                <c:pt idx="0">
                  <c:v>6.8</c:v>
                </c:pt>
                <c:pt idx="1">
                  <c:v>6.9</c:v>
                </c:pt>
                <c:pt idx="2">
                  <c:v>6.9</c:v>
                </c:pt>
                <c:pt idx="3">
                  <c:v>7</c:v>
                </c:pt>
                <c:pt idx="4">
                  <c:v>6.9</c:v>
                </c:pt>
                <c:pt idx="5">
                  <c:v>6.9</c:v>
                </c:pt>
                <c:pt idx="6">
                  <c:v>6.9</c:v>
                </c:pt>
                <c:pt idx="7">
                  <c:v>6.8</c:v>
                </c:pt>
                <c:pt idx="8">
                  <c:v>6.8</c:v>
                </c:pt>
                <c:pt idx="9">
                  <c:v>6.9</c:v>
                </c:pt>
                <c:pt idx="10">
                  <c:v>6.9</c:v>
                </c:pt>
                <c:pt idx="11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77472"/>
        <c:axId val="127665280"/>
      </c:lineChart>
      <c:catAx>
        <c:axId val="12757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665280"/>
        <c:crosses val="autoZero"/>
        <c:auto val="1"/>
        <c:lblAlgn val="ctr"/>
        <c:lblOffset val="100"/>
        <c:noMultiLvlLbl val="0"/>
      </c:catAx>
      <c:valAx>
        <c:axId val="127665280"/>
        <c:scaling>
          <c:orientation val="minMax"/>
          <c:max val="7.5"/>
          <c:min val="6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757747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생성'!$AG$5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생성'!$AG$66:$AG$77</c:f>
              <c:numCache>
                <c:formatCode>0.0_ 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7.1</c:v>
                </c:pt>
                <c:pt idx="3">
                  <c:v>7</c:v>
                </c:pt>
                <c:pt idx="4">
                  <c:v>7.1</c:v>
                </c:pt>
                <c:pt idx="5">
                  <c:v>7.1</c:v>
                </c:pt>
                <c:pt idx="6">
                  <c:v>7.1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85376"/>
        <c:axId val="127686912"/>
      </c:lineChart>
      <c:catAx>
        <c:axId val="12768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686912"/>
        <c:crosses val="autoZero"/>
        <c:auto val="1"/>
        <c:lblAlgn val="ctr"/>
        <c:lblOffset val="100"/>
        <c:noMultiLvlLbl val="0"/>
      </c:catAx>
      <c:valAx>
        <c:axId val="127686912"/>
        <c:scaling>
          <c:orientation val="minMax"/>
          <c:max val="7.5"/>
          <c:min val="6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768537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생성'!$AH$5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생성'!$AH$90:$AH$101</c:f>
              <c:numCache>
                <c:formatCode>0.0_ </c:formatCode>
                <c:ptCount val="12"/>
                <c:pt idx="0">
                  <c:v>3.1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3.1</c:v>
                </c:pt>
                <c:pt idx="5">
                  <c:v>3</c:v>
                </c:pt>
                <c:pt idx="6">
                  <c:v>3</c:v>
                </c:pt>
                <c:pt idx="7">
                  <c:v>2.9</c:v>
                </c:pt>
                <c:pt idx="8">
                  <c:v>3</c:v>
                </c:pt>
                <c:pt idx="9">
                  <c:v>3.1</c:v>
                </c:pt>
                <c:pt idx="10">
                  <c:v>3.1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702912"/>
        <c:axId val="127704448"/>
      </c:lineChart>
      <c:catAx>
        <c:axId val="12770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704448"/>
        <c:crosses val="autoZero"/>
        <c:auto val="1"/>
        <c:lblAlgn val="ctr"/>
        <c:lblOffset val="100"/>
        <c:noMultiLvlLbl val="0"/>
      </c:catAx>
      <c:valAx>
        <c:axId val="127704448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770291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생성'!$AI$5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생성'!$AI$90:$AI$101</c:f>
              <c:numCache>
                <c:formatCode>General</c:formatCode>
                <c:ptCount val="12"/>
                <c:pt idx="0">
                  <c:v>8.1999999999999993</c:v>
                </c:pt>
                <c:pt idx="1">
                  <c:v>8.1</c:v>
                </c:pt>
                <c:pt idx="2">
                  <c:v>8.1999999999999993</c:v>
                </c:pt>
                <c:pt idx="3">
                  <c:v>8.1999999999999993</c:v>
                </c:pt>
                <c:pt idx="4">
                  <c:v>8.1999999999999993</c:v>
                </c:pt>
                <c:pt idx="5">
                  <c:v>8.1999999999999993</c:v>
                </c:pt>
                <c:pt idx="6">
                  <c:v>8.1999999999999993</c:v>
                </c:pt>
                <c:pt idx="7">
                  <c:v>8.1999999999999993</c:v>
                </c:pt>
                <c:pt idx="8">
                  <c:v>8.1</c:v>
                </c:pt>
                <c:pt idx="9">
                  <c:v>8.1</c:v>
                </c:pt>
                <c:pt idx="10">
                  <c:v>8.1</c:v>
                </c:pt>
                <c:pt idx="11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814656"/>
        <c:axId val="127824640"/>
      </c:lineChart>
      <c:catAx>
        <c:axId val="12781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824640"/>
        <c:crosses val="autoZero"/>
        <c:auto val="1"/>
        <c:lblAlgn val="ctr"/>
        <c:lblOffset val="100"/>
        <c:noMultiLvlLbl val="0"/>
      </c:catAx>
      <c:valAx>
        <c:axId val="127824640"/>
        <c:scaling>
          <c:orientation val="minMax"/>
          <c:max val="8.5"/>
          <c:min val="7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781465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생성'!$AG$5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생성'!$AG$90:$AG$101</c:f>
              <c:numCache>
                <c:formatCode>0.0_ </c:formatCode>
                <c:ptCount val="12"/>
                <c:pt idx="0">
                  <c:v>8.3000000000000007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8.6</c:v>
                </c:pt>
                <c:pt idx="5">
                  <c:v>8.6999999999999993</c:v>
                </c:pt>
                <c:pt idx="6">
                  <c:v>8.5</c:v>
                </c:pt>
                <c:pt idx="7">
                  <c:v>8.5</c:v>
                </c:pt>
                <c:pt idx="8">
                  <c:v>8.5</c:v>
                </c:pt>
                <c:pt idx="9">
                  <c:v>8.5</c:v>
                </c:pt>
                <c:pt idx="10">
                  <c:v>8.5</c:v>
                </c:pt>
                <c:pt idx="11">
                  <c:v>8.5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852928"/>
        <c:axId val="127854464"/>
      </c:lineChart>
      <c:catAx>
        <c:axId val="12785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854464"/>
        <c:crosses val="autoZero"/>
        <c:auto val="1"/>
        <c:lblAlgn val="ctr"/>
        <c:lblOffset val="100"/>
        <c:noMultiLvlLbl val="0"/>
      </c:catAx>
      <c:valAx>
        <c:axId val="127854464"/>
        <c:scaling>
          <c:orientation val="minMax"/>
          <c:max val="9"/>
          <c:min val="8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785292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생성'!$AH$5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생성'!$AH$102:$AH$113</c:f>
              <c:numCache>
                <c:formatCode>0.0_ </c:formatCode>
                <c:ptCount val="12"/>
                <c:pt idx="0">
                  <c:v>3.5</c:v>
                </c:pt>
                <c:pt idx="1">
                  <c:v>3.6</c:v>
                </c:pt>
                <c:pt idx="2">
                  <c:v>3.7</c:v>
                </c:pt>
                <c:pt idx="3">
                  <c:v>3.5</c:v>
                </c:pt>
                <c:pt idx="4">
                  <c:v>3.4</c:v>
                </c:pt>
                <c:pt idx="5">
                  <c:v>3.4</c:v>
                </c:pt>
                <c:pt idx="6">
                  <c:v>3.3</c:v>
                </c:pt>
                <c:pt idx="7">
                  <c:v>3.2</c:v>
                </c:pt>
                <c:pt idx="8">
                  <c:v>3.3</c:v>
                </c:pt>
                <c:pt idx="9">
                  <c:v>3.2</c:v>
                </c:pt>
                <c:pt idx="10">
                  <c:v>3.5</c:v>
                </c:pt>
                <c:pt idx="11">
                  <c:v>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19200"/>
        <c:axId val="127220736"/>
      </c:lineChart>
      <c:catAx>
        <c:axId val="12721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220736"/>
        <c:crosses val="autoZero"/>
        <c:auto val="1"/>
        <c:lblAlgn val="ctr"/>
        <c:lblOffset val="100"/>
        <c:noMultiLvlLbl val="0"/>
      </c:catAx>
      <c:valAx>
        <c:axId val="127220736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721920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생성'!$AI$5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생성'!$AI$102:$AI$113</c:f>
              <c:numCache>
                <c:formatCode>General</c:formatCode>
                <c:ptCount val="12"/>
                <c:pt idx="0">
                  <c:v>8.1999999999999993</c:v>
                </c:pt>
                <c:pt idx="1">
                  <c:v>8.3000000000000007</c:v>
                </c:pt>
                <c:pt idx="2">
                  <c:v>8.3000000000000007</c:v>
                </c:pt>
                <c:pt idx="3">
                  <c:v>8.3000000000000007</c:v>
                </c:pt>
                <c:pt idx="4">
                  <c:v>8.4</c:v>
                </c:pt>
                <c:pt idx="5">
                  <c:v>8.4</c:v>
                </c:pt>
                <c:pt idx="6">
                  <c:v>8.4</c:v>
                </c:pt>
                <c:pt idx="7">
                  <c:v>8.3000000000000007</c:v>
                </c:pt>
                <c:pt idx="8">
                  <c:v>8.4</c:v>
                </c:pt>
                <c:pt idx="9">
                  <c:v>8.3000000000000007</c:v>
                </c:pt>
                <c:pt idx="10">
                  <c:v>8.3000000000000007</c:v>
                </c:pt>
                <c:pt idx="11">
                  <c:v>8.1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65408"/>
        <c:axId val="127275392"/>
      </c:lineChart>
      <c:catAx>
        <c:axId val="12726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275392"/>
        <c:crosses val="autoZero"/>
        <c:auto val="1"/>
        <c:lblAlgn val="ctr"/>
        <c:lblOffset val="100"/>
        <c:noMultiLvlLbl val="0"/>
      </c:catAx>
      <c:valAx>
        <c:axId val="127275392"/>
        <c:scaling>
          <c:orientation val="minMax"/>
          <c:max val="9"/>
          <c:min val="8"/>
        </c:scaling>
        <c:delete val="0"/>
        <c:axPos val="l"/>
        <c:majorGridlines/>
        <c:minorGridlines/>
        <c:numFmt formatCode="#,##0.0_);[Red]\(#,##0.0\)" sourceLinked="0"/>
        <c:majorTickMark val="out"/>
        <c:minorTickMark val="none"/>
        <c:tickLblPos val="nextTo"/>
        <c:crossAx val="12726540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생성'!$AG$5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생성'!$AG$102:$AG$113</c:f>
              <c:numCache>
                <c:formatCode>0.0_ 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08160"/>
        <c:axId val="127309696"/>
      </c:lineChart>
      <c:catAx>
        <c:axId val="12730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309696"/>
        <c:crosses val="autoZero"/>
        <c:auto val="1"/>
        <c:lblAlgn val="ctr"/>
        <c:lblOffset val="100"/>
        <c:noMultiLvlLbl val="0"/>
      </c:catAx>
      <c:valAx>
        <c:axId val="127309696"/>
        <c:scaling>
          <c:orientation val="minMax"/>
          <c:max val="9.5"/>
          <c:min val="8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730816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260342993024781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생성'!$AH$5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생성'!$AH$114:$AH$125</c:f>
              <c:numCache>
                <c:formatCode>0.0_ </c:formatCode>
                <c:ptCount val="12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3.4</c:v>
                </c:pt>
                <c:pt idx="7">
                  <c:v>3.4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41696"/>
        <c:axId val="127343232"/>
      </c:lineChart>
      <c:catAx>
        <c:axId val="12734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343232"/>
        <c:crosses val="autoZero"/>
        <c:auto val="1"/>
        <c:lblAlgn val="ctr"/>
        <c:lblOffset val="100"/>
        <c:noMultiLvlLbl val="0"/>
      </c:catAx>
      <c:valAx>
        <c:axId val="127343232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734169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생성'!$AI$5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생성'!$AI$114:$AI$125</c:f>
              <c:numCache>
                <c:formatCode>General</c:formatCode>
                <c:ptCount val="12"/>
                <c:pt idx="0">
                  <c:v>9</c:v>
                </c:pt>
                <c:pt idx="1">
                  <c:v>9.1</c:v>
                </c:pt>
                <c:pt idx="2">
                  <c:v>9.1999999999999993</c:v>
                </c:pt>
                <c:pt idx="3">
                  <c:v>9.1999999999999993</c:v>
                </c:pt>
                <c:pt idx="4">
                  <c:v>9.3000000000000007</c:v>
                </c:pt>
                <c:pt idx="5">
                  <c:v>9.3000000000000007</c:v>
                </c:pt>
                <c:pt idx="6">
                  <c:v>9.1999999999999993</c:v>
                </c:pt>
                <c:pt idx="7">
                  <c:v>9.1999999999999993</c:v>
                </c:pt>
                <c:pt idx="8">
                  <c:v>9.1999999999999993</c:v>
                </c:pt>
                <c:pt idx="9">
                  <c:v>9</c:v>
                </c:pt>
                <c:pt idx="10">
                  <c:v>9.1</c:v>
                </c:pt>
                <c:pt idx="11">
                  <c:v>9.1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55136"/>
        <c:axId val="127369216"/>
      </c:lineChart>
      <c:catAx>
        <c:axId val="12735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369216"/>
        <c:crosses val="autoZero"/>
        <c:auto val="1"/>
        <c:lblAlgn val="ctr"/>
        <c:lblOffset val="100"/>
        <c:noMultiLvlLbl val="0"/>
      </c:catAx>
      <c:valAx>
        <c:axId val="127369216"/>
        <c:scaling>
          <c:orientation val="minMax"/>
          <c:max val="9.5"/>
          <c:min val="8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735513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26037111326892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생성'!$AG$5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생성'!$AG$114:$AG$125</c:f>
              <c:numCache>
                <c:formatCode>0.0_ </c:formatCode>
                <c:ptCount val="12"/>
                <c:pt idx="0">
                  <c:v>8</c:v>
                </c:pt>
                <c:pt idx="1">
                  <c:v>8.6999999999999993</c:v>
                </c:pt>
                <c:pt idx="2">
                  <c:v>9</c:v>
                </c:pt>
                <c:pt idx="3">
                  <c:v>9</c:v>
                </c:pt>
                <c:pt idx="4">
                  <c:v>9.3000000000000007</c:v>
                </c:pt>
                <c:pt idx="5">
                  <c:v>9.3000000000000007</c:v>
                </c:pt>
                <c:pt idx="6">
                  <c:v>9.3000000000000007</c:v>
                </c:pt>
                <c:pt idx="7">
                  <c:v>9</c:v>
                </c:pt>
                <c:pt idx="8">
                  <c:v>8.6999999999999993</c:v>
                </c:pt>
                <c:pt idx="9">
                  <c:v>8.8000000000000007</c:v>
                </c:pt>
                <c:pt idx="10">
                  <c:v>8.6</c:v>
                </c:pt>
                <c:pt idx="11">
                  <c:v>8.1999999999999993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76768"/>
        <c:axId val="127390848"/>
      </c:lineChart>
      <c:catAx>
        <c:axId val="12737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390848"/>
        <c:crosses val="autoZero"/>
        <c:auto val="1"/>
        <c:lblAlgn val="ctr"/>
        <c:lblOffset val="100"/>
        <c:noMultiLvlLbl val="0"/>
      </c:catAx>
      <c:valAx>
        <c:axId val="127390848"/>
        <c:scaling>
          <c:orientation val="minMax"/>
          <c:max val="9.5"/>
          <c:min val="8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73767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138937365133749"/>
          <c:y val="9.2361111111111102E-2"/>
          <c:w val="0.62652566750454963"/>
          <c:h val="0.68307734200459214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생성'!$AH$5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생성'!$AH$138:$AH$149</c:f>
              <c:numCache>
                <c:formatCode>0.0_ </c:formatCode>
                <c:ptCount val="12"/>
                <c:pt idx="0">
                  <c:v>3.3</c:v>
                </c:pt>
                <c:pt idx="1">
                  <c:v>3.3</c:v>
                </c:pt>
                <c:pt idx="2">
                  <c:v>3.3</c:v>
                </c:pt>
                <c:pt idx="3">
                  <c:v>3.2</c:v>
                </c:pt>
                <c:pt idx="4">
                  <c:v>3.1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3.2</c:v>
                </c:pt>
                <c:pt idx="10">
                  <c:v>3.3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6928"/>
        <c:axId val="3438464"/>
      </c:lineChart>
      <c:catAx>
        <c:axId val="343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38464"/>
        <c:crosses val="autoZero"/>
        <c:auto val="1"/>
        <c:lblAlgn val="ctr"/>
        <c:lblOffset val="100"/>
        <c:noMultiLvlLbl val="0"/>
      </c:catAx>
      <c:valAx>
        <c:axId val="3438464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343692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생성'!$AI$5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생성'!$AI$138:$AI$149</c:f>
              <c:numCache>
                <c:formatCode>General</c:formatCode>
                <c:ptCount val="12"/>
                <c:pt idx="0">
                  <c:v>9.4</c:v>
                </c:pt>
                <c:pt idx="1">
                  <c:v>9.6999999999999993</c:v>
                </c:pt>
                <c:pt idx="2">
                  <c:v>9.6</c:v>
                </c:pt>
                <c:pt idx="3">
                  <c:v>9.6</c:v>
                </c:pt>
                <c:pt idx="4">
                  <c:v>9.8000000000000007</c:v>
                </c:pt>
                <c:pt idx="5">
                  <c:v>9.6999999999999993</c:v>
                </c:pt>
                <c:pt idx="6">
                  <c:v>9.5</c:v>
                </c:pt>
                <c:pt idx="7">
                  <c:v>9.6</c:v>
                </c:pt>
                <c:pt idx="8">
                  <c:v>9.5</c:v>
                </c:pt>
                <c:pt idx="9">
                  <c:v>9.5</c:v>
                </c:pt>
                <c:pt idx="10">
                  <c:v>9.5</c:v>
                </c:pt>
                <c:pt idx="11">
                  <c:v>9.3000000000000007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20064"/>
        <c:axId val="87321600"/>
      </c:lineChart>
      <c:catAx>
        <c:axId val="8732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321600"/>
        <c:crosses val="autoZero"/>
        <c:auto val="1"/>
        <c:lblAlgn val="ctr"/>
        <c:lblOffset val="100"/>
        <c:noMultiLvlLbl val="0"/>
      </c:catAx>
      <c:valAx>
        <c:axId val="87321600"/>
        <c:scaling>
          <c:orientation val="minMax"/>
          <c:max val="10"/>
          <c:min val="9"/>
        </c:scaling>
        <c:delete val="0"/>
        <c:axPos val="l"/>
        <c:majorGridlines/>
        <c:minorGridlines/>
        <c:numFmt formatCode="#,##0.0_);[Red]\(#,##0.0\)" sourceLinked="0"/>
        <c:majorTickMark val="out"/>
        <c:minorTickMark val="none"/>
        <c:tickLblPos val="nextTo"/>
        <c:crossAx val="8732006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생성'!$AG$5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생성'!$AG$138:$AG$149</c:f>
              <c:numCache>
                <c:formatCode>0.0_ </c:formatCode>
                <c:ptCount val="12"/>
                <c:pt idx="0">
                  <c:v>9.8000000000000007</c:v>
                </c:pt>
                <c:pt idx="1">
                  <c:v>10</c:v>
                </c:pt>
                <c:pt idx="2">
                  <c:v>9.8000000000000007</c:v>
                </c:pt>
                <c:pt idx="3">
                  <c:v>9.9</c:v>
                </c:pt>
                <c:pt idx="4">
                  <c:v>10</c:v>
                </c:pt>
                <c:pt idx="5">
                  <c:v>10</c:v>
                </c:pt>
                <c:pt idx="6">
                  <c:v>9.9</c:v>
                </c:pt>
                <c:pt idx="7">
                  <c:v>10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9.9</c:v>
                </c:pt>
                <c:pt idx="11">
                  <c:v>9.8000000000000007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21056"/>
        <c:axId val="127435136"/>
      </c:lineChart>
      <c:catAx>
        <c:axId val="12742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435136"/>
        <c:crosses val="autoZero"/>
        <c:auto val="1"/>
        <c:lblAlgn val="ctr"/>
        <c:lblOffset val="100"/>
        <c:noMultiLvlLbl val="0"/>
      </c:catAx>
      <c:valAx>
        <c:axId val="127435136"/>
        <c:scaling>
          <c:orientation val="minMax"/>
          <c:max val="10.5"/>
          <c:min val="9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742105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09171878024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생성'!$AJ$5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생성'!$AJ$18:$AJ$29</c:f>
              <c:numCache>
                <c:formatCode>0.0_ 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57344"/>
        <c:axId val="128058880"/>
      </c:lineChart>
      <c:catAx>
        <c:axId val="12805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058880"/>
        <c:crosses val="autoZero"/>
        <c:auto val="1"/>
        <c:lblAlgn val="ctr"/>
        <c:lblOffset val="100"/>
        <c:noMultiLvlLbl val="0"/>
      </c:catAx>
      <c:valAx>
        <c:axId val="128058880"/>
        <c:scaling>
          <c:orientation val="minMax"/>
          <c:max val="5.5"/>
          <c:min val="4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805734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생성'!$AJ$5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생성'!$AJ$30:$AJ$41</c:f>
              <c:numCache>
                <c:formatCode>0.0_ 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5.0999999999999996</c:v>
                </c:pt>
                <c:pt idx="4">
                  <c:v>5.2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5.2</c:v>
                </c:pt>
                <c:pt idx="8">
                  <c:v>5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87168"/>
        <c:axId val="128088704"/>
      </c:lineChart>
      <c:catAx>
        <c:axId val="12808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088704"/>
        <c:crosses val="autoZero"/>
        <c:auto val="1"/>
        <c:lblAlgn val="ctr"/>
        <c:lblOffset val="100"/>
        <c:noMultiLvlLbl val="0"/>
      </c:catAx>
      <c:valAx>
        <c:axId val="128088704"/>
        <c:scaling>
          <c:orientation val="minMax"/>
          <c:max val="5.5"/>
          <c:min val="4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80871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생성'!$AJ$5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생성'!$AJ$42:$AJ$53</c:f>
              <c:numCache>
                <c:formatCode>0.0_ 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108800"/>
        <c:axId val="128118784"/>
      </c:lineChart>
      <c:catAx>
        <c:axId val="12810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118784"/>
        <c:crosses val="autoZero"/>
        <c:auto val="1"/>
        <c:lblAlgn val="ctr"/>
        <c:lblOffset val="100"/>
        <c:noMultiLvlLbl val="0"/>
      </c:catAx>
      <c:valAx>
        <c:axId val="128118784"/>
        <c:scaling>
          <c:orientation val="minMax"/>
          <c:max val="6.5"/>
          <c:min val="5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810880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생성'!$AJ$5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생성'!$AJ$54:$AJ$65</c:f>
              <c:numCache>
                <c:formatCode>0.0_ </c:formatCode>
                <c:ptCount val="12"/>
                <c:pt idx="0">
                  <c:v>6.5</c:v>
                </c:pt>
                <c:pt idx="1">
                  <c:v>6.6</c:v>
                </c:pt>
                <c:pt idx="2">
                  <c:v>6.5</c:v>
                </c:pt>
                <c:pt idx="3">
                  <c:v>6.8</c:v>
                </c:pt>
                <c:pt idx="4">
                  <c:v>6.7</c:v>
                </c:pt>
                <c:pt idx="5">
                  <c:v>6.8</c:v>
                </c:pt>
                <c:pt idx="6">
                  <c:v>6.8</c:v>
                </c:pt>
                <c:pt idx="7">
                  <c:v>6.7</c:v>
                </c:pt>
                <c:pt idx="8">
                  <c:v>6.7</c:v>
                </c:pt>
                <c:pt idx="9">
                  <c:v>6.7</c:v>
                </c:pt>
                <c:pt idx="10">
                  <c:v>6.7</c:v>
                </c:pt>
                <c:pt idx="11">
                  <c:v>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126336"/>
        <c:axId val="128148608"/>
      </c:lineChart>
      <c:catAx>
        <c:axId val="12812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148608"/>
        <c:crosses val="autoZero"/>
        <c:auto val="1"/>
        <c:lblAlgn val="ctr"/>
        <c:lblOffset val="100"/>
        <c:noMultiLvlLbl val="0"/>
      </c:catAx>
      <c:valAx>
        <c:axId val="128148608"/>
        <c:scaling>
          <c:orientation val="minMax"/>
          <c:max val="7.5"/>
          <c:min val="6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812633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09171878024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생성'!$AJ$5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생성'!$AJ$66:$AJ$77</c:f>
              <c:numCache>
                <c:formatCode>0.0_ 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7.1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185088"/>
        <c:axId val="128186624"/>
      </c:lineChart>
      <c:catAx>
        <c:axId val="12818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186624"/>
        <c:crosses val="autoZero"/>
        <c:auto val="1"/>
        <c:lblAlgn val="ctr"/>
        <c:lblOffset val="100"/>
        <c:noMultiLvlLbl val="0"/>
      </c:catAx>
      <c:valAx>
        <c:axId val="128186624"/>
        <c:scaling>
          <c:orientation val="minMax"/>
          <c:max val="7.5"/>
          <c:min val="6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818508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생성'!$AJ$5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생성'!$AJ$78:$AJ$89</c:f>
              <c:numCache>
                <c:formatCode>0.0_ </c:formatCode>
                <c:ptCount val="12"/>
                <c:pt idx="0">
                  <c:v>7.5</c:v>
                </c:pt>
                <c:pt idx="1">
                  <c:v>7.7</c:v>
                </c:pt>
                <c:pt idx="2">
                  <c:v>7.7</c:v>
                </c:pt>
                <c:pt idx="3">
                  <c:v>7.8</c:v>
                </c:pt>
                <c:pt idx="4">
                  <c:v>7.8</c:v>
                </c:pt>
                <c:pt idx="5">
                  <c:v>7.9</c:v>
                </c:pt>
                <c:pt idx="6">
                  <c:v>7.8</c:v>
                </c:pt>
                <c:pt idx="7">
                  <c:v>7.6</c:v>
                </c:pt>
                <c:pt idx="8">
                  <c:v>7.6</c:v>
                </c:pt>
                <c:pt idx="9">
                  <c:v>7.7</c:v>
                </c:pt>
                <c:pt idx="10">
                  <c:v>7.7</c:v>
                </c:pt>
                <c:pt idx="11">
                  <c:v>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88640"/>
        <c:axId val="128290176"/>
      </c:lineChart>
      <c:catAx>
        <c:axId val="12828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290176"/>
        <c:crosses val="autoZero"/>
        <c:auto val="1"/>
        <c:lblAlgn val="ctr"/>
        <c:lblOffset val="100"/>
        <c:noMultiLvlLbl val="0"/>
      </c:catAx>
      <c:valAx>
        <c:axId val="128290176"/>
        <c:scaling>
          <c:orientation val="minMax"/>
          <c:max val="8"/>
          <c:min val="7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828864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생성'!$AJ$5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생성'!$AJ$90:$AJ$101</c:f>
              <c:numCache>
                <c:formatCode>0.0_ </c:formatCode>
                <c:ptCount val="12"/>
                <c:pt idx="0">
                  <c:v>7.9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715776"/>
        <c:axId val="128721664"/>
      </c:lineChart>
      <c:catAx>
        <c:axId val="12871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721664"/>
        <c:crosses val="autoZero"/>
        <c:auto val="1"/>
        <c:lblAlgn val="ctr"/>
        <c:lblOffset val="100"/>
        <c:noMultiLvlLbl val="0"/>
      </c:catAx>
      <c:valAx>
        <c:axId val="128721664"/>
        <c:scaling>
          <c:orientation val="minMax"/>
          <c:max val="8.5"/>
          <c:min val="7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871577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생성'!$AJ$5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생성'!$AJ$102:$AJ$113</c:f>
              <c:numCache>
                <c:formatCode>0.0_ </c:formatCode>
                <c:ptCount val="12"/>
                <c:pt idx="0">
                  <c:v>8.6999999999999993</c:v>
                </c:pt>
                <c:pt idx="1">
                  <c:v>8.8000000000000007</c:v>
                </c:pt>
                <c:pt idx="2">
                  <c:v>8.8000000000000007</c:v>
                </c:pt>
                <c:pt idx="3">
                  <c:v>8.8000000000000007</c:v>
                </c:pt>
                <c:pt idx="4">
                  <c:v>8.8000000000000007</c:v>
                </c:pt>
                <c:pt idx="5">
                  <c:v>8.9</c:v>
                </c:pt>
                <c:pt idx="6">
                  <c:v>8.8000000000000007</c:v>
                </c:pt>
                <c:pt idx="7">
                  <c:v>8.9</c:v>
                </c:pt>
                <c:pt idx="8">
                  <c:v>8.8000000000000007</c:v>
                </c:pt>
                <c:pt idx="9">
                  <c:v>8.6999999999999993</c:v>
                </c:pt>
                <c:pt idx="10">
                  <c:v>8.8000000000000007</c:v>
                </c:pt>
                <c:pt idx="11">
                  <c:v>8.6999999999999993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733568"/>
        <c:axId val="128735104"/>
      </c:lineChart>
      <c:catAx>
        <c:axId val="12873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735104"/>
        <c:crosses val="autoZero"/>
        <c:auto val="1"/>
        <c:lblAlgn val="ctr"/>
        <c:lblOffset val="100"/>
        <c:noMultiLvlLbl val="0"/>
      </c:catAx>
      <c:valAx>
        <c:axId val="128735104"/>
        <c:scaling>
          <c:orientation val="minMax"/>
          <c:max val="9"/>
          <c:min val="8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87335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생성'!$AJ$5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생성'!$AJ$114:$AJ$125</c:f>
              <c:numCache>
                <c:formatCode>0.0_ 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8.9</c:v>
                </c:pt>
                <c:pt idx="11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763392"/>
        <c:axId val="128764928"/>
      </c:lineChart>
      <c:catAx>
        <c:axId val="12876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764928"/>
        <c:crosses val="autoZero"/>
        <c:auto val="1"/>
        <c:lblAlgn val="ctr"/>
        <c:lblOffset val="100"/>
        <c:noMultiLvlLbl val="0"/>
      </c:catAx>
      <c:valAx>
        <c:axId val="128764928"/>
        <c:scaling>
          <c:orientation val="minMax"/>
          <c:max val="9.5"/>
          <c:min val="8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876339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736267225729212"/>
          <c:y val="8.1130468381425278E-2"/>
          <c:w val="0.57055244191083399"/>
          <c:h val="0.64775863872445527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생성'!$AJ$5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생성'!$AJ$126:$AJ$137</c:f>
              <c:numCache>
                <c:formatCode>0.0_ </c:formatCode>
                <c:ptCount val="12"/>
                <c:pt idx="0">
                  <c:v>9.1</c:v>
                </c:pt>
                <c:pt idx="1">
                  <c:v>9.3000000000000007</c:v>
                </c:pt>
                <c:pt idx="2">
                  <c:v>9.4</c:v>
                </c:pt>
                <c:pt idx="3">
                  <c:v>9.3000000000000007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9.4</c:v>
                </c:pt>
                <c:pt idx="9">
                  <c:v>9.3000000000000007</c:v>
                </c:pt>
                <c:pt idx="10">
                  <c:v>9.3000000000000007</c:v>
                </c:pt>
                <c:pt idx="11">
                  <c:v>9.1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793600"/>
        <c:axId val="128807680"/>
      </c:lineChart>
      <c:catAx>
        <c:axId val="12879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807680"/>
        <c:crosses val="autoZero"/>
        <c:auto val="1"/>
        <c:lblAlgn val="ctr"/>
        <c:lblOffset val="100"/>
        <c:noMultiLvlLbl val="0"/>
      </c:catAx>
      <c:valAx>
        <c:axId val="128807680"/>
        <c:scaling>
          <c:orientation val="minMax"/>
          <c:max val="10"/>
          <c:min val="8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879360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736298122679587"/>
          <c:y val="8.1130554977398503E-2"/>
          <c:w val="0.5705520599290913"/>
          <c:h val="0.64775826275369974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생성'!$AJ$5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생성'!$AJ$138:$AJ$149</c:f>
              <c:numCache>
                <c:formatCode>0.0_ 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9.9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9.9</c:v>
                </c:pt>
                <c:pt idx="7">
                  <c:v>10</c:v>
                </c:pt>
                <c:pt idx="8">
                  <c:v>9.9</c:v>
                </c:pt>
                <c:pt idx="9">
                  <c:v>9.9</c:v>
                </c:pt>
                <c:pt idx="10">
                  <c:v>10</c:v>
                </c:pt>
                <c:pt idx="11">
                  <c:v>9.9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835968"/>
        <c:axId val="128837504"/>
      </c:lineChart>
      <c:catAx>
        <c:axId val="12883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837504"/>
        <c:crosses val="autoZero"/>
        <c:auto val="1"/>
        <c:lblAlgn val="ctr"/>
        <c:lblOffset val="100"/>
        <c:noMultiLvlLbl val="0"/>
      </c:catAx>
      <c:valAx>
        <c:axId val="128837504"/>
        <c:scaling>
          <c:orientation val="minMax"/>
          <c:max val="10.5"/>
          <c:min val="9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88359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276676622318766"/>
          <c:y val="9.2361111111111102E-2"/>
          <c:w val="0.62306018644221184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생성'!$AJ$5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생성'!$AJ$150:$AJ$161</c:f>
              <c:numCache>
                <c:formatCode>0.0_ </c:formatCode>
                <c:ptCount val="12"/>
                <c:pt idx="0">
                  <c:v>10</c:v>
                </c:pt>
                <c:pt idx="1">
                  <c:v>10.1</c:v>
                </c:pt>
                <c:pt idx="2">
                  <c:v>10.1</c:v>
                </c:pt>
                <c:pt idx="3">
                  <c:v>10</c:v>
                </c:pt>
                <c:pt idx="4">
                  <c:v>10.1</c:v>
                </c:pt>
                <c:pt idx="5">
                  <c:v>10.1</c:v>
                </c:pt>
                <c:pt idx="6">
                  <c:v>10.1</c:v>
                </c:pt>
                <c:pt idx="7">
                  <c:v>10.1</c:v>
                </c:pt>
                <c:pt idx="8">
                  <c:v>10.1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27232"/>
        <c:axId val="128928768"/>
      </c:lineChart>
      <c:catAx>
        <c:axId val="12892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928768"/>
        <c:crosses val="autoZero"/>
        <c:auto val="1"/>
        <c:lblAlgn val="ctr"/>
        <c:lblOffset val="100"/>
        <c:noMultiLvlLbl val="0"/>
      </c:catAx>
      <c:valAx>
        <c:axId val="128928768"/>
        <c:scaling>
          <c:orientation val="minMax"/>
          <c:max val="10.5"/>
          <c:min val="9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892723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생성'!$AK$5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생성'!$AK$18:$AK$29</c:f>
              <c:numCache>
                <c:formatCode>0.0_ 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57056"/>
        <c:axId val="128971136"/>
      </c:lineChart>
      <c:catAx>
        <c:axId val="12895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971136"/>
        <c:crosses val="autoZero"/>
        <c:auto val="1"/>
        <c:lblAlgn val="ctr"/>
        <c:lblOffset val="100"/>
        <c:noMultiLvlLbl val="0"/>
      </c:catAx>
      <c:valAx>
        <c:axId val="128971136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895705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생성'!$AK$5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생성'!$AK$30:$AK$41</c:f>
              <c:numCache>
                <c:formatCode>0.0_ </c:formatCode>
                <c:ptCount val="12"/>
                <c:pt idx="0">
                  <c:v>3.3</c:v>
                </c:pt>
                <c:pt idx="1">
                  <c:v>3.3</c:v>
                </c:pt>
                <c:pt idx="2">
                  <c:v>3.3</c:v>
                </c:pt>
                <c:pt idx="3">
                  <c:v>3.3</c:v>
                </c:pt>
                <c:pt idx="4">
                  <c:v>3.3</c:v>
                </c:pt>
                <c:pt idx="5">
                  <c:v>3.3</c:v>
                </c:pt>
                <c:pt idx="6">
                  <c:v>3.3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3.3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11712"/>
        <c:axId val="129013248"/>
      </c:lineChart>
      <c:catAx>
        <c:axId val="12901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013248"/>
        <c:crosses val="autoZero"/>
        <c:auto val="1"/>
        <c:lblAlgn val="ctr"/>
        <c:lblOffset val="100"/>
        <c:noMultiLvlLbl val="0"/>
      </c:catAx>
      <c:valAx>
        <c:axId val="129013248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901171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생성'!$AK$5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생성'!$AK$42:$AK$53</c:f>
              <c:numCache>
                <c:formatCode>0.0_ </c:formatCode>
                <c:ptCount val="12"/>
                <c:pt idx="0">
                  <c:v>3.3</c:v>
                </c:pt>
                <c:pt idx="1">
                  <c:v>3.4</c:v>
                </c:pt>
                <c:pt idx="2">
                  <c:v>3.4</c:v>
                </c:pt>
                <c:pt idx="3">
                  <c:v>3.5</c:v>
                </c:pt>
                <c:pt idx="4">
                  <c:v>3.2</c:v>
                </c:pt>
                <c:pt idx="5">
                  <c:v>3.3</c:v>
                </c:pt>
                <c:pt idx="6">
                  <c:v>3.4</c:v>
                </c:pt>
                <c:pt idx="7">
                  <c:v>3.3</c:v>
                </c:pt>
                <c:pt idx="8">
                  <c:v>3.3</c:v>
                </c:pt>
                <c:pt idx="9">
                  <c:v>3.3</c:v>
                </c:pt>
                <c:pt idx="10">
                  <c:v>3.2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33344"/>
        <c:axId val="129034880"/>
      </c:lineChart>
      <c:catAx>
        <c:axId val="12903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034880"/>
        <c:crosses val="autoZero"/>
        <c:auto val="1"/>
        <c:lblAlgn val="ctr"/>
        <c:lblOffset val="100"/>
        <c:noMultiLvlLbl val="0"/>
      </c:catAx>
      <c:valAx>
        <c:axId val="129034880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903334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생성'!$AK$5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생성'!$AK$54:$AK$65</c:f>
              <c:numCache>
                <c:formatCode>0.0_ </c:formatCode>
                <c:ptCount val="12"/>
                <c:pt idx="0">
                  <c:v>3.4</c:v>
                </c:pt>
                <c:pt idx="1">
                  <c:v>3.4</c:v>
                </c:pt>
                <c:pt idx="2">
                  <c:v>3.4</c:v>
                </c:pt>
                <c:pt idx="3">
                  <c:v>3.4</c:v>
                </c:pt>
                <c:pt idx="4">
                  <c:v>3.4</c:v>
                </c:pt>
                <c:pt idx="5">
                  <c:v>3.4</c:v>
                </c:pt>
                <c:pt idx="6">
                  <c:v>3.3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54976"/>
        <c:axId val="129060864"/>
      </c:lineChart>
      <c:catAx>
        <c:axId val="129054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060864"/>
        <c:crosses val="autoZero"/>
        <c:auto val="1"/>
        <c:lblAlgn val="ctr"/>
        <c:lblOffset val="100"/>
        <c:noMultiLvlLbl val="0"/>
      </c:catAx>
      <c:valAx>
        <c:axId val="129060864"/>
        <c:scaling>
          <c:orientation val="minMax"/>
          <c:max val="4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905497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생성'!$AK$5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생성'!$AK$66:$AK$77</c:f>
              <c:numCache>
                <c:formatCode>0.0_ </c:formatCode>
                <c:ptCount val="12"/>
                <c:pt idx="0">
                  <c:v>3.3</c:v>
                </c:pt>
                <c:pt idx="1">
                  <c:v>3.5</c:v>
                </c:pt>
                <c:pt idx="2">
                  <c:v>3.3</c:v>
                </c:pt>
                <c:pt idx="3">
                  <c:v>3.3</c:v>
                </c:pt>
                <c:pt idx="4">
                  <c:v>3.3</c:v>
                </c:pt>
                <c:pt idx="5">
                  <c:v>3.4</c:v>
                </c:pt>
                <c:pt idx="6">
                  <c:v>3.3</c:v>
                </c:pt>
                <c:pt idx="7">
                  <c:v>3.3</c:v>
                </c:pt>
                <c:pt idx="8">
                  <c:v>3.2</c:v>
                </c:pt>
                <c:pt idx="9">
                  <c:v>3.2</c:v>
                </c:pt>
                <c:pt idx="10">
                  <c:v>3.4</c:v>
                </c:pt>
                <c:pt idx="11">
                  <c:v>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68416"/>
        <c:axId val="129111168"/>
      </c:lineChart>
      <c:catAx>
        <c:axId val="12906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111168"/>
        <c:crosses val="autoZero"/>
        <c:auto val="1"/>
        <c:lblAlgn val="ctr"/>
        <c:lblOffset val="100"/>
        <c:noMultiLvlLbl val="0"/>
      </c:catAx>
      <c:valAx>
        <c:axId val="129111168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906841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생성'!$AK$5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생성'!$AK$78:$AK$89</c:f>
              <c:numCache>
                <c:formatCode>0.0_ </c:formatCode>
                <c:ptCount val="12"/>
                <c:pt idx="0">
                  <c:v>3.5</c:v>
                </c:pt>
                <c:pt idx="1">
                  <c:v>3.5</c:v>
                </c:pt>
                <c:pt idx="2">
                  <c:v>3.6</c:v>
                </c:pt>
                <c:pt idx="3">
                  <c:v>3.5</c:v>
                </c:pt>
                <c:pt idx="4">
                  <c:v>3.6</c:v>
                </c:pt>
                <c:pt idx="5">
                  <c:v>3.7</c:v>
                </c:pt>
                <c:pt idx="6">
                  <c:v>3.7</c:v>
                </c:pt>
                <c:pt idx="7">
                  <c:v>3.6</c:v>
                </c:pt>
                <c:pt idx="8">
                  <c:v>3.7</c:v>
                </c:pt>
                <c:pt idx="9">
                  <c:v>3.7</c:v>
                </c:pt>
                <c:pt idx="10">
                  <c:v>3.5</c:v>
                </c:pt>
                <c:pt idx="11">
                  <c:v>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43552"/>
        <c:axId val="129145088"/>
      </c:lineChart>
      <c:catAx>
        <c:axId val="12914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145088"/>
        <c:crosses val="autoZero"/>
        <c:auto val="1"/>
        <c:lblAlgn val="ctr"/>
        <c:lblOffset val="100"/>
        <c:noMultiLvlLbl val="0"/>
      </c:catAx>
      <c:valAx>
        <c:axId val="129145088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914355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생성'!$AK$5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생성'!$AK$90:$AK$101</c:f>
              <c:numCache>
                <c:formatCode>0.0_ </c:formatCode>
                <c:ptCount val="12"/>
                <c:pt idx="0">
                  <c:v>3.3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3.2</c:v>
                </c:pt>
                <c:pt idx="6">
                  <c:v>3.2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65184"/>
        <c:axId val="129166720"/>
      </c:lineChart>
      <c:catAx>
        <c:axId val="12916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166720"/>
        <c:crosses val="autoZero"/>
        <c:auto val="1"/>
        <c:lblAlgn val="ctr"/>
        <c:lblOffset val="100"/>
        <c:noMultiLvlLbl val="0"/>
      </c:catAx>
      <c:valAx>
        <c:axId val="129166720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916518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생성'!$AK$5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생성'!$AK$102:$AK$113</c:f>
              <c:numCache>
                <c:formatCode>0.0_ </c:formatCode>
                <c:ptCount val="12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3.2</c:v>
                </c:pt>
                <c:pt idx="5">
                  <c:v>3.3</c:v>
                </c:pt>
                <c:pt idx="6">
                  <c:v>3.7</c:v>
                </c:pt>
                <c:pt idx="7">
                  <c:v>3.6</c:v>
                </c:pt>
                <c:pt idx="8">
                  <c:v>3.3</c:v>
                </c:pt>
                <c:pt idx="9">
                  <c:v>3.3</c:v>
                </c:pt>
                <c:pt idx="10">
                  <c:v>3.3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78240"/>
        <c:axId val="129188224"/>
      </c:lineChart>
      <c:catAx>
        <c:axId val="12917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188224"/>
        <c:crosses val="autoZero"/>
        <c:auto val="1"/>
        <c:lblAlgn val="ctr"/>
        <c:lblOffset val="100"/>
        <c:noMultiLvlLbl val="0"/>
      </c:catAx>
      <c:valAx>
        <c:axId val="129188224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917824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020497740878916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생성'!$AK$5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생성'!$AK$114:$AK$125</c:f>
              <c:numCache>
                <c:formatCode>0.0_ </c:formatCode>
                <c:ptCount val="12"/>
                <c:pt idx="0">
                  <c:v>3.1</c:v>
                </c:pt>
                <c:pt idx="1">
                  <c:v>3</c:v>
                </c:pt>
                <c:pt idx="2">
                  <c:v>3.2</c:v>
                </c:pt>
                <c:pt idx="3">
                  <c:v>3</c:v>
                </c:pt>
                <c:pt idx="4">
                  <c:v>3</c:v>
                </c:pt>
                <c:pt idx="5">
                  <c:v>2.9</c:v>
                </c:pt>
                <c:pt idx="6">
                  <c:v>3.2</c:v>
                </c:pt>
                <c:pt idx="7">
                  <c:v>3.2</c:v>
                </c:pt>
                <c:pt idx="8">
                  <c:v>3</c:v>
                </c:pt>
                <c:pt idx="9">
                  <c:v>2.9</c:v>
                </c:pt>
                <c:pt idx="10">
                  <c:v>2.9</c:v>
                </c:pt>
                <c:pt idx="11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232896"/>
        <c:axId val="129234432"/>
      </c:lineChart>
      <c:catAx>
        <c:axId val="129232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234432"/>
        <c:crosses val="autoZero"/>
        <c:auto val="1"/>
        <c:lblAlgn val="ctr"/>
        <c:lblOffset val="100"/>
        <c:noMultiLvlLbl val="0"/>
      </c:catAx>
      <c:valAx>
        <c:axId val="129234432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923289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260399233463254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생성'!$AK$5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생성'!$AK$126:$AK$137</c:f>
              <c:numCache>
                <c:formatCode>0.0_ </c:formatCode>
                <c:ptCount val="12"/>
                <c:pt idx="0">
                  <c:v>3.1</c:v>
                </c:pt>
                <c:pt idx="1">
                  <c:v>3.2</c:v>
                </c:pt>
                <c:pt idx="2">
                  <c:v>3.1</c:v>
                </c:pt>
                <c:pt idx="3">
                  <c:v>3.2</c:v>
                </c:pt>
                <c:pt idx="4">
                  <c:v>3.1</c:v>
                </c:pt>
                <c:pt idx="5">
                  <c:v>3.3</c:v>
                </c:pt>
                <c:pt idx="6">
                  <c:v>3.2</c:v>
                </c:pt>
                <c:pt idx="7">
                  <c:v>2.5</c:v>
                </c:pt>
                <c:pt idx="8">
                  <c:v>2.6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72192"/>
        <c:axId val="128473728"/>
      </c:lineChart>
      <c:catAx>
        <c:axId val="12847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473728"/>
        <c:crosses val="autoZero"/>
        <c:auto val="1"/>
        <c:lblAlgn val="ctr"/>
        <c:lblOffset val="100"/>
        <c:noMultiLvlLbl val="0"/>
      </c:catAx>
      <c:valAx>
        <c:axId val="128473728"/>
        <c:scaling>
          <c:orientation val="minMax"/>
          <c:max val="3.5"/>
          <c:min val="2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847219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599840508392760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생성'!$AK$5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생성'!$AK$138:$AK$149</c:f>
              <c:numCache>
                <c:formatCode>0.0_ </c:formatCode>
                <c:ptCount val="12"/>
                <c:pt idx="0">
                  <c:v>4.3</c:v>
                </c:pt>
                <c:pt idx="1">
                  <c:v>4.3</c:v>
                </c:pt>
                <c:pt idx="2">
                  <c:v>4.3</c:v>
                </c:pt>
                <c:pt idx="3">
                  <c:v>4.3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</c:v>
                </c:pt>
                <c:pt idx="7">
                  <c:v>4</c:v>
                </c:pt>
                <c:pt idx="8">
                  <c:v>4.0999999999999996</c:v>
                </c:pt>
                <c:pt idx="9">
                  <c:v>4.2</c:v>
                </c:pt>
                <c:pt idx="10">
                  <c:v>4.3</c:v>
                </c:pt>
                <c:pt idx="11">
                  <c:v>4.3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97920"/>
        <c:axId val="128499712"/>
      </c:lineChart>
      <c:catAx>
        <c:axId val="12849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28499712"/>
        <c:crosses val="autoZero"/>
        <c:auto val="1"/>
        <c:lblAlgn val="ctr"/>
        <c:lblOffset val="100"/>
        <c:noMultiLvlLbl val="0"/>
      </c:catAx>
      <c:valAx>
        <c:axId val="128499712"/>
        <c:scaling>
          <c:orientation val="minMax"/>
          <c:max val="4.5"/>
          <c:min val="3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849792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599840508392760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생성'!$AK$5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생성'!$AK$150:$AK$161</c:f>
              <c:numCache>
                <c:formatCode>0.0_ </c:formatCode>
                <c:ptCount val="12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3.7</c:v>
                </c:pt>
                <c:pt idx="4">
                  <c:v>3.6</c:v>
                </c:pt>
                <c:pt idx="5">
                  <c:v>3.5</c:v>
                </c:pt>
                <c:pt idx="6">
                  <c:v>3.4</c:v>
                </c:pt>
                <c:pt idx="7">
                  <c:v>3.5</c:v>
                </c:pt>
                <c:pt idx="8">
                  <c:v>3.5</c:v>
                </c:pt>
                <c:pt idx="9">
                  <c:v>3.6</c:v>
                </c:pt>
                <c:pt idx="10">
                  <c:v>3.7</c:v>
                </c:pt>
                <c:pt idx="11">
                  <c:v>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23648"/>
        <c:axId val="128550016"/>
      </c:lineChart>
      <c:catAx>
        <c:axId val="12852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28550016"/>
        <c:crosses val="autoZero"/>
        <c:auto val="1"/>
        <c:lblAlgn val="ctr"/>
        <c:lblOffset val="100"/>
        <c:noMultiLvlLbl val="0"/>
      </c:catAx>
      <c:valAx>
        <c:axId val="128550016"/>
        <c:scaling>
          <c:orientation val="minMax"/>
          <c:max val="4.5"/>
          <c:min val="3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2852364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198277625678001"/>
          <c:y val="9.2361111111111102E-2"/>
          <c:w val="0.58966326354533016"/>
          <c:h val="0.6620516246455872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생성'!$AL$5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생성'!$AL$18:$AL$29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74208"/>
        <c:axId val="128575744"/>
      </c:lineChart>
      <c:catAx>
        <c:axId val="12857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575744"/>
        <c:crosses val="autoZero"/>
        <c:auto val="1"/>
        <c:lblAlgn val="ctr"/>
        <c:lblOffset val="100"/>
        <c:noMultiLvlLbl val="0"/>
      </c:catAx>
      <c:valAx>
        <c:axId val="128575744"/>
        <c:scaling>
          <c:orientation val="minMax"/>
          <c:max val="5.5"/>
          <c:min val="4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857420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198277625678001"/>
          <c:y val="9.2361111111111102E-2"/>
          <c:w val="0.58966326354533016"/>
          <c:h val="0.6620519209306526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생성'!$AL$5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생성'!$AL$30:$AL$41</c:f>
              <c:numCache>
                <c:formatCode>General</c:formatCode>
                <c:ptCount val="12"/>
                <c:pt idx="0">
                  <c:v>5.5</c:v>
                </c:pt>
                <c:pt idx="1">
                  <c:v>5.8</c:v>
                </c:pt>
                <c:pt idx="2">
                  <c:v>5.8</c:v>
                </c:pt>
                <c:pt idx="3">
                  <c:v>5.8</c:v>
                </c:pt>
                <c:pt idx="4">
                  <c:v>5.8</c:v>
                </c:pt>
                <c:pt idx="5">
                  <c:v>5.9</c:v>
                </c:pt>
                <c:pt idx="6">
                  <c:v>5.9</c:v>
                </c:pt>
                <c:pt idx="7">
                  <c:v>5.7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526016"/>
        <c:axId val="129536000"/>
      </c:lineChart>
      <c:catAx>
        <c:axId val="12952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536000"/>
        <c:crosses val="autoZero"/>
        <c:auto val="1"/>
        <c:lblAlgn val="ctr"/>
        <c:lblOffset val="100"/>
        <c:noMultiLvlLbl val="0"/>
      </c:catAx>
      <c:valAx>
        <c:axId val="129536000"/>
        <c:scaling>
          <c:orientation val="minMax"/>
          <c:max val="6.5"/>
          <c:min val="5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52601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620519209306526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생성'!$AL$5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생성'!$AL$42:$AL$53</c:f>
              <c:numCache>
                <c:formatCode>General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543552"/>
        <c:axId val="129553536"/>
      </c:lineChart>
      <c:catAx>
        <c:axId val="12954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553536"/>
        <c:crosses val="autoZero"/>
        <c:auto val="1"/>
        <c:lblAlgn val="ctr"/>
        <c:lblOffset val="100"/>
        <c:noMultiLvlLbl val="0"/>
      </c:catAx>
      <c:valAx>
        <c:axId val="129553536"/>
        <c:scaling>
          <c:orientation val="minMax"/>
          <c:max val="6.5"/>
          <c:min val="5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54355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620519209306526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생성'!$AL$5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생성'!$AL$54:$AL$65</c:f>
              <c:numCache>
                <c:formatCode>General</c:formatCode>
                <c:ptCount val="12"/>
                <c:pt idx="0">
                  <c:v>6.8</c:v>
                </c:pt>
                <c:pt idx="1">
                  <c:v>6.9</c:v>
                </c:pt>
                <c:pt idx="2">
                  <c:v>6.8</c:v>
                </c:pt>
                <c:pt idx="3">
                  <c:v>6.9</c:v>
                </c:pt>
                <c:pt idx="4">
                  <c:v>6.8</c:v>
                </c:pt>
                <c:pt idx="5">
                  <c:v>7</c:v>
                </c:pt>
                <c:pt idx="6">
                  <c:v>6.9</c:v>
                </c:pt>
                <c:pt idx="7">
                  <c:v>6.8</c:v>
                </c:pt>
                <c:pt idx="8">
                  <c:v>6.8</c:v>
                </c:pt>
                <c:pt idx="9">
                  <c:v>6.9</c:v>
                </c:pt>
                <c:pt idx="10">
                  <c:v>6.8</c:v>
                </c:pt>
                <c:pt idx="11">
                  <c:v>6.7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577728"/>
        <c:axId val="129579264"/>
      </c:lineChart>
      <c:catAx>
        <c:axId val="12957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579264"/>
        <c:crosses val="autoZero"/>
        <c:auto val="1"/>
        <c:lblAlgn val="ctr"/>
        <c:lblOffset val="100"/>
        <c:noMultiLvlLbl val="0"/>
      </c:catAx>
      <c:valAx>
        <c:axId val="129579264"/>
        <c:scaling>
          <c:orientation val="minMax"/>
          <c:max val="7.5"/>
          <c:min val="6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57772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620516246455872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생성'!$AL$5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생성'!$AL$66:$AL$77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591168"/>
        <c:axId val="129592704"/>
      </c:lineChart>
      <c:catAx>
        <c:axId val="12959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592704"/>
        <c:crosses val="autoZero"/>
        <c:auto val="1"/>
        <c:lblAlgn val="ctr"/>
        <c:lblOffset val="100"/>
        <c:noMultiLvlLbl val="0"/>
      </c:catAx>
      <c:valAx>
        <c:axId val="129592704"/>
        <c:scaling>
          <c:orientation val="minMax"/>
          <c:max val="7.5"/>
          <c:min val="6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5911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620519209306526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생성'!$AL$5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생성'!$AL$78:$AL$89</c:f>
              <c:numCache>
                <c:formatCode>General</c:formatCode>
                <c:ptCount val="12"/>
                <c:pt idx="0">
                  <c:v>7.1</c:v>
                </c:pt>
                <c:pt idx="1">
                  <c:v>7.1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7.3</c:v>
                </c:pt>
                <c:pt idx="7">
                  <c:v>7.2</c:v>
                </c:pt>
                <c:pt idx="8">
                  <c:v>7.2</c:v>
                </c:pt>
                <c:pt idx="9">
                  <c:v>7.1</c:v>
                </c:pt>
                <c:pt idx="10">
                  <c:v>7.2</c:v>
                </c:pt>
                <c:pt idx="11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53760"/>
        <c:axId val="129659648"/>
      </c:lineChart>
      <c:catAx>
        <c:axId val="12965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659648"/>
        <c:crosses val="autoZero"/>
        <c:auto val="1"/>
        <c:lblAlgn val="ctr"/>
        <c:lblOffset val="100"/>
        <c:noMultiLvlLbl val="0"/>
      </c:catAx>
      <c:valAx>
        <c:axId val="129659648"/>
        <c:scaling>
          <c:orientation val="minMax"/>
          <c:max val="7.5"/>
          <c:min val="6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65376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620519209306526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생성'!$AL$5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생성'!$AL$90:$AL$101</c:f>
              <c:numCache>
                <c:formatCode>General</c:formatCode>
                <c:ptCount val="12"/>
                <c:pt idx="0">
                  <c:v>7.9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7.9</c:v>
                </c:pt>
                <c:pt idx="10">
                  <c:v>8</c:v>
                </c:pt>
                <c:pt idx="11">
                  <c:v>7.8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03296"/>
        <c:axId val="129304832"/>
      </c:lineChart>
      <c:catAx>
        <c:axId val="12930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304832"/>
        <c:crosses val="autoZero"/>
        <c:auto val="1"/>
        <c:lblAlgn val="ctr"/>
        <c:lblOffset val="100"/>
        <c:noMultiLvlLbl val="0"/>
      </c:catAx>
      <c:valAx>
        <c:axId val="129304832"/>
        <c:scaling>
          <c:orientation val="minMax"/>
          <c:max val="8.5"/>
          <c:min val="7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30329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620519209306526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생성'!$AL$5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생성'!$AL$102:$AL$113</c:f>
              <c:numCache>
                <c:formatCode>General</c:formatCode>
                <c:ptCount val="12"/>
                <c:pt idx="0">
                  <c:v>8.5</c:v>
                </c:pt>
                <c:pt idx="1">
                  <c:v>8.6999999999999993</c:v>
                </c:pt>
                <c:pt idx="2">
                  <c:v>8.6999999999999993</c:v>
                </c:pt>
                <c:pt idx="3">
                  <c:v>8.6999999999999993</c:v>
                </c:pt>
                <c:pt idx="4">
                  <c:v>8.6999999999999993</c:v>
                </c:pt>
                <c:pt idx="5">
                  <c:v>8.6999999999999993</c:v>
                </c:pt>
                <c:pt idx="6">
                  <c:v>8.6999999999999993</c:v>
                </c:pt>
                <c:pt idx="7">
                  <c:v>8.6999999999999993</c:v>
                </c:pt>
                <c:pt idx="8">
                  <c:v>8.5</c:v>
                </c:pt>
                <c:pt idx="9">
                  <c:v>8.5</c:v>
                </c:pt>
                <c:pt idx="10">
                  <c:v>8.5</c:v>
                </c:pt>
                <c:pt idx="11">
                  <c:v>8.4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36832"/>
        <c:axId val="129338368"/>
      </c:lineChart>
      <c:catAx>
        <c:axId val="129336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338368"/>
        <c:crosses val="autoZero"/>
        <c:auto val="1"/>
        <c:lblAlgn val="ctr"/>
        <c:lblOffset val="100"/>
        <c:noMultiLvlLbl val="0"/>
      </c:catAx>
      <c:valAx>
        <c:axId val="129338368"/>
        <c:scaling>
          <c:orientation val="minMax"/>
          <c:max val="9"/>
          <c:min val="8"/>
        </c:scaling>
        <c:delete val="0"/>
        <c:axPos val="l"/>
        <c:majorGridlines/>
        <c:minorGridlines/>
        <c:numFmt formatCode="#,##0.0_);[Red]\(#,##0.0\)" sourceLinked="0"/>
        <c:majorTickMark val="out"/>
        <c:minorTickMark val="none"/>
        <c:tickLblPos val="nextTo"/>
        <c:crossAx val="12933683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5681564821074412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생성'!$AL$5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생성'!$AL$114:$AL$125</c:f>
              <c:numCache>
                <c:formatCode>General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54368"/>
        <c:axId val="129364352"/>
      </c:lineChart>
      <c:catAx>
        <c:axId val="12935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29364352"/>
        <c:crosses val="autoZero"/>
        <c:auto val="1"/>
        <c:lblAlgn val="ctr"/>
        <c:lblOffset val="100"/>
        <c:noMultiLvlLbl val="0"/>
      </c:catAx>
      <c:valAx>
        <c:axId val="129364352"/>
        <c:scaling>
          <c:orientation val="minMax"/>
          <c:max val="9.5"/>
          <c:min val="8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3543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5946140379476781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생성'!$AL$5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생성'!$AL$126:$AL$137</c:f>
              <c:numCache>
                <c:formatCode>General</c:formatCode>
                <c:ptCount val="12"/>
                <c:pt idx="0">
                  <c:v>9.9</c:v>
                </c:pt>
                <c:pt idx="1">
                  <c:v>10</c:v>
                </c:pt>
                <c:pt idx="2">
                  <c:v>9.9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9.9</c:v>
                </c:pt>
                <c:pt idx="9">
                  <c:v>9.9</c:v>
                </c:pt>
                <c:pt idx="10">
                  <c:v>9.9</c:v>
                </c:pt>
                <c:pt idx="11">
                  <c:v>9.8000000000000007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96736"/>
        <c:axId val="129398272"/>
      </c:lineChart>
      <c:catAx>
        <c:axId val="12939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29398272"/>
        <c:crosses val="autoZero"/>
        <c:auto val="1"/>
        <c:lblAlgn val="ctr"/>
        <c:lblOffset val="100"/>
        <c:noMultiLvlLbl val="0"/>
      </c:catAx>
      <c:valAx>
        <c:axId val="129398272"/>
        <c:scaling>
          <c:orientation val="minMax"/>
          <c:max val="10.5"/>
          <c:min val="9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39673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34200459214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생성'!$AL$5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생성'!$AL$138:$AL$149</c:f>
              <c:numCache>
                <c:formatCode>General</c:formatCode>
                <c:ptCount val="12"/>
                <c:pt idx="0">
                  <c:v>9.8000000000000007</c:v>
                </c:pt>
                <c:pt idx="1">
                  <c:v>9.8000000000000007</c:v>
                </c:pt>
                <c:pt idx="2">
                  <c:v>9.8000000000000007</c:v>
                </c:pt>
                <c:pt idx="3">
                  <c:v>9.9</c:v>
                </c:pt>
                <c:pt idx="4">
                  <c:v>10</c:v>
                </c:pt>
                <c:pt idx="5">
                  <c:v>10</c:v>
                </c:pt>
                <c:pt idx="6">
                  <c:v>9.9</c:v>
                </c:pt>
                <c:pt idx="7">
                  <c:v>10</c:v>
                </c:pt>
                <c:pt idx="8">
                  <c:v>9.9</c:v>
                </c:pt>
                <c:pt idx="9">
                  <c:v>9.9</c:v>
                </c:pt>
                <c:pt idx="10">
                  <c:v>9.8000000000000007</c:v>
                </c:pt>
                <c:pt idx="11">
                  <c:v>9.6999999999999993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426560"/>
        <c:axId val="129428096"/>
      </c:lineChart>
      <c:catAx>
        <c:axId val="12942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428096"/>
        <c:crosses val="autoZero"/>
        <c:auto val="1"/>
        <c:lblAlgn val="ctr"/>
        <c:lblOffset val="100"/>
        <c:noMultiLvlLbl val="0"/>
      </c:catAx>
      <c:valAx>
        <c:axId val="129428096"/>
        <c:scaling>
          <c:orientation val="minMax"/>
          <c:max val="10.5"/>
          <c:min val="9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42656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34200459214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생성'!$AL$5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생성'!$AL$150:$AL$161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10.1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9.9</c:v>
                </c:pt>
                <c:pt idx="9">
                  <c:v>9.5</c:v>
                </c:pt>
                <c:pt idx="10">
                  <c:v>10</c:v>
                </c:pt>
                <c:pt idx="11">
                  <c:v>9.9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98048"/>
        <c:axId val="129703936"/>
      </c:lineChart>
      <c:catAx>
        <c:axId val="12969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703936"/>
        <c:crosses val="autoZero"/>
        <c:auto val="1"/>
        <c:lblAlgn val="ctr"/>
        <c:lblOffset val="100"/>
        <c:noMultiLvlLbl val="0"/>
      </c:catAx>
      <c:valAx>
        <c:axId val="129703936"/>
        <c:scaling>
          <c:orientation val="minMax"/>
          <c:max val="10.5"/>
          <c:min val="9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69804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572534396656271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생성'!$AM$6:$AM$17</c:f>
              <c:numCache>
                <c:formatCode>0.0_ </c:formatCode>
                <c:ptCount val="12"/>
                <c:pt idx="0">
                  <c:v>4.9000000000000004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4.9000000000000004</c:v>
                </c:pt>
                <c:pt idx="9">
                  <c:v>5</c:v>
                </c:pt>
                <c:pt idx="10">
                  <c:v>5</c:v>
                </c:pt>
                <c:pt idx="11">
                  <c:v>4.9000000000000004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15584"/>
        <c:axId val="129746048"/>
      </c:lineChart>
      <c:catAx>
        <c:axId val="12971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746048"/>
        <c:crosses val="autoZero"/>
        <c:auto val="1"/>
        <c:lblAlgn val="ctr"/>
        <c:lblOffset val="100"/>
        <c:noMultiLvlLbl val="0"/>
      </c:catAx>
      <c:valAx>
        <c:axId val="129746048"/>
        <c:scaling>
          <c:orientation val="minMax"/>
          <c:max val="5.5"/>
          <c:min val="4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2971558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생성'!$AM$18:$AM$29</c:f>
              <c:numCache>
                <c:formatCode>0.0_ 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48768"/>
        <c:axId val="130050304"/>
      </c:lineChart>
      <c:catAx>
        <c:axId val="13004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050304"/>
        <c:crosses val="autoZero"/>
        <c:auto val="1"/>
        <c:lblAlgn val="ctr"/>
        <c:lblOffset val="100"/>
        <c:noMultiLvlLbl val="0"/>
      </c:catAx>
      <c:valAx>
        <c:axId val="130050304"/>
        <c:scaling>
          <c:orientation val="minMax"/>
          <c:max val="5.5"/>
          <c:min val="4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300487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생성'!$AM$30:$AM$41</c:f>
              <c:numCache>
                <c:formatCode>0.0_ </c:formatCode>
                <c:ptCount val="12"/>
                <c:pt idx="0">
                  <c:v>5.4</c:v>
                </c:pt>
                <c:pt idx="1">
                  <c:v>5.6</c:v>
                </c:pt>
                <c:pt idx="2">
                  <c:v>5.7</c:v>
                </c:pt>
                <c:pt idx="3">
                  <c:v>5.6</c:v>
                </c:pt>
                <c:pt idx="4">
                  <c:v>5.5</c:v>
                </c:pt>
                <c:pt idx="5">
                  <c:v>5.8</c:v>
                </c:pt>
                <c:pt idx="6">
                  <c:v>5.9</c:v>
                </c:pt>
                <c:pt idx="7">
                  <c:v>5.7</c:v>
                </c:pt>
                <c:pt idx="8">
                  <c:v>5.5</c:v>
                </c:pt>
                <c:pt idx="9">
                  <c:v>5.8</c:v>
                </c:pt>
                <c:pt idx="10">
                  <c:v>5.6</c:v>
                </c:pt>
                <c:pt idx="11">
                  <c:v>5.4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66304"/>
        <c:axId val="130067840"/>
      </c:lineChart>
      <c:catAx>
        <c:axId val="13006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067840"/>
        <c:crosses val="autoZero"/>
        <c:auto val="1"/>
        <c:lblAlgn val="ctr"/>
        <c:lblOffset val="100"/>
        <c:noMultiLvlLbl val="0"/>
      </c:catAx>
      <c:valAx>
        <c:axId val="130067840"/>
        <c:scaling>
          <c:orientation val="minMax"/>
          <c:max val="6"/>
          <c:min val="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3006630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생성'!$AM$42:$AM$53</c:f>
              <c:numCache>
                <c:formatCode>0.0_ </c:formatCode>
                <c:ptCount val="12"/>
                <c:pt idx="0">
                  <c:v>6</c:v>
                </c:pt>
                <c:pt idx="1">
                  <c:v>6.1</c:v>
                </c:pt>
                <c:pt idx="2">
                  <c:v>6.1</c:v>
                </c:pt>
                <c:pt idx="3">
                  <c:v>6.1</c:v>
                </c:pt>
                <c:pt idx="4">
                  <c:v>6.2</c:v>
                </c:pt>
                <c:pt idx="5">
                  <c:v>6.2</c:v>
                </c:pt>
                <c:pt idx="6">
                  <c:v>6.1</c:v>
                </c:pt>
                <c:pt idx="7">
                  <c:v>6.1</c:v>
                </c:pt>
                <c:pt idx="8">
                  <c:v>6.2</c:v>
                </c:pt>
                <c:pt idx="9">
                  <c:v>6.2</c:v>
                </c:pt>
                <c:pt idx="10">
                  <c:v>6.2</c:v>
                </c:pt>
                <c:pt idx="11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74944"/>
        <c:axId val="142684928"/>
      </c:lineChart>
      <c:catAx>
        <c:axId val="14267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684928"/>
        <c:crosses val="autoZero"/>
        <c:auto val="1"/>
        <c:lblAlgn val="ctr"/>
        <c:lblOffset val="100"/>
        <c:noMultiLvlLbl val="0"/>
      </c:catAx>
      <c:valAx>
        <c:axId val="142684928"/>
        <c:scaling>
          <c:orientation val="minMax"/>
          <c:max val="6.5"/>
          <c:min val="5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267494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생성'!$AM$54:$AM$65</c:f>
              <c:numCache>
                <c:formatCode>0.0_ </c:formatCode>
                <c:ptCount val="12"/>
                <c:pt idx="0">
                  <c:v>6.3</c:v>
                </c:pt>
                <c:pt idx="1">
                  <c:v>6.4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721408"/>
        <c:axId val="142722944"/>
      </c:lineChart>
      <c:catAx>
        <c:axId val="14272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722944"/>
        <c:crosses val="autoZero"/>
        <c:auto val="1"/>
        <c:lblAlgn val="ctr"/>
        <c:lblOffset val="100"/>
        <c:noMultiLvlLbl val="0"/>
      </c:catAx>
      <c:valAx>
        <c:axId val="142722944"/>
        <c:scaling>
          <c:orientation val="minMax"/>
          <c:max val="7"/>
          <c:min val="6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272140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생성'!$AM$66:$AM$77</c:f>
              <c:numCache>
                <c:formatCode>0.0_ </c:formatCode>
                <c:ptCount val="12"/>
                <c:pt idx="0">
                  <c:v>6.8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6.9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6.9</c:v>
                </c:pt>
                <c:pt idx="9">
                  <c:v>7</c:v>
                </c:pt>
                <c:pt idx="10">
                  <c:v>7</c:v>
                </c:pt>
                <c:pt idx="11">
                  <c:v>6.9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82304"/>
        <c:axId val="142883840"/>
      </c:lineChart>
      <c:catAx>
        <c:axId val="14288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883840"/>
        <c:crosses val="autoZero"/>
        <c:auto val="1"/>
        <c:lblAlgn val="ctr"/>
        <c:lblOffset val="100"/>
        <c:noMultiLvlLbl val="0"/>
      </c:catAx>
      <c:valAx>
        <c:axId val="142883840"/>
        <c:scaling>
          <c:orientation val="minMax"/>
          <c:max val="7.5"/>
          <c:min val="6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288230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생성'!$AM$78:$AM$89</c:f>
              <c:numCache>
                <c:formatCode>0.0_ </c:formatCode>
                <c:ptCount val="12"/>
                <c:pt idx="0">
                  <c:v>7</c:v>
                </c:pt>
                <c:pt idx="1">
                  <c:v>7.1</c:v>
                </c:pt>
                <c:pt idx="2">
                  <c:v>7.1</c:v>
                </c:pt>
                <c:pt idx="3">
                  <c:v>7.1</c:v>
                </c:pt>
                <c:pt idx="4">
                  <c:v>7.2</c:v>
                </c:pt>
                <c:pt idx="5">
                  <c:v>7.1</c:v>
                </c:pt>
                <c:pt idx="6">
                  <c:v>7.2</c:v>
                </c:pt>
                <c:pt idx="7">
                  <c:v>7.1</c:v>
                </c:pt>
                <c:pt idx="8">
                  <c:v>7.1</c:v>
                </c:pt>
                <c:pt idx="9">
                  <c:v>7.1</c:v>
                </c:pt>
                <c:pt idx="10">
                  <c:v>7.1</c:v>
                </c:pt>
                <c:pt idx="11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903936"/>
        <c:axId val="142918016"/>
      </c:lineChart>
      <c:catAx>
        <c:axId val="14290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918016"/>
        <c:crosses val="autoZero"/>
        <c:auto val="1"/>
        <c:lblAlgn val="ctr"/>
        <c:lblOffset val="100"/>
        <c:noMultiLvlLbl val="0"/>
      </c:catAx>
      <c:valAx>
        <c:axId val="142918016"/>
        <c:scaling>
          <c:orientation val="minMax"/>
          <c:max val="7.5"/>
          <c:min val="6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290393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생성'!$AM$90:$AM$101</c:f>
              <c:numCache>
                <c:formatCode>0.0_ </c:formatCode>
                <c:ptCount val="12"/>
                <c:pt idx="0">
                  <c:v>7.6</c:v>
                </c:pt>
                <c:pt idx="1">
                  <c:v>7.7</c:v>
                </c:pt>
                <c:pt idx="2">
                  <c:v>7.6</c:v>
                </c:pt>
                <c:pt idx="3">
                  <c:v>7.7</c:v>
                </c:pt>
                <c:pt idx="4">
                  <c:v>7.6</c:v>
                </c:pt>
                <c:pt idx="5">
                  <c:v>7.7</c:v>
                </c:pt>
                <c:pt idx="6">
                  <c:v>7.7</c:v>
                </c:pt>
                <c:pt idx="7">
                  <c:v>7.7</c:v>
                </c:pt>
                <c:pt idx="8">
                  <c:v>7.7</c:v>
                </c:pt>
                <c:pt idx="9">
                  <c:v>7.8</c:v>
                </c:pt>
                <c:pt idx="10">
                  <c:v>7.7</c:v>
                </c:pt>
                <c:pt idx="11">
                  <c:v>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11520"/>
        <c:axId val="142812672"/>
      </c:lineChart>
      <c:catAx>
        <c:axId val="14281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812672"/>
        <c:crosses val="autoZero"/>
        <c:auto val="1"/>
        <c:lblAlgn val="ctr"/>
        <c:lblOffset val="100"/>
        <c:noMultiLvlLbl val="0"/>
      </c:catAx>
      <c:valAx>
        <c:axId val="142812672"/>
        <c:scaling>
          <c:orientation val="minMax"/>
          <c:max val="8"/>
          <c:min val="7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281152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생성'!$AM$102:$AM$113</c:f>
              <c:numCache>
                <c:formatCode>0.0_ </c:formatCode>
                <c:ptCount val="12"/>
                <c:pt idx="0">
                  <c:v>8.9</c:v>
                </c:pt>
                <c:pt idx="1">
                  <c:v>8.9</c:v>
                </c:pt>
                <c:pt idx="2">
                  <c:v>9</c:v>
                </c:pt>
                <c:pt idx="3">
                  <c:v>9</c:v>
                </c:pt>
                <c:pt idx="4">
                  <c:v>8.9</c:v>
                </c:pt>
                <c:pt idx="5">
                  <c:v>9</c:v>
                </c:pt>
                <c:pt idx="6">
                  <c:v>8.9</c:v>
                </c:pt>
                <c:pt idx="7">
                  <c:v>9</c:v>
                </c:pt>
                <c:pt idx="8">
                  <c:v>8.8000000000000007</c:v>
                </c:pt>
                <c:pt idx="9">
                  <c:v>8.8000000000000007</c:v>
                </c:pt>
                <c:pt idx="10">
                  <c:v>8.6999999999999993</c:v>
                </c:pt>
                <c:pt idx="11">
                  <c:v>8.8000000000000007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49152"/>
        <c:axId val="142850688"/>
      </c:lineChart>
      <c:catAx>
        <c:axId val="14284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850688"/>
        <c:crosses val="autoZero"/>
        <c:auto val="1"/>
        <c:lblAlgn val="ctr"/>
        <c:lblOffset val="100"/>
        <c:noMultiLvlLbl val="0"/>
      </c:catAx>
      <c:valAx>
        <c:axId val="142850688"/>
        <c:scaling>
          <c:orientation val="minMax"/>
          <c:max val="9.5"/>
          <c:min val="8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284915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52625533397653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생성'!$AM$114:$AM$125</c:f>
              <c:numCache>
                <c:formatCode>0.0_ 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9.1999999999999993</c:v>
                </c:pt>
                <c:pt idx="6">
                  <c:v>9.1</c:v>
                </c:pt>
                <c:pt idx="7">
                  <c:v>9.1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1008"/>
        <c:axId val="143052800"/>
      </c:lineChart>
      <c:catAx>
        <c:axId val="14305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052800"/>
        <c:crosses val="autoZero"/>
        <c:auto val="1"/>
        <c:lblAlgn val="ctr"/>
        <c:lblOffset val="100"/>
        <c:noMultiLvlLbl val="0"/>
      </c:catAx>
      <c:valAx>
        <c:axId val="143052800"/>
        <c:scaling>
          <c:orientation val="minMax"/>
          <c:max val="9.5"/>
          <c:min val="8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305100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526195339373697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생성'!$AM$126:$AM$137</c:f>
              <c:numCache>
                <c:formatCode>0.0_ </c:formatCode>
                <c:ptCount val="12"/>
                <c:pt idx="0">
                  <c:v>9</c:v>
                </c:pt>
                <c:pt idx="1">
                  <c:v>9.1</c:v>
                </c:pt>
                <c:pt idx="2">
                  <c:v>9.1999999999999993</c:v>
                </c:pt>
                <c:pt idx="3">
                  <c:v>9.1999999999999993</c:v>
                </c:pt>
                <c:pt idx="4">
                  <c:v>9.1999999999999993</c:v>
                </c:pt>
                <c:pt idx="5">
                  <c:v>9.3000000000000007</c:v>
                </c:pt>
                <c:pt idx="6">
                  <c:v>9.1999999999999993</c:v>
                </c:pt>
                <c:pt idx="7">
                  <c:v>9.1999999999999993</c:v>
                </c:pt>
                <c:pt idx="8">
                  <c:v>9.1</c:v>
                </c:pt>
                <c:pt idx="9">
                  <c:v>9.1999999999999993</c:v>
                </c:pt>
                <c:pt idx="10">
                  <c:v>9.1999999999999993</c:v>
                </c:pt>
                <c:pt idx="11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76736"/>
        <c:axId val="143078528"/>
      </c:lineChart>
      <c:catAx>
        <c:axId val="14307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078528"/>
        <c:crosses val="autoZero"/>
        <c:auto val="1"/>
        <c:lblAlgn val="ctr"/>
        <c:lblOffset val="100"/>
        <c:noMultiLvlLbl val="0"/>
      </c:catAx>
      <c:valAx>
        <c:axId val="143078528"/>
        <c:scaling>
          <c:orientation val="minMax"/>
          <c:max val="9.5"/>
          <c:min val="8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307673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572534396656271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생성'!$AM$138:$AM$149</c:f>
              <c:numCache>
                <c:formatCode>0.0_ </c:formatCode>
                <c:ptCount val="12"/>
                <c:pt idx="0">
                  <c:v>9.5</c:v>
                </c:pt>
                <c:pt idx="1">
                  <c:v>9.6999999999999993</c:v>
                </c:pt>
                <c:pt idx="2">
                  <c:v>9.6</c:v>
                </c:pt>
                <c:pt idx="3">
                  <c:v>9.9</c:v>
                </c:pt>
                <c:pt idx="4">
                  <c:v>9.8000000000000007</c:v>
                </c:pt>
                <c:pt idx="5">
                  <c:v>10</c:v>
                </c:pt>
                <c:pt idx="6">
                  <c:v>9.8000000000000007</c:v>
                </c:pt>
                <c:pt idx="7">
                  <c:v>9.9</c:v>
                </c:pt>
                <c:pt idx="8">
                  <c:v>9.8000000000000007</c:v>
                </c:pt>
                <c:pt idx="9">
                  <c:v>9.6999999999999993</c:v>
                </c:pt>
                <c:pt idx="10">
                  <c:v>9.8000000000000007</c:v>
                </c:pt>
                <c:pt idx="11">
                  <c:v>9.6999999999999993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06816"/>
        <c:axId val="143108352"/>
      </c:lineChart>
      <c:catAx>
        <c:axId val="14310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108352"/>
        <c:crosses val="autoZero"/>
        <c:auto val="1"/>
        <c:lblAlgn val="ctr"/>
        <c:lblOffset val="100"/>
        <c:noMultiLvlLbl val="0"/>
      </c:catAx>
      <c:valAx>
        <c:axId val="143108352"/>
        <c:scaling>
          <c:orientation val="minMax"/>
          <c:max val="10"/>
          <c:min val="9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310681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생성'!$AM$150:$AM$161</c:f>
              <c:numCache>
                <c:formatCode>0.0_ </c:formatCode>
                <c:ptCount val="12"/>
                <c:pt idx="0">
                  <c:v>10.1</c:v>
                </c:pt>
                <c:pt idx="1">
                  <c:v>10.1</c:v>
                </c:pt>
                <c:pt idx="2">
                  <c:v>10.199999999999999</c:v>
                </c:pt>
                <c:pt idx="3">
                  <c:v>10.1</c:v>
                </c:pt>
                <c:pt idx="4">
                  <c:v>10.199999999999999</c:v>
                </c:pt>
                <c:pt idx="5">
                  <c:v>10.199999999999999</c:v>
                </c:pt>
                <c:pt idx="6">
                  <c:v>10.1</c:v>
                </c:pt>
                <c:pt idx="7">
                  <c:v>10.199999999999999</c:v>
                </c:pt>
                <c:pt idx="8">
                  <c:v>10.199999999999999</c:v>
                </c:pt>
                <c:pt idx="9">
                  <c:v>10.1</c:v>
                </c:pt>
                <c:pt idx="10">
                  <c:v>10.1</c:v>
                </c:pt>
                <c:pt idx="11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75904"/>
        <c:axId val="143277440"/>
      </c:lineChart>
      <c:catAx>
        <c:axId val="14327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277440"/>
        <c:crosses val="autoZero"/>
        <c:auto val="1"/>
        <c:lblAlgn val="ctr"/>
        <c:lblOffset val="100"/>
        <c:noMultiLvlLbl val="0"/>
      </c:catAx>
      <c:valAx>
        <c:axId val="143277440"/>
        <c:scaling>
          <c:orientation val="minMax"/>
          <c:max val="10.5"/>
          <c:min val="9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327590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생성'!$AN$6:$AN$17</c:f>
              <c:numCache>
                <c:formatCode>0.0_ </c:formatCode>
                <c:ptCount val="12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3.1</c:v>
                </c:pt>
                <c:pt idx="10">
                  <c:v>3.1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97920"/>
        <c:axId val="143131776"/>
      </c:lineChart>
      <c:catAx>
        <c:axId val="14329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131776"/>
        <c:crossesAt val="2.5"/>
        <c:auto val="1"/>
        <c:lblAlgn val="ctr"/>
        <c:lblOffset val="100"/>
        <c:noMultiLvlLbl val="0"/>
      </c:catAx>
      <c:valAx>
        <c:axId val="143131776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329792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생성'!$AN$18:$AN$29</c:f>
              <c:numCache>
                <c:formatCode>0.0_ </c:formatCode>
                <c:ptCount val="12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3.8</c:v>
                </c:pt>
                <c:pt idx="7">
                  <c:v>3.8</c:v>
                </c:pt>
                <c:pt idx="8">
                  <c:v>3.8</c:v>
                </c:pt>
                <c:pt idx="9">
                  <c:v>3.8</c:v>
                </c:pt>
                <c:pt idx="10">
                  <c:v>3.8</c:v>
                </c:pt>
                <c:pt idx="11">
                  <c:v>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47776"/>
        <c:axId val="143149312"/>
      </c:lineChart>
      <c:catAx>
        <c:axId val="14314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149312"/>
        <c:crosses val="autoZero"/>
        <c:auto val="1"/>
        <c:lblAlgn val="ctr"/>
        <c:lblOffset val="100"/>
        <c:noMultiLvlLbl val="0"/>
      </c:catAx>
      <c:valAx>
        <c:axId val="143149312"/>
        <c:scaling>
          <c:orientation val="minMax"/>
          <c:max val="4.5"/>
          <c:min val="3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314777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생성'!$AN$30:$AN$41</c:f>
              <c:numCache>
                <c:formatCode>0.0_ </c:formatCode>
                <c:ptCount val="12"/>
                <c:pt idx="0">
                  <c:v>3.4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3.4</c:v>
                </c:pt>
                <c:pt idx="5">
                  <c:v>3.4</c:v>
                </c:pt>
                <c:pt idx="6">
                  <c:v>3.3</c:v>
                </c:pt>
                <c:pt idx="7">
                  <c:v>3.3</c:v>
                </c:pt>
                <c:pt idx="8">
                  <c:v>3.3</c:v>
                </c:pt>
                <c:pt idx="9">
                  <c:v>3.4</c:v>
                </c:pt>
                <c:pt idx="10">
                  <c:v>3.4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81696"/>
        <c:axId val="143183232"/>
      </c:lineChart>
      <c:catAx>
        <c:axId val="14318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183232"/>
        <c:crosses val="autoZero"/>
        <c:auto val="1"/>
        <c:lblAlgn val="ctr"/>
        <c:lblOffset val="100"/>
        <c:noMultiLvlLbl val="0"/>
      </c:catAx>
      <c:valAx>
        <c:axId val="143183232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318169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생성'!$AN$42:$AN$53</c:f>
              <c:numCache>
                <c:formatCode>0.0_ </c:formatCode>
                <c:ptCount val="12"/>
                <c:pt idx="0">
                  <c:v>3.3</c:v>
                </c:pt>
                <c:pt idx="1">
                  <c:v>3.3</c:v>
                </c:pt>
                <c:pt idx="2">
                  <c:v>3.3</c:v>
                </c:pt>
                <c:pt idx="3">
                  <c:v>3.3</c:v>
                </c:pt>
                <c:pt idx="4">
                  <c:v>3.2</c:v>
                </c:pt>
                <c:pt idx="5">
                  <c:v>3.2</c:v>
                </c:pt>
                <c:pt idx="6">
                  <c:v>3.1</c:v>
                </c:pt>
                <c:pt idx="7">
                  <c:v>3.1</c:v>
                </c:pt>
                <c:pt idx="8">
                  <c:v>3.1</c:v>
                </c:pt>
                <c:pt idx="9">
                  <c:v>3.1</c:v>
                </c:pt>
                <c:pt idx="10">
                  <c:v>3.1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95840"/>
        <c:axId val="143405824"/>
      </c:lineChart>
      <c:catAx>
        <c:axId val="14339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405824"/>
        <c:crosses val="autoZero"/>
        <c:auto val="1"/>
        <c:lblAlgn val="ctr"/>
        <c:lblOffset val="100"/>
        <c:noMultiLvlLbl val="0"/>
      </c:catAx>
      <c:valAx>
        <c:axId val="143405824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339584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생성'!$AN$54:$AN$65</c:f>
              <c:numCache>
                <c:formatCode>0.0_ </c:formatCode>
                <c:ptCount val="12"/>
                <c:pt idx="0">
                  <c:v>3.9</c:v>
                </c:pt>
                <c:pt idx="1">
                  <c:v>3.9</c:v>
                </c:pt>
                <c:pt idx="2">
                  <c:v>3.9</c:v>
                </c:pt>
                <c:pt idx="3">
                  <c:v>3.8</c:v>
                </c:pt>
                <c:pt idx="4">
                  <c:v>3.7</c:v>
                </c:pt>
                <c:pt idx="5">
                  <c:v>3.8</c:v>
                </c:pt>
                <c:pt idx="6">
                  <c:v>3.8</c:v>
                </c:pt>
                <c:pt idx="7">
                  <c:v>3.7</c:v>
                </c:pt>
                <c:pt idx="8">
                  <c:v>3.8</c:v>
                </c:pt>
                <c:pt idx="9">
                  <c:v>3.8</c:v>
                </c:pt>
                <c:pt idx="10">
                  <c:v>3.8</c:v>
                </c:pt>
                <c:pt idx="11">
                  <c:v>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54592"/>
        <c:axId val="143456128"/>
      </c:lineChart>
      <c:catAx>
        <c:axId val="14345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456128"/>
        <c:crosses val="autoZero"/>
        <c:auto val="1"/>
        <c:lblAlgn val="ctr"/>
        <c:lblOffset val="100"/>
        <c:noMultiLvlLbl val="0"/>
      </c:catAx>
      <c:valAx>
        <c:axId val="143456128"/>
        <c:scaling>
          <c:orientation val="minMax"/>
          <c:max val="4.5"/>
          <c:min val="3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345459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36792686043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생성'!$AN$66:$AN$77</c:f>
              <c:numCache>
                <c:formatCode>0.0_ </c:formatCode>
                <c:ptCount val="12"/>
                <c:pt idx="0">
                  <c:v>3.3</c:v>
                </c:pt>
                <c:pt idx="1">
                  <c:v>3.4</c:v>
                </c:pt>
                <c:pt idx="2">
                  <c:v>3.4</c:v>
                </c:pt>
                <c:pt idx="3">
                  <c:v>3.4</c:v>
                </c:pt>
                <c:pt idx="4">
                  <c:v>3.3</c:v>
                </c:pt>
                <c:pt idx="5">
                  <c:v>3.3</c:v>
                </c:pt>
                <c:pt idx="6">
                  <c:v>3.2</c:v>
                </c:pt>
                <c:pt idx="7">
                  <c:v>3.3</c:v>
                </c:pt>
                <c:pt idx="8">
                  <c:v>3.3</c:v>
                </c:pt>
                <c:pt idx="9">
                  <c:v>3.4</c:v>
                </c:pt>
                <c:pt idx="10">
                  <c:v>3.4</c:v>
                </c:pt>
                <c:pt idx="11">
                  <c:v>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76224"/>
        <c:axId val="143477760"/>
      </c:lineChart>
      <c:catAx>
        <c:axId val="14347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477760"/>
        <c:crosses val="autoZero"/>
        <c:auto val="1"/>
        <c:lblAlgn val="ctr"/>
        <c:lblOffset val="100"/>
        <c:noMultiLvlLbl val="0"/>
      </c:catAx>
      <c:valAx>
        <c:axId val="143477760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347622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생성'!$AN$78:$AN$89</c:f>
              <c:numCache>
                <c:formatCode>0.0_ </c:formatCode>
                <c:ptCount val="12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3.1</c:v>
                </c:pt>
                <c:pt idx="5">
                  <c:v>3.1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3.1</c:v>
                </c:pt>
                <c:pt idx="11">
                  <c:v>3.1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97472"/>
        <c:axId val="143499264"/>
      </c:lineChart>
      <c:catAx>
        <c:axId val="14349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499264"/>
        <c:crosses val="autoZero"/>
        <c:auto val="1"/>
        <c:lblAlgn val="ctr"/>
        <c:lblOffset val="100"/>
        <c:noMultiLvlLbl val="0"/>
      </c:catAx>
      <c:valAx>
        <c:axId val="143499264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349747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생성'!$AN$90:$AN$101</c:f>
              <c:numCache>
                <c:formatCode>0.0_ </c:formatCode>
                <c:ptCount val="12"/>
                <c:pt idx="0">
                  <c:v>3.1</c:v>
                </c:pt>
                <c:pt idx="1">
                  <c:v>3.2</c:v>
                </c:pt>
                <c:pt idx="2">
                  <c:v>3</c:v>
                </c:pt>
                <c:pt idx="3">
                  <c:v>3.1</c:v>
                </c:pt>
                <c:pt idx="4">
                  <c:v>3</c:v>
                </c:pt>
                <c:pt idx="5">
                  <c:v>3.1</c:v>
                </c:pt>
                <c:pt idx="6">
                  <c:v>3.1</c:v>
                </c:pt>
                <c:pt idx="7">
                  <c:v>3</c:v>
                </c:pt>
                <c:pt idx="8">
                  <c:v>2.9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06816"/>
        <c:axId val="143627392"/>
      </c:lineChart>
      <c:catAx>
        <c:axId val="14350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627392"/>
        <c:crosses val="autoZero"/>
        <c:auto val="1"/>
        <c:lblAlgn val="ctr"/>
        <c:lblOffset val="100"/>
        <c:noMultiLvlLbl val="0"/>
      </c:catAx>
      <c:valAx>
        <c:axId val="143627392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350681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생성'!$AN$102:$AN$113</c:f>
              <c:numCache>
                <c:formatCode>0.0_ </c:formatCode>
                <c:ptCount val="12"/>
                <c:pt idx="0">
                  <c:v>3.2</c:v>
                </c:pt>
                <c:pt idx="1">
                  <c:v>3.2</c:v>
                </c:pt>
                <c:pt idx="2">
                  <c:v>3</c:v>
                </c:pt>
                <c:pt idx="3">
                  <c:v>3</c:v>
                </c:pt>
                <c:pt idx="4">
                  <c:v>2.9</c:v>
                </c:pt>
                <c:pt idx="5">
                  <c:v>3</c:v>
                </c:pt>
                <c:pt idx="6">
                  <c:v>3.4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24608"/>
        <c:axId val="143526144"/>
      </c:lineChart>
      <c:catAx>
        <c:axId val="14352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526144"/>
        <c:crosses val="autoZero"/>
        <c:auto val="1"/>
        <c:lblAlgn val="ctr"/>
        <c:lblOffset val="100"/>
        <c:noMultiLvlLbl val="0"/>
      </c:catAx>
      <c:valAx>
        <c:axId val="143526144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352460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생성'!$AN$114:$AN$125</c:f>
              <c:numCache>
                <c:formatCode>0.0_ </c:formatCode>
                <c:ptCount val="12"/>
                <c:pt idx="0">
                  <c:v>3.6</c:v>
                </c:pt>
                <c:pt idx="1">
                  <c:v>3.6</c:v>
                </c:pt>
                <c:pt idx="2">
                  <c:v>3.4</c:v>
                </c:pt>
                <c:pt idx="3">
                  <c:v>3.4</c:v>
                </c:pt>
                <c:pt idx="4">
                  <c:v>3.4</c:v>
                </c:pt>
                <c:pt idx="5">
                  <c:v>3.2</c:v>
                </c:pt>
                <c:pt idx="6">
                  <c:v>3.2</c:v>
                </c:pt>
                <c:pt idx="7">
                  <c:v>3.3</c:v>
                </c:pt>
                <c:pt idx="8">
                  <c:v>3.2</c:v>
                </c:pt>
                <c:pt idx="9">
                  <c:v>3.4</c:v>
                </c:pt>
                <c:pt idx="10">
                  <c:v>3.5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42144"/>
        <c:axId val="143543680"/>
      </c:lineChart>
      <c:catAx>
        <c:axId val="14354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543680"/>
        <c:crosses val="autoZero"/>
        <c:auto val="1"/>
        <c:lblAlgn val="ctr"/>
        <c:lblOffset val="100"/>
        <c:noMultiLvlLbl val="0"/>
      </c:catAx>
      <c:valAx>
        <c:axId val="143543680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354214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90238662547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생성'!$AN$126:$AN$137</c:f>
              <c:numCache>
                <c:formatCode>0.0_ </c:formatCode>
                <c:ptCount val="12"/>
                <c:pt idx="0">
                  <c:v>3.9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3.7</c:v>
                </c:pt>
                <c:pt idx="5">
                  <c:v>3.6</c:v>
                </c:pt>
                <c:pt idx="6">
                  <c:v>3.5</c:v>
                </c:pt>
                <c:pt idx="7">
                  <c:v>3.6</c:v>
                </c:pt>
                <c:pt idx="8">
                  <c:v>3.6</c:v>
                </c:pt>
                <c:pt idx="9">
                  <c:v>3.8</c:v>
                </c:pt>
                <c:pt idx="10">
                  <c:v>3.8</c:v>
                </c:pt>
                <c:pt idx="11">
                  <c:v>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55584"/>
        <c:axId val="143581952"/>
      </c:lineChart>
      <c:catAx>
        <c:axId val="14355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581952"/>
        <c:crosses val="autoZero"/>
        <c:auto val="1"/>
        <c:lblAlgn val="ctr"/>
        <c:lblOffset val="100"/>
        <c:noMultiLvlLbl val="0"/>
      </c:catAx>
      <c:valAx>
        <c:axId val="143581952"/>
        <c:scaling>
          <c:orientation val="minMax"/>
          <c:max val="4.5"/>
          <c:min val="3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355558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생성'!$AN$138:$AN$149</c:f>
              <c:numCache>
                <c:formatCode>0.0_ </c:formatCode>
                <c:ptCount val="12"/>
                <c:pt idx="0">
                  <c:v>3.3</c:v>
                </c:pt>
                <c:pt idx="1">
                  <c:v>3.3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3.1</c:v>
                </c:pt>
                <c:pt idx="6">
                  <c:v>3.1</c:v>
                </c:pt>
                <c:pt idx="7">
                  <c:v>3.1</c:v>
                </c:pt>
                <c:pt idx="8">
                  <c:v>3.2</c:v>
                </c:pt>
                <c:pt idx="9">
                  <c:v>3.2</c:v>
                </c:pt>
                <c:pt idx="10">
                  <c:v>3.3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37216"/>
        <c:axId val="143738752"/>
      </c:lineChart>
      <c:catAx>
        <c:axId val="14373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738752"/>
        <c:crosses val="autoZero"/>
        <c:auto val="1"/>
        <c:lblAlgn val="ctr"/>
        <c:lblOffset val="100"/>
        <c:noMultiLvlLbl val="0"/>
      </c:catAx>
      <c:valAx>
        <c:axId val="143738752"/>
        <c:scaling>
          <c:orientation val="minMax"/>
          <c:max val="3.5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3737216"/>
        <c:crosses val="autoZero"/>
        <c:crossBetween val="between"/>
        <c:majorUnit val="0.5"/>
        <c:minorUnit val="0.2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생성'!$AN$150:$AN$161</c:f>
              <c:numCache>
                <c:formatCode>0.0_ 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2.9</c:v>
                </c:pt>
                <c:pt idx="3">
                  <c:v>3</c:v>
                </c:pt>
                <c:pt idx="4">
                  <c:v>2.9</c:v>
                </c:pt>
                <c:pt idx="5">
                  <c:v>2.7</c:v>
                </c:pt>
                <c:pt idx="6">
                  <c:v>2.8</c:v>
                </c:pt>
                <c:pt idx="7">
                  <c:v>2.7</c:v>
                </c:pt>
                <c:pt idx="8">
                  <c:v>2.8</c:v>
                </c:pt>
                <c:pt idx="9">
                  <c:v>2.8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67040"/>
        <c:axId val="143768576"/>
      </c:lineChart>
      <c:catAx>
        <c:axId val="14376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768576"/>
        <c:crosses val="autoZero"/>
        <c:auto val="1"/>
        <c:lblAlgn val="ctr"/>
        <c:lblOffset val="100"/>
        <c:noMultiLvlLbl val="0"/>
      </c:catAx>
      <c:valAx>
        <c:axId val="143768576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376704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19648836998827"/>
          <c:y val="9.2361111111111102E-2"/>
          <c:w val="0.70373355054756082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생성'!$AO$5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생성'!$AO$42:$AO$53</c:f>
              <c:numCache>
                <c:formatCode>General</c:formatCode>
                <c:ptCount val="12"/>
                <c:pt idx="0">
                  <c:v>5.9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58688"/>
        <c:axId val="143864576"/>
      </c:lineChart>
      <c:catAx>
        <c:axId val="14385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864576"/>
        <c:crosses val="autoZero"/>
        <c:auto val="1"/>
        <c:lblAlgn val="ctr"/>
        <c:lblOffset val="100"/>
        <c:noMultiLvlLbl val="0"/>
      </c:catAx>
      <c:valAx>
        <c:axId val="143864576"/>
        <c:scaling>
          <c:orientation val="minMax"/>
          <c:max val="6.5"/>
          <c:min val="5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385868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생성'!$AO$5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생성'!$AO$54:$AO$65</c:f>
              <c:numCache>
                <c:formatCode>General</c:formatCode>
                <c:ptCount val="12"/>
                <c:pt idx="0">
                  <c:v>6.5</c:v>
                </c:pt>
                <c:pt idx="1">
                  <c:v>6.7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6.6</c:v>
                </c:pt>
                <c:pt idx="6">
                  <c:v>6.7</c:v>
                </c:pt>
                <c:pt idx="7">
                  <c:v>6.6</c:v>
                </c:pt>
                <c:pt idx="8">
                  <c:v>6.6</c:v>
                </c:pt>
                <c:pt idx="9">
                  <c:v>6.6</c:v>
                </c:pt>
                <c:pt idx="10">
                  <c:v>6.5</c:v>
                </c:pt>
                <c:pt idx="11">
                  <c:v>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96960"/>
        <c:axId val="143898496"/>
      </c:lineChart>
      <c:catAx>
        <c:axId val="1438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898496"/>
        <c:crosses val="autoZero"/>
        <c:auto val="1"/>
        <c:lblAlgn val="ctr"/>
        <c:lblOffset val="100"/>
        <c:noMultiLvlLbl val="0"/>
      </c:catAx>
      <c:valAx>
        <c:axId val="143898496"/>
        <c:scaling>
          <c:orientation val="minMax"/>
          <c:max val="7"/>
          <c:min val="6"/>
        </c:scaling>
        <c:delete val="0"/>
        <c:axPos val="l"/>
        <c:majorGridlines/>
        <c:minorGridlines/>
        <c:numFmt formatCode="#,##0.0_);[Red]\(#,##0.0\)" sourceLinked="0"/>
        <c:majorTickMark val="out"/>
        <c:minorTickMark val="none"/>
        <c:tickLblPos val="nextTo"/>
        <c:crossAx val="14389696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생성'!$AO$5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생성'!$AO$66:$AO$77</c:f>
              <c:numCache>
                <c:formatCode>General</c:formatCode>
                <c:ptCount val="12"/>
                <c:pt idx="0">
                  <c:v>7.6</c:v>
                </c:pt>
                <c:pt idx="1">
                  <c:v>7.7</c:v>
                </c:pt>
                <c:pt idx="2">
                  <c:v>7.7</c:v>
                </c:pt>
                <c:pt idx="3">
                  <c:v>7.8</c:v>
                </c:pt>
                <c:pt idx="4">
                  <c:v>7.9</c:v>
                </c:pt>
                <c:pt idx="5">
                  <c:v>7.7</c:v>
                </c:pt>
                <c:pt idx="6">
                  <c:v>7.8</c:v>
                </c:pt>
                <c:pt idx="7">
                  <c:v>7.7</c:v>
                </c:pt>
                <c:pt idx="8">
                  <c:v>7.7</c:v>
                </c:pt>
                <c:pt idx="9">
                  <c:v>7.8</c:v>
                </c:pt>
                <c:pt idx="10">
                  <c:v>7.7</c:v>
                </c:pt>
                <c:pt idx="11">
                  <c:v>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996416"/>
        <c:axId val="143997952"/>
      </c:lineChart>
      <c:catAx>
        <c:axId val="14399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997952"/>
        <c:crosses val="autoZero"/>
        <c:auto val="1"/>
        <c:lblAlgn val="ctr"/>
        <c:lblOffset val="100"/>
        <c:noMultiLvlLbl val="0"/>
      </c:catAx>
      <c:valAx>
        <c:axId val="143997952"/>
        <c:scaling>
          <c:orientation val="minMax"/>
          <c:max val="8"/>
          <c:min val="7"/>
        </c:scaling>
        <c:delete val="0"/>
        <c:axPos val="l"/>
        <c:majorGridlines/>
        <c:minorGridlines/>
        <c:numFmt formatCode="#,##0.0_);[Red]\(#,##0.0\)" sourceLinked="0"/>
        <c:majorTickMark val="out"/>
        <c:minorTickMark val="none"/>
        <c:tickLblPos val="nextTo"/>
        <c:crossAx val="14399641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생성'!$AO$5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생성'!$AO$78:$AO$89</c:f>
              <c:numCache>
                <c:formatCode>General</c:formatCode>
                <c:ptCount val="12"/>
                <c:pt idx="0">
                  <c:v>7.3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7.4</c:v>
                </c:pt>
                <c:pt idx="10">
                  <c:v>7.5</c:v>
                </c:pt>
                <c:pt idx="11">
                  <c:v>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42624"/>
        <c:axId val="144044416"/>
      </c:lineChart>
      <c:catAx>
        <c:axId val="14404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044416"/>
        <c:crosses val="autoZero"/>
        <c:auto val="1"/>
        <c:lblAlgn val="ctr"/>
        <c:lblOffset val="100"/>
        <c:noMultiLvlLbl val="0"/>
      </c:catAx>
      <c:valAx>
        <c:axId val="144044416"/>
        <c:scaling>
          <c:orientation val="minMax"/>
          <c:max val="8"/>
          <c:min val="7"/>
        </c:scaling>
        <c:delete val="0"/>
        <c:axPos val="l"/>
        <c:majorGridlines/>
        <c:minorGridlines/>
        <c:numFmt formatCode="#,##0.0_);[Red]\(#,##0.0\)" sourceLinked="0"/>
        <c:majorTickMark val="out"/>
        <c:minorTickMark val="none"/>
        <c:tickLblPos val="nextTo"/>
        <c:crossAx val="14404262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생성'!$AO$5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생성'!$AO$90:$AO$101</c:f>
              <c:numCache>
                <c:formatCode>General</c:formatCode>
                <c:ptCount val="12"/>
                <c:pt idx="0">
                  <c:v>8</c:v>
                </c:pt>
                <c:pt idx="1">
                  <c:v>8.1</c:v>
                </c:pt>
                <c:pt idx="2">
                  <c:v>8.1</c:v>
                </c:pt>
                <c:pt idx="3">
                  <c:v>8.1</c:v>
                </c:pt>
                <c:pt idx="4">
                  <c:v>8.1</c:v>
                </c:pt>
                <c:pt idx="5">
                  <c:v>8.1</c:v>
                </c:pt>
                <c:pt idx="6">
                  <c:v>8.1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929344"/>
        <c:axId val="143930880"/>
      </c:lineChart>
      <c:catAx>
        <c:axId val="14392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930880"/>
        <c:crosses val="autoZero"/>
        <c:auto val="1"/>
        <c:lblAlgn val="ctr"/>
        <c:lblOffset val="100"/>
        <c:noMultiLvlLbl val="0"/>
      </c:catAx>
      <c:valAx>
        <c:axId val="143930880"/>
        <c:scaling>
          <c:orientation val="minMax"/>
          <c:max val="8.5"/>
          <c:min val="7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392934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495264413445678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생성'!$AO$5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생성'!$AO$102:$AO$113</c:f>
              <c:numCache>
                <c:formatCode>General</c:formatCode>
                <c:ptCount val="12"/>
                <c:pt idx="0">
                  <c:v>8.6</c:v>
                </c:pt>
                <c:pt idx="1">
                  <c:v>8.8000000000000007</c:v>
                </c:pt>
                <c:pt idx="2">
                  <c:v>8.8000000000000007</c:v>
                </c:pt>
                <c:pt idx="3">
                  <c:v>8.8000000000000007</c:v>
                </c:pt>
                <c:pt idx="4">
                  <c:v>8.6999999999999993</c:v>
                </c:pt>
                <c:pt idx="5">
                  <c:v>8.8000000000000007</c:v>
                </c:pt>
                <c:pt idx="6">
                  <c:v>8.8000000000000007</c:v>
                </c:pt>
                <c:pt idx="7">
                  <c:v>8.6999999999999993</c:v>
                </c:pt>
                <c:pt idx="8">
                  <c:v>8.6</c:v>
                </c:pt>
                <c:pt idx="9">
                  <c:v>8.5</c:v>
                </c:pt>
                <c:pt idx="10">
                  <c:v>8.5</c:v>
                </c:pt>
                <c:pt idx="11">
                  <c:v>8.3000000000000007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963264"/>
        <c:axId val="143964800"/>
      </c:lineChart>
      <c:catAx>
        <c:axId val="14396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964800"/>
        <c:crosses val="autoZero"/>
        <c:auto val="1"/>
        <c:lblAlgn val="ctr"/>
        <c:lblOffset val="100"/>
        <c:noMultiLvlLbl val="0"/>
      </c:catAx>
      <c:valAx>
        <c:axId val="143964800"/>
        <c:scaling>
          <c:orientation val="minMax"/>
          <c:max val="9"/>
          <c:min val="8"/>
        </c:scaling>
        <c:delete val="0"/>
        <c:axPos val="l"/>
        <c:majorGridlines/>
        <c:minorGridlines/>
        <c:numFmt formatCode="#,##0.0_);[Red]\(#,##0.0\)" sourceLinked="0"/>
        <c:majorTickMark val="out"/>
        <c:minorTickMark val="none"/>
        <c:tickLblPos val="nextTo"/>
        <c:crossAx val="14396326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26037111326892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생성'!$AO$5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생성'!$AO$114:$AO$125</c:f>
              <c:numCache>
                <c:formatCode>General</c:formatCode>
                <c:ptCount val="12"/>
                <c:pt idx="0">
                  <c:v>9.5</c:v>
                </c:pt>
                <c:pt idx="1">
                  <c:v>9.6999999999999993</c:v>
                </c:pt>
                <c:pt idx="2">
                  <c:v>9.6</c:v>
                </c:pt>
                <c:pt idx="3">
                  <c:v>9.6999999999999993</c:v>
                </c:pt>
                <c:pt idx="4">
                  <c:v>9.8000000000000007</c:v>
                </c:pt>
                <c:pt idx="5">
                  <c:v>9.8000000000000007</c:v>
                </c:pt>
                <c:pt idx="6">
                  <c:v>9.8000000000000007</c:v>
                </c:pt>
                <c:pt idx="7">
                  <c:v>9.8000000000000007</c:v>
                </c:pt>
                <c:pt idx="8">
                  <c:v>9.6</c:v>
                </c:pt>
                <c:pt idx="9">
                  <c:v>9.6</c:v>
                </c:pt>
                <c:pt idx="10">
                  <c:v>9.6</c:v>
                </c:pt>
                <c:pt idx="11">
                  <c:v>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63584"/>
        <c:axId val="129814528"/>
      </c:lineChart>
      <c:catAx>
        <c:axId val="12976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814528"/>
        <c:crosses val="autoZero"/>
        <c:auto val="1"/>
        <c:lblAlgn val="ctr"/>
        <c:lblOffset val="100"/>
        <c:noMultiLvlLbl val="0"/>
      </c:catAx>
      <c:valAx>
        <c:axId val="129814528"/>
        <c:scaling>
          <c:orientation val="minMax"/>
          <c:max val="10"/>
          <c:min val="9"/>
        </c:scaling>
        <c:delete val="0"/>
        <c:axPos val="l"/>
        <c:majorGridlines/>
        <c:minorGridlines/>
        <c:numFmt formatCode="#,##0.0_);[Red]\(#,##0.0\)" sourceLinked="0"/>
        <c:majorTickMark val="out"/>
        <c:minorTickMark val="none"/>
        <c:tickLblPos val="nextTo"/>
        <c:crossAx val="12976358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19648836998827"/>
          <c:y val="9.2361111111111102E-2"/>
          <c:w val="0.70373355054756082"/>
          <c:h val="0.68260399233463254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생성'!$AO$5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생성'!$AO$126:$AO$137</c:f>
              <c:numCache>
                <c:formatCode>General</c:formatCode>
                <c:ptCount val="12"/>
                <c:pt idx="0">
                  <c:v>9.1</c:v>
                </c:pt>
                <c:pt idx="1">
                  <c:v>9.3000000000000007</c:v>
                </c:pt>
                <c:pt idx="2">
                  <c:v>9.1999999999999993</c:v>
                </c:pt>
                <c:pt idx="3">
                  <c:v>9.3000000000000007</c:v>
                </c:pt>
                <c:pt idx="4">
                  <c:v>9.3000000000000007</c:v>
                </c:pt>
                <c:pt idx="5">
                  <c:v>9.4</c:v>
                </c:pt>
                <c:pt idx="6">
                  <c:v>9.3000000000000007</c:v>
                </c:pt>
                <c:pt idx="7">
                  <c:v>9.3000000000000007</c:v>
                </c:pt>
                <c:pt idx="8">
                  <c:v>9.1999999999999993</c:v>
                </c:pt>
                <c:pt idx="9">
                  <c:v>9.1999999999999993</c:v>
                </c:pt>
                <c:pt idx="10">
                  <c:v>9.3000000000000007</c:v>
                </c:pt>
                <c:pt idx="11">
                  <c:v>9.1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884352"/>
        <c:axId val="86885504"/>
      </c:lineChart>
      <c:catAx>
        <c:axId val="8688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885504"/>
        <c:crosses val="autoZero"/>
        <c:auto val="1"/>
        <c:lblAlgn val="ctr"/>
        <c:lblOffset val="100"/>
        <c:noMultiLvlLbl val="0"/>
      </c:catAx>
      <c:valAx>
        <c:axId val="86885504"/>
        <c:scaling>
          <c:orientation val="minMax"/>
          <c:max val="10"/>
          <c:min val="9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8688435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160974932889307"/>
          <c:y val="9.2361111111111102E-2"/>
          <c:w val="0.60630529182699411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생성'!$AO$5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생성'!$AO$138:$AO$149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9.9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24896"/>
        <c:axId val="143026432"/>
      </c:lineChart>
      <c:catAx>
        <c:axId val="14302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026432"/>
        <c:crosses val="autoZero"/>
        <c:auto val="1"/>
        <c:lblAlgn val="ctr"/>
        <c:lblOffset val="100"/>
        <c:noMultiLvlLbl val="0"/>
      </c:catAx>
      <c:valAx>
        <c:axId val="143026432"/>
        <c:scaling>
          <c:orientation val="minMax"/>
          <c:max val="10.5"/>
          <c:min val="9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302489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276006878450538"/>
          <c:y val="9.2361111111111102E-2"/>
          <c:w val="0.65816997013304379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생성'!$AO$5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생성'!$AO$150:$AO$161</c:f>
              <c:numCache>
                <c:formatCode>General</c:formatCode>
                <c:ptCount val="12"/>
                <c:pt idx="0">
                  <c:v>10.1</c:v>
                </c:pt>
                <c:pt idx="1">
                  <c:v>10.1</c:v>
                </c:pt>
                <c:pt idx="2">
                  <c:v>10.199999999999999</c:v>
                </c:pt>
                <c:pt idx="3">
                  <c:v>10.1</c:v>
                </c:pt>
                <c:pt idx="4">
                  <c:v>10.3</c:v>
                </c:pt>
                <c:pt idx="5">
                  <c:v>10.3</c:v>
                </c:pt>
                <c:pt idx="6">
                  <c:v>10.3</c:v>
                </c:pt>
                <c:pt idx="7">
                  <c:v>10.199999999999999</c:v>
                </c:pt>
                <c:pt idx="8">
                  <c:v>10.199999999999999</c:v>
                </c:pt>
                <c:pt idx="9">
                  <c:v>10.1</c:v>
                </c:pt>
                <c:pt idx="10">
                  <c:v>10.1</c:v>
                </c:pt>
                <c:pt idx="11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28736"/>
        <c:axId val="129830272"/>
      </c:lineChart>
      <c:catAx>
        <c:axId val="12982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830272"/>
        <c:crosses val="autoZero"/>
        <c:auto val="1"/>
        <c:lblAlgn val="ctr"/>
        <c:lblOffset val="100"/>
        <c:noMultiLvlLbl val="0"/>
      </c:catAx>
      <c:valAx>
        <c:axId val="129830272"/>
        <c:scaling>
          <c:orientation val="minMax"/>
          <c:max val="10.5"/>
          <c:min val="9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82873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생성'!$AO$5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생성'!$AO$6:$AO$17</c:f>
              <c:numCache>
                <c:formatCode>General</c:formatCode>
                <c:ptCount val="12"/>
                <c:pt idx="0">
                  <c:v>4.8</c:v>
                </c:pt>
                <c:pt idx="1">
                  <c:v>4.9000000000000004</c:v>
                </c:pt>
                <c:pt idx="2">
                  <c:v>4.9000000000000004</c:v>
                </c:pt>
                <c:pt idx="3">
                  <c:v>5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5</c:v>
                </c:pt>
                <c:pt idx="7">
                  <c:v>4.9000000000000004</c:v>
                </c:pt>
                <c:pt idx="8">
                  <c:v>4.7</c:v>
                </c:pt>
                <c:pt idx="9">
                  <c:v>4.9000000000000004</c:v>
                </c:pt>
                <c:pt idx="10">
                  <c:v>4.9000000000000004</c:v>
                </c:pt>
                <c:pt idx="11">
                  <c:v>4.7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74944"/>
        <c:axId val="129876736"/>
      </c:lineChart>
      <c:catAx>
        <c:axId val="12987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876736"/>
        <c:crosses val="autoZero"/>
        <c:auto val="1"/>
        <c:lblAlgn val="ctr"/>
        <c:lblOffset val="100"/>
        <c:noMultiLvlLbl val="0"/>
      </c:catAx>
      <c:valAx>
        <c:axId val="129876736"/>
        <c:scaling>
          <c:orientation val="minMax"/>
          <c:max val="5.5"/>
          <c:min val="4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87494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62219585655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생성'!$AO$5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생성'!$AO$18:$AO$29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13216"/>
        <c:axId val="129914752"/>
      </c:lineChart>
      <c:catAx>
        <c:axId val="12991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914752"/>
        <c:crosses val="autoZero"/>
        <c:auto val="1"/>
        <c:lblAlgn val="ctr"/>
        <c:lblOffset val="100"/>
        <c:noMultiLvlLbl val="0"/>
      </c:catAx>
      <c:valAx>
        <c:axId val="129914752"/>
        <c:scaling>
          <c:orientation val="minMax"/>
          <c:max val="5.5"/>
          <c:min val="4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91321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8307734200459214"/>
        </c:manualLayout>
      </c:layout>
      <c:lineChart>
        <c:grouping val="standard"/>
        <c:varyColors val="0"/>
        <c:ser>
          <c:idx val="0"/>
          <c:order val="0"/>
          <c:tx>
            <c:strRef>
              <c:f>'(년말) DIV 압력 Trend 생성'!$AO$5</c:f>
              <c:strCache>
                <c:ptCount val="1"/>
                <c:pt idx="0">
                  <c:v>챔버압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'(년말) DIV 압력 Trend 생성'!$AF$6:$AF$17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</c:numCache>
            </c:numRef>
          </c:cat>
          <c:val>
            <c:numRef>
              <c:f>'(년말) DIV 압력 Trend 생성'!$AO$30:$AO$41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5.0999999999999996</c:v>
                </c:pt>
                <c:pt idx="8">
                  <c:v>5</c:v>
                </c:pt>
                <c:pt idx="9">
                  <c:v>5.0999999999999996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30752"/>
        <c:axId val="129932288"/>
      </c:lineChart>
      <c:catAx>
        <c:axId val="12993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932288"/>
        <c:crosses val="autoZero"/>
        <c:auto val="1"/>
        <c:lblAlgn val="ctr"/>
        <c:lblOffset val="100"/>
        <c:noMultiLvlLbl val="0"/>
      </c:catAx>
      <c:valAx>
        <c:axId val="129932288"/>
        <c:scaling>
          <c:orientation val="minMax"/>
          <c:max val="5.5"/>
          <c:min val="4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993075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900"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생성'!$AQ$5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생성'!$AQ$6:$AQ$17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87712"/>
        <c:axId val="144797696"/>
      </c:lineChart>
      <c:catAx>
        <c:axId val="144787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797696"/>
        <c:crosses val="autoZero"/>
        <c:auto val="1"/>
        <c:lblAlgn val="ctr"/>
        <c:lblOffset val="100"/>
        <c:noMultiLvlLbl val="0"/>
      </c:catAx>
      <c:valAx>
        <c:axId val="144797696"/>
        <c:scaling>
          <c:orientation val="minMax"/>
          <c:max val="5.5"/>
          <c:min val="4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crossAx val="14478771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생성'!$AR$5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생성'!$AR$6:$AR$17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29824"/>
        <c:axId val="144831616"/>
      </c:lineChart>
      <c:catAx>
        <c:axId val="14482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831616"/>
        <c:crossesAt val="2.5"/>
        <c:auto val="1"/>
        <c:lblAlgn val="ctr"/>
        <c:lblOffset val="100"/>
        <c:noMultiLvlLbl val="0"/>
      </c:catAx>
      <c:valAx>
        <c:axId val="144831616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482982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생성'!$AS$5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생성'!$AS$6:$AS$17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95552"/>
        <c:axId val="127097088"/>
      </c:lineChart>
      <c:catAx>
        <c:axId val="12709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097088"/>
        <c:crosses val="autoZero"/>
        <c:auto val="1"/>
        <c:lblAlgn val="ctr"/>
        <c:lblOffset val="100"/>
        <c:noMultiLvlLbl val="0"/>
      </c:catAx>
      <c:valAx>
        <c:axId val="127097088"/>
        <c:scaling>
          <c:orientation val="minMax"/>
          <c:max val="5.5"/>
          <c:min val="4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2709555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생성'!$AL$5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생성'!$AL$18:$AL$29</c:f>
              <c:numCache>
                <c:formatCode>0.0_ 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40576"/>
        <c:axId val="144842112"/>
      </c:lineChart>
      <c:catAx>
        <c:axId val="14484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842112"/>
        <c:crosses val="autoZero"/>
        <c:auto val="1"/>
        <c:lblAlgn val="ctr"/>
        <c:lblOffset val="100"/>
        <c:noMultiLvlLbl val="0"/>
      </c:catAx>
      <c:valAx>
        <c:axId val="144842112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484057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생성'!$AM$18:$AM$29</c:f>
              <c:numCache>
                <c:formatCode>0.0_ 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62208"/>
        <c:axId val="144876288"/>
      </c:lineChart>
      <c:catAx>
        <c:axId val="14486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876288"/>
        <c:crosses val="autoZero"/>
        <c:auto val="1"/>
        <c:lblAlgn val="ctr"/>
        <c:lblOffset val="100"/>
        <c:noMultiLvlLbl val="0"/>
      </c:catAx>
      <c:valAx>
        <c:axId val="144876288"/>
        <c:scaling>
          <c:orientation val="minMax"/>
          <c:max val="5.5"/>
          <c:min val="4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486220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생성'!$AN$18:$AN$29</c:f>
              <c:numCache>
                <c:formatCode>0.0_ 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88192"/>
        <c:axId val="144889728"/>
      </c:lineChart>
      <c:catAx>
        <c:axId val="144888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889728"/>
        <c:crosses val="autoZero"/>
        <c:auto val="1"/>
        <c:lblAlgn val="ctr"/>
        <c:lblOffset val="100"/>
        <c:noMultiLvlLbl val="0"/>
      </c:catAx>
      <c:valAx>
        <c:axId val="144889728"/>
        <c:scaling>
          <c:orientation val="minMax"/>
          <c:max val="5.5"/>
          <c:min val="4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488819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생성'!$AO$5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생성'!$AO$18:$AO$29</c:f>
              <c:numCache>
                <c:formatCode>0.0_ 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581568"/>
        <c:axId val="145583104"/>
      </c:lineChart>
      <c:catAx>
        <c:axId val="14558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583104"/>
        <c:crosses val="autoZero"/>
        <c:auto val="1"/>
        <c:lblAlgn val="ctr"/>
        <c:lblOffset val="100"/>
        <c:noMultiLvlLbl val="0"/>
      </c:catAx>
      <c:valAx>
        <c:axId val="145583104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55815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생성'!$AP$5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생성'!$AP$18:$AP$29</c:f>
              <c:numCache>
                <c:formatCode>0.0_ 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599104"/>
        <c:axId val="145609088"/>
      </c:lineChart>
      <c:catAx>
        <c:axId val="145599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609088"/>
        <c:crosses val="autoZero"/>
        <c:auto val="1"/>
        <c:lblAlgn val="ctr"/>
        <c:lblOffset val="100"/>
        <c:noMultiLvlLbl val="0"/>
      </c:catAx>
      <c:valAx>
        <c:axId val="145609088"/>
        <c:scaling>
          <c:orientation val="minMax"/>
          <c:max val="5.5"/>
          <c:min val="4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559910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생성'!$AQ$5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생성'!$AQ$18:$AQ$29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45568"/>
        <c:axId val="145647104"/>
      </c:lineChart>
      <c:catAx>
        <c:axId val="14564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647104"/>
        <c:crosses val="autoZero"/>
        <c:auto val="1"/>
        <c:lblAlgn val="ctr"/>
        <c:lblOffset val="100"/>
        <c:noMultiLvlLbl val="0"/>
      </c:catAx>
      <c:valAx>
        <c:axId val="145647104"/>
        <c:scaling>
          <c:orientation val="minMax"/>
          <c:max val="5.5"/>
          <c:min val="4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crossAx val="1456455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생성'!$AR$5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생성'!$AR$18:$AR$29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79488"/>
        <c:axId val="145681024"/>
      </c:lineChart>
      <c:catAx>
        <c:axId val="14567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681024"/>
        <c:crosses val="autoZero"/>
        <c:auto val="1"/>
        <c:lblAlgn val="ctr"/>
        <c:lblOffset val="100"/>
        <c:noMultiLvlLbl val="0"/>
      </c:catAx>
      <c:valAx>
        <c:axId val="145681024"/>
        <c:scaling>
          <c:orientation val="minMax"/>
          <c:max val="4.5"/>
          <c:min val="2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567948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생성'!$AS$5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생성'!$AS$18:$AS$29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770752"/>
        <c:axId val="145780736"/>
      </c:lineChart>
      <c:catAx>
        <c:axId val="14577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780736"/>
        <c:crosses val="autoZero"/>
        <c:auto val="1"/>
        <c:lblAlgn val="ctr"/>
        <c:lblOffset val="100"/>
        <c:noMultiLvlLbl val="0"/>
      </c:catAx>
      <c:valAx>
        <c:axId val="145780736"/>
        <c:scaling>
          <c:orientation val="minMax"/>
          <c:max val="5.5"/>
          <c:min val="4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577075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4003181247196553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생성'!$AK$5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생성'!$AK$18:$AK$29</c:f>
              <c:numCache>
                <c:formatCode>0.0_ 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792384"/>
        <c:axId val="145814656"/>
      </c:lineChart>
      <c:catAx>
        <c:axId val="14579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814656"/>
        <c:crosses val="autoZero"/>
        <c:auto val="1"/>
        <c:lblAlgn val="ctr"/>
        <c:lblOffset val="100"/>
        <c:noMultiLvlLbl val="0"/>
      </c:catAx>
      <c:valAx>
        <c:axId val="145814656"/>
        <c:scaling>
          <c:orientation val="minMax"/>
          <c:max val="5.5"/>
          <c:min val="4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579238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생성'!$AL$5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생성'!$AL$30:$AL$41</c:f>
              <c:numCache>
                <c:formatCode>0.0_ </c:formatCode>
                <c:ptCount val="12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2.8</c:v>
                </c:pt>
                <c:pt idx="8">
                  <c:v>2.8</c:v>
                </c:pt>
                <c:pt idx="9">
                  <c:v>2.9</c:v>
                </c:pt>
                <c:pt idx="10">
                  <c:v>2.9</c:v>
                </c:pt>
                <c:pt idx="11">
                  <c:v>2.8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376000"/>
        <c:axId val="145377536"/>
      </c:lineChart>
      <c:catAx>
        <c:axId val="1453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377536"/>
        <c:crosses val="autoZero"/>
        <c:auto val="1"/>
        <c:lblAlgn val="ctr"/>
        <c:lblOffset val="100"/>
        <c:noMultiLvlLbl val="0"/>
      </c:catAx>
      <c:valAx>
        <c:axId val="145377536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537600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생성'!$AM$30:$AM$41</c:f>
              <c:numCache>
                <c:formatCode>0.0_ 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5.2</c:v>
                </c:pt>
                <c:pt idx="3">
                  <c:v>5.0999999999999996</c:v>
                </c:pt>
                <c:pt idx="4">
                  <c:v>5</c:v>
                </c:pt>
                <c:pt idx="5">
                  <c:v>5.0999999999999996</c:v>
                </c:pt>
                <c:pt idx="6">
                  <c:v>5</c:v>
                </c:pt>
                <c:pt idx="7">
                  <c:v>5.0999999999999996</c:v>
                </c:pt>
                <c:pt idx="8">
                  <c:v>5.2</c:v>
                </c:pt>
                <c:pt idx="9">
                  <c:v>5.0999999999999996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06208"/>
        <c:axId val="145416192"/>
      </c:lineChart>
      <c:catAx>
        <c:axId val="14540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416192"/>
        <c:crosses val="autoZero"/>
        <c:auto val="1"/>
        <c:lblAlgn val="ctr"/>
        <c:lblOffset val="100"/>
        <c:noMultiLvlLbl val="0"/>
      </c:catAx>
      <c:valAx>
        <c:axId val="145416192"/>
        <c:scaling>
          <c:orientation val="minMax"/>
          <c:max val="5.5"/>
          <c:min val="4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540620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생성'!$AN$30:$AN$41</c:f>
              <c:numCache>
                <c:formatCode>0.0_ </c:formatCode>
                <c:ptCount val="12"/>
                <c:pt idx="0">
                  <c:v>3.2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</c:v>
                </c:pt>
                <c:pt idx="5">
                  <c:v>3.1</c:v>
                </c:pt>
                <c:pt idx="6">
                  <c:v>3.2</c:v>
                </c:pt>
                <c:pt idx="7">
                  <c:v>3.1</c:v>
                </c:pt>
                <c:pt idx="8">
                  <c:v>3.1</c:v>
                </c:pt>
                <c:pt idx="9">
                  <c:v>3.1</c:v>
                </c:pt>
                <c:pt idx="10">
                  <c:v>3.1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23744"/>
        <c:axId val="145450112"/>
      </c:lineChart>
      <c:catAx>
        <c:axId val="14542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450112"/>
        <c:crosses val="autoZero"/>
        <c:auto val="1"/>
        <c:lblAlgn val="ctr"/>
        <c:lblOffset val="100"/>
        <c:noMultiLvlLbl val="0"/>
      </c:catAx>
      <c:valAx>
        <c:axId val="145450112"/>
        <c:scaling>
          <c:orientation val="minMax"/>
          <c:max val="5.5"/>
          <c:min val="4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542374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생성'!$AO$5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생성'!$AO$30:$AO$41</c:f>
              <c:numCache>
                <c:formatCode>0.0_ </c:formatCode>
                <c:ptCount val="12"/>
                <c:pt idx="0">
                  <c:v>5.5</c:v>
                </c:pt>
                <c:pt idx="1">
                  <c:v>5.2</c:v>
                </c:pt>
                <c:pt idx="2">
                  <c:v>5.3</c:v>
                </c:pt>
                <c:pt idx="3">
                  <c:v>5.5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5.4</c:v>
                </c:pt>
                <c:pt idx="11">
                  <c:v>5.3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70208"/>
        <c:axId val="145471744"/>
      </c:lineChart>
      <c:catAx>
        <c:axId val="14547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471744"/>
        <c:crosses val="autoZero"/>
        <c:auto val="1"/>
        <c:lblAlgn val="ctr"/>
        <c:lblOffset val="100"/>
        <c:noMultiLvlLbl val="0"/>
      </c:catAx>
      <c:valAx>
        <c:axId val="145471744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547020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생성'!$AP$5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생성'!$AP$30:$AP$41</c:f>
              <c:numCache>
                <c:formatCode>0.0_ </c:formatCode>
                <c:ptCount val="12"/>
                <c:pt idx="0">
                  <c:v>3.5</c:v>
                </c:pt>
                <c:pt idx="1">
                  <c:v>3.4</c:v>
                </c:pt>
                <c:pt idx="2">
                  <c:v>3.3</c:v>
                </c:pt>
                <c:pt idx="3">
                  <c:v>3.4</c:v>
                </c:pt>
                <c:pt idx="4">
                  <c:v>3.4</c:v>
                </c:pt>
                <c:pt idx="5">
                  <c:v>3.3</c:v>
                </c:pt>
                <c:pt idx="6">
                  <c:v>3.3</c:v>
                </c:pt>
                <c:pt idx="7">
                  <c:v>3.3</c:v>
                </c:pt>
                <c:pt idx="8">
                  <c:v>3.4</c:v>
                </c:pt>
                <c:pt idx="9">
                  <c:v>3.3</c:v>
                </c:pt>
                <c:pt idx="10">
                  <c:v>3.3</c:v>
                </c:pt>
                <c:pt idx="11">
                  <c:v>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83648"/>
        <c:axId val="145485184"/>
      </c:lineChart>
      <c:catAx>
        <c:axId val="14548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485184"/>
        <c:crosses val="autoZero"/>
        <c:auto val="1"/>
        <c:lblAlgn val="ctr"/>
        <c:lblOffset val="100"/>
        <c:noMultiLvlLbl val="0"/>
      </c:catAx>
      <c:valAx>
        <c:axId val="145485184"/>
        <c:scaling>
          <c:orientation val="minMax"/>
          <c:max val="6"/>
          <c:min val="4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548364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생성'!$AQ$5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생성'!$AQ$30:$AQ$41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123776"/>
        <c:axId val="146125568"/>
      </c:lineChart>
      <c:catAx>
        <c:axId val="146123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125568"/>
        <c:crosses val="autoZero"/>
        <c:auto val="1"/>
        <c:lblAlgn val="ctr"/>
        <c:lblOffset val="100"/>
        <c:noMultiLvlLbl val="0"/>
      </c:catAx>
      <c:valAx>
        <c:axId val="146125568"/>
        <c:scaling>
          <c:orientation val="minMax"/>
          <c:max val="5.5"/>
          <c:min val="4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crossAx val="14612377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생성'!$AR$5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생성'!$AR$30:$AR$41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157952"/>
        <c:axId val="146159488"/>
      </c:lineChart>
      <c:catAx>
        <c:axId val="14615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159488"/>
        <c:crosses val="autoZero"/>
        <c:auto val="1"/>
        <c:lblAlgn val="ctr"/>
        <c:lblOffset val="100"/>
        <c:noMultiLvlLbl val="0"/>
      </c:catAx>
      <c:valAx>
        <c:axId val="146159488"/>
        <c:scaling>
          <c:orientation val="minMax"/>
          <c:max val="4.5"/>
          <c:min val="2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615795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생성'!$AS$5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생성'!$AS$30:$AS$41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191872"/>
        <c:axId val="146193408"/>
      </c:lineChart>
      <c:catAx>
        <c:axId val="14619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193408"/>
        <c:crosses val="autoZero"/>
        <c:auto val="1"/>
        <c:lblAlgn val="ctr"/>
        <c:lblOffset val="100"/>
        <c:noMultiLvlLbl val="0"/>
      </c:catAx>
      <c:valAx>
        <c:axId val="146193408"/>
        <c:scaling>
          <c:orientation val="minMax"/>
          <c:max val="5.5"/>
          <c:min val="4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619187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생성'!$AK$5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생성'!$AK$30:$AK$41</c:f>
              <c:numCache>
                <c:formatCode>0.0_ </c:formatCode>
                <c:ptCount val="12"/>
                <c:pt idx="0">
                  <c:v>5.0999999999999996</c:v>
                </c:pt>
                <c:pt idx="1">
                  <c:v>5</c:v>
                </c:pt>
                <c:pt idx="2">
                  <c:v>5.2</c:v>
                </c:pt>
                <c:pt idx="3">
                  <c:v>5</c:v>
                </c:pt>
                <c:pt idx="4">
                  <c:v>5</c:v>
                </c:pt>
                <c:pt idx="5">
                  <c:v>5.2</c:v>
                </c:pt>
                <c:pt idx="6">
                  <c:v>5.2</c:v>
                </c:pt>
                <c:pt idx="7">
                  <c:v>5.0999999999999996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61344"/>
        <c:axId val="146367232"/>
      </c:lineChart>
      <c:catAx>
        <c:axId val="14636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367232"/>
        <c:crosses val="autoZero"/>
        <c:auto val="1"/>
        <c:lblAlgn val="ctr"/>
        <c:lblOffset val="100"/>
        <c:noMultiLvlLbl val="0"/>
      </c:catAx>
      <c:valAx>
        <c:axId val="146367232"/>
        <c:scaling>
          <c:orientation val="minMax"/>
          <c:max val="5.5"/>
          <c:min val="4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636134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생성'!$AL$5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생성'!$AL$42:$AL$53</c:f>
              <c:numCache>
                <c:formatCode>0.0_ </c:formatCode>
                <c:ptCount val="12"/>
                <c:pt idx="0">
                  <c:v>3.3</c:v>
                </c:pt>
                <c:pt idx="1">
                  <c:v>3.4</c:v>
                </c:pt>
                <c:pt idx="2">
                  <c:v>3.4</c:v>
                </c:pt>
                <c:pt idx="3">
                  <c:v>3.4</c:v>
                </c:pt>
                <c:pt idx="4">
                  <c:v>3.4</c:v>
                </c:pt>
                <c:pt idx="5">
                  <c:v>3.3</c:v>
                </c:pt>
                <c:pt idx="6">
                  <c:v>3.4</c:v>
                </c:pt>
                <c:pt idx="7">
                  <c:v>3.3</c:v>
                </c:pt>
                <c:pt idx="8">
                  <c:v>3.3</c:v>
                </c:pt>
                <c:pt idx="9">
                  <c:v>3.3</c:v>
                </c:pt>
                <c:pt idx="10">
                  <c:v>3.3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78752"/>
        <c:axId val="146380288"/>
      </c:lineChart>
      <c:catAx>
        <c:axId val="14637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380288"/>
        <c:crosses val="autoZero"/>
        <c:auto val="1"/>
        <c:lblAlgn val="ctr"/>
        <c:lblOffset val="100"/>
        <c:noMultiLvlLbl val="0"/>
      </c:catAx>
      <c:valAx>
        <c:axId val="146380288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637875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생성'!$AM$42:$AM$53</c:f>
              <c:numCache>
                <c:formatCode>0.0_ 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277504"/>
        <c:axId val="146279040"/>
      </c:lineChart>
      <c:catAx>
        <c:axId val="146277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279040"/>
        <c:crosses val="autoZero"/>
        <c:auto val="1"/>
        <c:lblAlgn val="ctr"/>
        <c:lblOffset val="100"/>
        <c:noMultiLvlLbl val="0"/>
      </c:catAx>
      <c:valAx>
        <c:axId val="146279040"/>
        <c:scaling>
          <c:orientation val="minMax"/>
          <c:max val="6.5"/>
          <c:min val="5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627750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생성'!$AN$42:$AN$53</c:f>
              <c:numCache>
                <c:formatCode>0.0_ </c:formatCode>
                <c:ptCount val="12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2.4</c:v>
                </c:pt>
                <c:pt idx="7">
                  <c:v>2.4</c:v>
                </c:pt>
                <c:pt idx="8">
                  <c:v>3.1</c:v>
                </c:pt>
                <c:pt idx="9">
                  <c:v>3.4</c:v>
                </c:pt>
                <c:pt idx="10">
                  <c:v>3.1</c:v>
                </c:pt>
                <c:pt idx="11">
                  <c:v>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07328"/>
        <c:axId val="146337792"/>
      </c:lineChart>
      <c:catAx>
        <c:axId val="14630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337792"/>
        <c:crosses val="autoZero"/>
        <c:auto val="1"/>
        <c:lblAlgn val="ctr"/>
        <c:lblOffset val="100"/>
        <c:noMultiLvlLbl val="0"/>
      </c:catAx>
      <c:valAx>
        <c:axId val="146337792"/>
        <c:scaling>
          <c:orientation val="minMax"/>
          <c:max val="6.5"/>
          <c:min val="5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630732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생성'!$AO$5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생성'!$AO$42:$AO$53</c:f>
              <c:numCache>
                <c:formatCode>0.0_ 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6.2</c:v>
                </c:pt>
                <c:pt idx="4">
                  <c:v>6.2</c:v>
                </c:pt>
                <c:pt idx="5">
                  <c:v>6.2</c:v>
                </c:pt>
                <c:pt idx="6">
                  <c:v>6.1</c:v>
                </c:pt>
                <c:pt idx="7">
                  <c:v>6.2</c:v>
                </c:pt>
                <c:pt idx="8">
                  <c:v>6.1</c:v>
                </c:pt>
                <c:pt idx="9">
                  <c:v>6.1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22784"/>
        <c:axId val="146424576"/>
      </c:lineChart>
      <c:catAx>
        <c:axId val="146422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424576"/>
        <c:crosses val="autoZero"/>
        <c:auto val="1"/>
        <c:lblAlgn val="ctr"/>
        <c:lblOffset val="100"/>
        <c:noMultiLvlLbl val="0"/>
      </c:catAx>
      <c:valAx>
        <c:axId val="146424576"/>
        <c:scaling>
          <c:orientation val="minMax"/>
          <c:max val="3.5"/>
          <c:min val="2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642278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생성'!$AP$5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생성'!$AP$42:$AP$53</c:f>
              <c:numCache>
                <c:formatCode>0.0_ 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2.7</c:v>
                </c:pt>
                <c:pt idx="9">
                  <c:v>3.1</c:v>
                </c:pt>
                <c:pt idx="10">
                  <c:v>3.2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48768"/>
        <c:axId val="146450304"/>
      </c:lineChart>
      <c:catAx>
        <c:axId val="14644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450304"/>
        <c:crosses val="autoZero"/>
        <c:auto val="1"/>
        <c:lblAlgn val="ctr"/>
        <c:lblOffset val="100"/>
        <c:noMultiLvlLbl val="0"/>
      </c:catAx>
      <c:valAx>
        <c:axId val="146450304"/>
        <c:scaling>
          <c:orientation val="minMax"/>
          <c:max val="6.5"/>
          <c:min val="5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64487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생성'!$AQ$5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생성'!$AQ$42:$AQ$53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28032"/>
        <c:axId val="146029568"/>
      </c:lineChart>
      <c:catAx>
        <c:axId val="14602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029568"/>
        <c:crosses val="autoZero"/>
        <c:auto val="1"/>
        <c:lblAlgn val="ctr"/>
        <c:lblOffset val="100"/>
        <c:noMultiLvlLbl val="0"/>
      </c:catAx>
      <c:valAx>
        <c:axId val="146029568"/>
        <c:scaling>
          <c:orientation val="minMax"/>
          <c:max val="6.5"/>
          <c:min val="5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crossAx val="14602803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생성'!$AR$5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생성'!$AR$42:$AR$53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53760"/>
        <c:axId val="146063744"/>
      </c:lineChart>
      <c:catAx>
        <c:axId val="14605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063744"/>
        <c:crosses val="autoZero"/>
        <c:auto val="1"/>
        <c:lblAlgn val="ctr"/>
        <c:lblOffset val="100"/>
        <c:noMultiLvlLbl val="0"/>
      </c:catAx>
      <c:valAx>
        <c:axId val="146063744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605376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생성'!$AS$5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생성'!$AS$42:$AS$53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51488"/>
        <c:axId val="146753024"/>
      </c:lineChart>
      <c:catAx>
        <c:axId val="14675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753024"/>
        <c:crosses val="autoZero"/>
        <c:auto val="1"/>
        <c:lblAlgn val="ctr"/>
        <c:lblOffset val="100"/>
        <c:noMultiLvlLbl val="0"/>
      </c:catAx>
      <c:valAx>
        <c:axId val="146753024"/>
        <c:scaling>
          <c:orientation val="minMax"/>
          <c:max val="6.5"/>
          <c:min val="5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675148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생성'!$AK$5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생성'!$AK$42:$AK$53</c:f>
              <c:numCache>
                <c:formatCode>0.0_ 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6.1</c:v>
                </c:pt>
                <c:pt idx="6">
                  <c:v>6.1</c:v>
                </c:pt>
                <c:pt idx="7">
                  <c:v>6.1</c:v>
                </c:pt>
                <c:pt idx="8">
                  <c:v>6.1</c:v>
                </c:pt>
                <c:pt idx="9">
                  <c:v>6.1</c:v>
                </c:pt>
                <c:pt idx="10">
                  <c:v>6.1</c:v>
                </c:pt>
                <c:pt idx="11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85408"/>
        <c:axId val="146786944"/>
      </c:lineChart>
      <c:catAx>
        <c:axId val="14678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786944"/>
        <c:crosses val="autoZero"/>
        <c:auto val="1"/>
        <c:lblAlgn val="ctr"/>
        <c:lblOffset val="100"/>
        <c:noMultiLvlLbl val="0"/>
      </c:catAx>
      <c:valAx>
        <c:axId val="146786944"/>
        <c:scaling>
          <c:orientation val="minMax"/>
          <c:max val="6.5"/>
          <c:min val="5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678540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생성'!$AL$5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생성'!$AL$54:$AL$65</c:f>
              <c:numCache>
                <c:formatCode>0.0_ </c:formatCode>
                <c:ptCount val="12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3.6</c:v>
                </c:pt>
                <c:pt idx="4">
                  <c:v>3.5</c:v>
                </c:pt>
                <c:pt idx="5">
                  <c:v>3.5</c:v>
                </c:pt>
                <c:pt idx="6">
                  <c:v>3.4</c:v>
                </c:pt>
                <c:pt idx="7">
                  <c:v>3.4</c:v>
                </c:pt>
                <c:pt idx="8">
                  <c:v>3.3</c:v>
                </c:pt>
                <c:pt idx="9">
                  <c:v>3.4</c:v>
                </c:pt>
                <c:pt idx="10">
                  <c:v>3.5</c:v>
                </c:pt>
                <c:pt idx="11">
                  <c:v>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50976"/>
        <c:axId val="145977344"/>
      </c:lineChart>
      <c:catAx>
        <c:axId val="14595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977344"/>
        <c:crosses val="autoZero"/>
        <c:auto val="1"/>
        <c:lblAlgn val="ctr"/>
        <c:lblOffset val="100"/>
        <c:noMultiLvlLbl val="0"/>
      </c:catAx>
      <c:valAx>
        <c:axId val="145977344"/>
        <c:scaling>
          <c:orientation val="minMax"/>
          <c:max val="4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595097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생성'!$AM$54:$AM$65</c:f>
              <c:numCache>
                <c:formatCode>0.0_ </c:formatCode>
                <c:ptCount val="12"/>
                <c:pt idx="0">
                  <c:v>6.5</c:v>
                </c:pt>
                <c:pt idx="1">
                  <c:v>6.8</c:v>
                </c:pt>
                <c:pt idx="2">
                  <c:v>6.7</c:v>
                </c:pt>
                <c:pt idx="3">
                  <c:v>6.6</c:v>
                </c:pt>
                <c:pt idx="4">
                  <c:v>6.8</c:v>
                </c:pt>
                <c:pt idx="5">
                  <c:v>6.8</c:v>
                </c:pt>
                <c:pt idx="6">
                  <c:v>6.7</c:v>
                </c:pt>
                <c:pt idx="7">
                  <c:v>6.7</c:v>
                </c:pt>
                <c:pt idx="8">
                  <c:v>6.8</c:v>
                </c:pt>
                <c:pt idx="9">
                  <c:v>6.7</c:v>
                </c:pt>
                <c:pt idx="10">
                  <c:v>6.6</c:v>
                </c:pt>
                <c:pt idx="11">
                  <c:v>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88992"/>
        <c:axId val="145994880"/>
      </c:lineChart>
      <c:catAx>
        <c:axId val="145988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994880"/>
        <c:crosses val="autoZero"/>
        <c:auto val="1"/>
        <c:lblAlgn val="ctr"/>
        <c:lblOffset val="100"/>
        <c:noMultiLvlLbl val="0"/>
      </c:catAx>
      <c:valAx>
        <c:axId val="145994880"/>
        <c:scaling>
          <c:orientation val="minMax"/>
          <c:max val="7.5"/>
          <c:min val="6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598899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생성'!$AN$54:$AN$65</c:f>
              <c:numCache>
                <c:formatCode>0.0_ </c:formatCode>
                <c:ptCount val="12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2.7</c:v>
                </c:pt>
                <c:pt idx="6">
                  <c:v>2.8</c:v>
                </c:pt>
                <c:pt idx="7">
                  <c:v>2.7</c:v>
                </c:pt>
                <c:pt idx="8">
                  <c:v>2.7</c:v>
                </c:pt>
                <c:pt idx="9">
                  <c:v>3.4</c:v>
                </c:pt>
                <c:pt idx="10">
                  <c:v>3.4</c:v>
                </c:pt>
                <c:pt idx="11">
                  <c:v>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66944"/>
        <c:axId val="146868480"/>
      </c:lineChart>
      <c:catAx>
        <c:axId val="14686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868480"/>
        <c:crosses val="autoZero"/>
        <c:auto val="1"/>
        <c:lblAlgn val="ctr"/>
        <c:lblOffset val="100"/>
        <c:noMultiLvlLbl val="0"/>
      </c:catAx>
      <c:valAx>
        <c:axId val="146868480"/>
        <c:scaling>
          <c:orientation val="minMax"/>
          <c:max val="7.5"/>
          <c:min val="6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686694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생성'!$AO$5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생성'!$AO$54:$AO$65</c:f>
              <c:numCache>
                <c:formatCode>0.0_ </c:formatCode>
                <c:ptCount val="12"/>
                <c:pt idx="0">
                  <c:v>6.3</c:v>
                </c:pt>
                <c:pt idx="1">
                  <c:v>6.3</c:v>
                </c:pt>
                <c:pt idx="2">
                  <c:v>6</c:v>
                </c:pt>
                <c:pt idx="3">
                  <c:v>6.5</c:v>
                </c:pt>
                <c:pt idx="4">
                  <c:v>6.4</c:v>
                </c:pt>
                <c:pt idx="5">
                  <c:v>6.5</c:v>
                </c:pt>
                <c:pt idx="6">
                  <c:v>6.2</c:v>
                </c:pt>
                <c:pt idx="7">
                  <c:v>6.2</c:v>
                </c:pt>
                <c:pt idx="8">
                  <c:v>6.5</c:v>
                </c:pt>
                <c:pt idx="9">
                  <c:v>6.3</c:v>
                </c:pt>
                <c:pt idx="10">
                  <c:v>6.1</c:v>
                </c:pt>
                <c:pt idx="11">
                  <c:v>6.1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96768"/>
        <c:axId val="146898304"/>
      </c:lineChart>
      <c:catAx>
        <c:axId val="14689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898304"/>
        <c:crosses val="autoZero"/>
        <c:auto val="1"/>
        <c:lblAlgn val="ctr"/>
        <c:lblOffset val="100"/>
        <c:noMultiLvlLbl val="0"/>
      </c:catAx>
      <c:valAx>
        <c:axId val="146898304"/>
        <c:scaling>
          <c:orientation val="minMax"/>
          <c:max val="3.5"/>
          <c:min val="2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68967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생성'!$AP$5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생성'!$AP$54:$AP$65</c:f>
              <c:numCache>
                <c:formatCode>0.0_ </c:formatCode>
                <c:ptCount val="12"/>
                <c:pt idx="0">
                  <c:v>3.8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3.9</c:v>
                </c:pt>
                <c:pt idx="5">
                  <c:v>3.8</c:v>
                </c:pt>
                <c:pt idx="6">
                  <c:v>3.8</c:v>
                </c:pt>
                <c:pt idx="7">
                  <c:v>3.7</c:v>
                </c:pt>
                <c:pt idx="8">
                  <c:v>3.6</c:v>
                </c:pt>
                <c:pt idx="9">
                  <c:v>3.7</c:v>
                </c:pt>
                <c:pt idx="10">
                  <c:v>3.8</c:v>
                </c:pt>
                <c:pt idx="11">
                  <c:v>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42976"/>
        <c:axId val="146948864"/>
      </c:lineChart>
      <c:catAx>
        <c:axId val="14694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948864"/>
        <c:crosses val="autoZero"/>
        <c:auto val="1"/>
        <c:lblAlgn val="ctr"/>
        <c:lblOffset val="100"/>
        <c:noMultiLvlLbl val="0"/>
      </c:catAx>
      <c:valAx>
        <c:axId val="146948864"/>
        <c:scaling>
          <c:orientation val="minMax"/>
          <c:max val="7.5"/>
          <c:min val="6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694297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생성'!$AQ$5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생성'!$AQ$54:$AQ$65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68960"/>
        <c:axId val="146970496"/>
      </c:lineChart>
      <c:catAx>
        <c:axId val="14696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970496"/>
        <c:crosses val="autoZero"/>
        <c:auto val="1"/>
        <c:lblAlgn val="ctr"/>
        <c:lblOffset val="100"/>
        <c:noMultiLvlLbl val="0"/>
      </c:catAx>
      <c:valAx>
        <c:axId val="146970496"/>
        <c:scaling>
          <c:orientation val="minMax"/>
          <c:max val="7"/>
          <c:min val="6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crossAx val="14696896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생성'!$AR$5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생성'!$AR$54:$AR$65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007360"/>
        <c:axId val="147008896"/>
      </c:lineChart>
      <c:catAx>
        <c:axId val="14700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008896"/>
        <c:crosses val="autoZero"/>
        <c:auto val="1"/>
        <c:lblAlgn val="ctr"/>
        <c:lblOffset val="100"/>
        <c:noMultiLvlLbl val="0"/>
      </c:catAx>
      <c:valAx>
        <c:axId val="147008896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700736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생성'!$AS$5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생성'!$AS$54:$AS$65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033088"/>
        <c:axId val="147047168"/>
      </c:lineChart>
      <c:catAx>
        <c:axId val="14703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047168"/>
        <c:crosses val="autoZero"/>
        <c:auto val="1"/>
        <c:lblAlgn val="ctr"/>
        <c:lblOffset val="100"/>
        <c:noMultiLvlLbl val="0"/>
      </c:catAx>
      <c:valAx>
        <c:axId val="147047168"/>
        <c:scaling>
          <c:orientation val="minMax"/>
          <c:max val="7"/>
          <c:min val="6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703308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생성'!$AK$5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생성'!$AK$54:$AK$65</c:f>
              <c:numCache>
                <c:formatCode>0.0_ </c:formatCode>
                <c:ptCount val="12"/>
                <c:pt idx="0">
                  <c:v>6.7</c:v>
                </c:pt>
                <c:pt idx="1">
                  <c:v>6.8</c:v>
                </c:pt>
                <c:pt idx="2">
                  <c:v>6.8</c:v>
                </c:pt>
                <c:pt idx="3">
                  <c:v>6.8</c:v>
                </c:pt>
                <c:pt idx="4">
                  <c:v>7</c:v>
                </c:pt>
                <c:pt idx="5">
                  <c:v>6.8</c:v>
                </c:pt>
                <c:pt idx="6">
                  <c:v>6.8</c:v>
                </c:pt>
                <c:pt idx="7">
                  <c:v>6.9</c:v>
                </c:pt>
                <c:pt idx="8">
                  <c:v>6.9</c:v>
                </c:pt>
                <c:pt idx="9">
                  <c:v>6.9</c:v>
                </c:pt>
                <c:pt idx="10">
                  <c:v>6.8</c:v>
                </c:pt>
                <c:pt idx="11">
                  <c:v>6.7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17088"/>
        <c:axId val="146618240"/>
      </c:lineChart>
      <c:catAx>
        <c:axId val="14661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618240"/>
        <c:crosses val="autoZero"/>
        <c:auto val="1"/>
        <c:lblAlgn val="ctr"/>
        <c:lblOffset val="100"/>
        <c:noMultiLvlLbl val="0"/>
      </c:catAx>
      <c:valAx>
        <c:axId val="146618240"/>
        <c:scaling>
          <c:orientation val="minMax"/>
          <c:max val="7.5"/>
          <c:min val="6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661708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생성'!$AL$5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생성'!$AL$66:$AL$77</c:f>
              <c:numCache>
                <c:formatCode>0.0_ </c:formatCode>
                <c:ptCount val="12"/>
                <c:pt idx="0">
                  <c:v>3.9</c:v>
                </c:pt>
                <c:pt idx="1">
                  <c:v>3.8</c:v>
                </c:pt>
                <c:pt idx="2">
                  <c:v>4</c:v>
                </c:pt>
                <c:pt idx="3">
                  <c:v>3.9</c:v>
                </c:pt>
                <c:pt idx="4">
                  <c:v>3.8</c:v>
                </c:pt>
                <c:pt idx="5">
                  <c:v>3.8</c:v>
                </c:pt>
                <c:pt idx="6">
                  <c:v>3.8</c:v>
                </c:pt>
                <c:pt idx="7">
                  <c:v>3.9</c:v>
                </c:pt>
                <c:pt idx="8">
                  <c:v>3.9</c:v>
                </c:pt>
                <c:pt idx="9">
                  <c:v>3.9</c:v>
                </c:pt>
                <c:pt idx="10">
                  <c:v>3.9</c:v>
                </c:pt>
                <c:pt idx="11">
                  <c:v>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50624"/>
        <c:axId val="146652160"/>
      </c:lineChart>
      <c:catAx>
        <c:axId val="14665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652160"/>
        <c:crosses val="autoZero"/>
        <c:auto val="1"/>
        <c:lblAlgn val="ctr"/>
        <c:lblOffset val="100"/>
        <c:noMultiLvlLbl val="0"/>
      </c:catAx>
      <c:valAx>
        <c:axId val="146652160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665062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생성'!$AM$66:$AM$77</c:f>
              <c:numCache>
                <c:formatCode>0.0_ </c:formatCode>
                <c:ptCount val="12"/>
                <c:pt idx="0">
                  <c:v>7</c:v>
                </c:pt>
                <c:pt idx="1">
                  <c:v>6.8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59968"/>
        <c:axId val="146678144"/>
      </c:lineChart>
      <c:catAx>
        <c:axId val="14665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678144"/>
        <c:crosses val="autoZero"/>
        <c:auto val="1"/>
        <c:lblAlgn val="ctr"/>
        <c:lblOffset val="100"/>
        <c:noMultiLvlLbl val="0"/>
      </c:catAx>
      <c:valAx>
        <c:axId val="146678144"/>
        <c:scaling>
          <c:orientation val="minMax"/>
          <c:max val="7.5"/>
          <c:min val="6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66599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생성'!$AN$66:$AN$77</c:f>
              <c:numCache>
                <c:formatCode>0.0_ </c:formatCode>
                <c:ptCount val="12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3.1</c:v>
                </c:pt>
                <c:pt idx="4">
                  <c:v>3</c:v>
                </c:pt>
                <c:pt idx="5">
                  <c:v>3.2</c:v>
                </c:pt>
                <c:pt idx="6">
                  <c:v>3.2</c:v>
                </c:pt>
                <c:pt idx="7">
                  <c:v>3.3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06432"/>
        <c:axId val="146707968"/>
      </c:lineChart>
      <c:catAx>
        <c:axId val="14670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707968"/>
        <c:crosses val="autoZero"/>
        <c:auto val="1"/>
        <c:lblAlgn val="ctr"/>
        <c:lblOffset val="100"/>
        <c:noMultiLvlLbl val="0"/>
      </c:catAx>
      <c:valAx>
        <c:axId val="146707968"/>
        <c:scaling>
          <c:orientation val="minMax"/>
          <c:max val="7.5"/>
          <c:min val="6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670643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생성'!$AO$5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생성'!$AO$66:$AO$77</c:f>
              <c:numCache>
                <c:formatCode>0.0_ </c:formatCode>
                <c:ptCount val="12"/>
                <c:pt idx="0">
                  <c:v>6.5</c:v>
                </c:pt>
                <c:pt idx="1">
                  <c:v>6.5</c:v>
                </c:pt>
                <c:pt idx="2">
                  <c:v>6.8</c:v>
                </c:pt>
                <c:pt idx="3">
                  <c:v>6.8</c:v>
                </c:pt>
                <c:pt idx="4">
                  <c:v>6.8</c:v>
                </c:pt>
                <c:pt idx="5">
                  <c:v>7</c:v>
                </c:pt>
                <c:pt idx="6">
                  <c:v>7</c:v>
                </c:pt>
                <c:pt idx="7">
                  <c:v>6.9</c:v>
                </c:pt>
                <c:pt idx="8">
                  <c:v>6.9</c:v>
                </c:pt>
                <c:pt idx="9">
                  <c:v>6.9</c:v>
                </c:pt>
                <c:pt idx="10">
                  <c:v>6.9</c:v>
                </c:pt>
                <c:pt idx="11">
                  <c:v>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32160"/>
        <c:axId val="146733696"/>
      </c:lineChart>
      <c:catAx>
        <c:axId val="14673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733696"/>
        <c:crosses val="autoZero"/>
        <c:auto val="1"/>
        <c:lblAlgn val="ctr"/>
        <c:lblOffset val="100"/>
        <c:noMultiLvlLbl val="0"/>
      </c:catAx>
      <c:valAx>
        <c:axId val="146733696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673216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생성'!$AP$5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생성'!$AP$66:$AP$77</c:f>
              <c:numCache>
                <c:formatCode>0.0_ </c:formatCode>
                <c:ptCount val="12"/>
                <c:pt idx="0">
                  <c:v>3.3</c:v>
                </c:pt>
                <c:pt idx="1">
                  <c:v>3.3</c:v>
                </c:pt>
                <c:pt idx="2">
                  <c:v>3.3</c:v>
                </c:pt>
                <c:pt idx="3">
                  <c:v>3.3</c:v>
                </c:pt>
                <c:pt idx="4">
                  <c:v>3.3</c:v>
                </c:pt>
                <c:pt idx="5">
                  <c:v>3.3</c:v>
                </c:pt>
                <c:pt idx="6">
                  <c:v>3.3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3.3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60000"/>
        <c:axId val="147361792"/>
      </c:lineChart>
      <c:catAx>
        <c:axId val="14736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361792"/>
        <c:crosses val="autoZero"/>
        <c:auto val="1"/>
        <c:lblAlgn val="ctr"/>
        <c:lblOffset val="100"/>
        <c:noMultiLvlLbl val="0"/>
      </c:catAx>
      <c:valAx>
        <c:axId val="147361792"/>
        <c:scaling>
          <c:orientation val="minMax"/>
          <c:max val="7.5"/>
          <c:min val="6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736000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생성'!$AQ$5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생성'!$AQ$66:$AQ$77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7536"/>
        <c:axId val="147145856"/>
      </c:lineChart>
      <c:catAx>
        <c:axId val="14737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145856"/>
        <c:crosses val="autoZero"/>
        <c:auto val="1"/>
        <c:lblAlgn val="ctr"/>
        <c:lblOffset val="100"/>
        <c:noMultiLvlLbl val="0"/>
      </c:catAx>
      <c:valAx>
        <c:axId val="147145856"/>
        <c:scaling>
          <c:orientation val="minMax"/>
          <c:max val="7.5"/>
          <c:min val="6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crossAx val="14737753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생성'!$AR$5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생성'!$AR$66:$AR$77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157760"/>
        <c:axId val="147159296"/>
      </c:lineChart>
      <c:catAx>
        <c:axId val="14715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159296"/>
        <c:crosses val="autoZero"/>
        <c:auto val="1"/>
        <c:lblAlgn val="ctr"/>
        <c:lblOffset val="100"/>
        <c:noMultiLvlLbl val="0"/>
      </c:catAx>
      <c:valAx>
        <c:axId val="147159296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715776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생성'!$AS$5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생성'!$AS$66:$AS$77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03584"/>
        <c:axId val="147205120"/>
      </c:lineChart>
      <c:catAx>
        <c:axId val="14720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205120"/>
        <c:crosses val="autoZero"/>
        <c:auto val="1"/>
        <c:lblAlgn val="ctr"/>
        <c:lblOffset val="100"/>
        <c:noMultiLvlLbl val="0"/>
      </c:catAx>
      <c:valAx>
        <c:axId val="147205120"/>
        <c:scaling>
          <c:orientation val="minMax"/>
          <c:max val="8"/>
          <c:min val="7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720358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생성'!$AK$5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생성'!$AK$66:$AK$77</c:f>
              <c:numCache>
                <c:formatCode>0.0_ 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25216"/>
        <c:axId val="147235200"/>
      </c:lineChart>
      <c:catAx>
        <c:axId val="14722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235200"/>
        <c:crosses val="autoZero"/>
        <c:auto val="1"/>
        <c:lblAlgn val="ctr"/>
        <c:lblOffset val="100"/>
        <c:noMultiLvlLbl val="0"/>
      </c:catAx>
      <c:valAx>
        <c:axId val="147235200"/>
        <c:scaling>
          <c:orientation val="minMax"/>
          <c:max val="7.5"/>
          <c:min val="6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722521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생성'!$AN$78:$AN$89</c:f>
              <c:numCache>
                <c:formatCode>0.0_ </c:formatCode>
                <c:ptCount val="12"/>
                <c:pt idx="0">
                  <c:v>3.5</c:v>
                </c:pt>
                <c:pt idx="1">
                  <c:v>3.5</c:v>
                </c:pt>
                <c:pt idx="2">
                  <c:v>3.4</c:v>
                </c:pt>
                <c:pt idx="3">
                  <c:v>3.5</c:v>
                </c:pt>
                <c:pt idx="4">
                  <c:v>3.7</c:v>
                </c:pt>
                <c:pt idx="5">
                  <c:v>3.7</c:v>
                </c:pt>
                <c:pt idx="6">
                  <c:v>3.4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68992"/>
        <c:axId val="147670528"/>
      </c:lineChart>
      <c:catAx>
        <c:axId val="147668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670528"/>
        <c:crosses val="autoZero"/>
        <c:auto val="1"/>
        <c:lblAlgn val="ctr"/>
        <c:lblOffset val="100"/>
        <c:noMultiLvlLbl val="0"/>
      </c:catAx>
      <c:valAx>
        <c:axId val="147670528"/>
        <c:scaling>
          <c:orientation val="minMax"/>
          <c:max val="8"/>
          <c:min val="7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766899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생성'!$AO$5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생성'!$AO$78:$AO$89</c:f>
              <c:numCache>
                <c:formatCode>0.0_ 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7.2</c:v>
                </c:pt>
                <c:pt idx="7">
                  <c:v>7.2</c:v>
                </c:pt>
                <c:pt idx="8">
                  <c:v>7.1</c:v>
                </c:pt>
                <c:pt idx="9">
                  <c:v>7.1</c:v>
                </c:pt>
                <c:pt idx="10">
                  <c:v>7.1</c:v>
                </c:pt>
                <c:pt idx="11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94720"/>
        <c:axId val="147696256"/>
      </c:lineChart>
      <c:catAx>
        <c:axId val="14769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696256"/>
        <c:crosses val="autoZero"/>
        <c:auto val="1"/>
        <c:lblAlgn val="ctr"/>
        <c:lblOffset val="100"/>
        <c:noMultiLvlLbl val="0"/>
      </c:catAx>
      <c:valAx>
        <c:axId val="147696256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769472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생성'!$AP$5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생성'!$AP$78:$AP$89</c:f>
              <c:numCache>
                <c:formatCode>0.0_ </c:formatCode>
                <c:ptCount val="12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3.3</c:v>
                </c:pt>
                <c:pt idx="4">
                  <c:v>3.2</c:v>
                </c:pt>
                <c:pt idx="5">
                  <c:v>3.2</c:v>
                </c:pt>
                <c:pt idx="6">
                  <c:v>3.1</c:v>
                </c:pt>
                <c:pt idx="7">
                  <c:v>3.1</c:v>
                </c:pt>
                <c:pt idx="8">
                  <c:v>3.1</c:v>
                </c:pt>
                <c:pt idx="9">
                  <c:v>3.1</c:v>
                </c:pt>
                <c:pt idx="10">
                  <c:v>3.1</c:v>
                </c:pt>
                <c:pt idx="11">
                  <c:v>3.1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12256"/>
        <c:axId val="147726336"/>
      </c:lineChart>
      <c:catAx>
        <c:axId val="14771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726336"/>
        <c:crosses val="autoZero"/>
        <c:auto val="1"/>
        <c:lblAlgn val="ctr"/>
        <c:lblOffset val="100"/>
        <c:noMultiLvlLbl val="0"/>
      </c:catAx>
      <c:valAx>
        <c:axId val="147726336"/>
        <c:scaling>
          <c:orientation val="minMax"/>
          <c:max val="7.5"/>
          <c:min val="6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771225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생성'!$AQ$5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생성'!$AQ$78:$AQ$89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37984"/>
        <c:axId val="147772544"/>
      </c:lineChart>
      <c:catAx>
        <c:axId val="14773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772544"/>
        <c:crosses val="autoZero"/>
        <c:auto val="1"/>
        <c:lblAlgn val="ctr"/>
        <c:lblOffset val="100"/>
        <c:noMultiLvlLbl val="0"/>
      </c:catAx>
      <c:valAx>
        <c:axId val="147772544"/>
        <c:scaling>
          <c:orientation val="minMax"/>
          <c:max val="7.5"/>
          <c:min val="6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crossAx val="14773798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생성'!$AR$5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생성'!$AR$78:$AR$89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858560"/>
        <c:axId val="147860096"/>
      </c:lineChart>
      <c:catAx>
        <c:axId val="14785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860096"/>
        <c:crosses val="autoZero"/>
        <c:auto val="1"/>
        <c:lblAlgn val="ctr"/>
        <c:lblOffset val="100"/>
        <c:noMultiLvlLbl val="0"/>
      </c:catAx>
      <c:valAx>
        <c:axId val="147860096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785856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생성'!$AS$5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생성'!$AS$78:$AS$89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00672"/>
        <c:axId val="147902464"/>
      </c:lineChart>
      <c:catAx>
        <c:axId val="147900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902464"/>
        <c:crosses val="autoZero"/>
        <c:auto val="1"/>
        <c:lblAlgn val="ctr"/>
        <c:lblOffset val="100"/>
        <c:noMultiLvlLbl val="0"/>
      </c:catAx>
      <c:valAx>
        <c:axId val="147902464"/>
        <c:scaling>
          <c:orientation val="minMax"/>
          <c:max val="8"/>
          <c:min val="7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790067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생성'!$AL$5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생성'!$AL$90:$AL$101</c:f>
              <c:numCache>
                <c:formatCode>0.0_ 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2.9</c:v>
                </c:pt>
                <c:pt idx="6">
                  <c:v>2.8</c:v>
                </c:pt>
                <c:pt idx="7">
                  <c:v>2.6</c:v>
                </c:pt>
                <c:pt idx="8">
                  <c:v>2.6</c:v>
                </c:pt>
                <c:pt idx="9">
                  <c:v>3</c:v>
                </c:pt>
                <c:pt idx="10">
                  <c:v>3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91872"/>
        <c:axId val="147793024"/>
      </c:lineChart>
      <c:catAx>
        <c:axId val="14779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793024"/>
        <c:crosses val="autoZero"/>
        <c:auto val="1"/>
        <c:lblAlgn val="ctr"/>
        <c:lblOffset val="100"/>
        <c:noMultiLvlLbl val="0"/>
      </c:catAx>
      <c:valAx>
        <c:axId val="147793024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779187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생성'!$AM$90:$AM$101</c:f>
              <c:numCache>
                <c:formatCode>0.0_ 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7.8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813120"/>
        <c:axId val="147814656"/>
      </c:lineChart>
      <c:catAx>
        <c:axId val="14781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814656"/>
        <c:crosses val="autoZero"/>
        <c:auto val="1"/>
        <c:lblAlgn val="ctr"/>
        <c:lblOffset val="100"/>
        <c:noMultiLvlLbl val="0"/>
      </c:catAx>
      <c:valAx>
        <c:axId val="147814656"/>
        <c:scaling>
          <c:orientation val="minMax"/>
          <c:max val="8.5"/>
          <c:min val="7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781312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생성'!$AK$5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생성'!$AK$90:$AK$101</c:f>
              <c:numCache>
                <c:formatCode>0.0_ </c:formatCode>
                <c:ptCount val="12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8.3000000000000007</c:v>
                </c:pt>
                <c:pt idx="5">
                  <c:v>8.5</c:v>
                </c:pt>
                <c:pt idx="6">
                  <c:v>8.5</c:v>
                </c:pt>
                <c:pt idx="7">
                  <c:v>8.5</c:v>
                </c:pt>
                <c:pt idx="8">
                  <c:v>8.5</c:v>
                </c:pt>
                <c:pt idx="9">
                  <c:v>8.5</c:v>
                </c:pt>
                <c:pt idx="10">
                  <c:v>8.4</c:v>
                </c:pt>
                <c:pt idx="11">
                  <c:v>8.4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830656"/>
        <c:axId val="147832192"/>
      </c:lineChart>
      <c:catAx>
        <c:axId val="14783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832192"/>
        <c:crosses val="autoZero"/>
        <c:auto val="1"/>
        <c:lblAlgn val="ctr"/>
        <c:lblOffset val="100"/>
        <c:noMultiLvlLbl val="0"/>
      </c:catAx>
      <c:valAx>
        <c:axId val="147832192"/>
        <c:scaling>
          <c:orientation val="minMax"/>
          <c:max val="9"/>
          <c:min val="8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783065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생성'!$AN$90:$AN$101</c:f>
              <c:numCache>
                <c:formatCode>0.0_ </c:formatCode>
                <c:ptCount val="12"/>
                <c:pt idx="0">
                  <c:v>3.3</c:v>
                </c:pt>
                <c:pt idx="1">
                  <c:v>3.4</c:v>
                </c:pt>
                <c:pt idx="2">
                  <c:v>3.3</c:v>
                </c:pt>
                <c:pt idx="3">
                  <c:v>3.3</c:v>
                </c:pt>
                <c:pt idx="4">
                  <c:v>3.5</c:v>
                </c:pt>
                <c:pt idx="5">
                  <c:v>3.2</c:v>
                </c:pt>
                <c:pt idx="6">
                  <c:v>3.3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91840"/>
        <c:axId val="147497728"/>
      </c:lineChart>
      <c:catAx>
        <c:axId val="14749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497728"/>
        <c:crosses val="autoZero"/>
        <c:auto val="1"/>
        <c:lblAlgn val="ctr"/>
        <c:lblOffset val="100"/>
        <c:noMultiLvlLbl val="0"/>
      </c:catAx>
      <c:valAx>
        <c:axId val="147497728"/>
        <c:scaling>
          <c:orientation val="minMax"/>
          <c:max val="8.5"/>
          <c:min val="7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749184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생성'!$AO$5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생성'!$AO$90:$AO$101</c:f>
              <c:numCache>
                <c:formatCode>0.0_ </c:formatCode>
                <c:ptCount val="12"/>
                <c:pt idx="0">
                  <c:v>7.5</c:v>
                </c:pt>
                <c:pt idx="1">
                  <c:v>7.5</c:v>
                </c:pt>
                <c:pt idx="2">
                  <c:v>7</c:v>
                </c:pt>
                <c:pt idx="3">
                  <c:v>7.7</c:v>
                </c:pt>
                <c:pt idx="4">
                  <c:v>7.5</c:v>
                </c:pt>
                <c:pt idx="5">
                  <c:v>7.5</c:v>
                </c:pt>
                <c:pt idx="6">
                  <c:v>7.7</c:v>
                </c:pt>
                <c:pt idx="7">
                  <c:v>7.7</c:v>
                </c:pt>
                <c:pt idx="8">
                  <c:v>7.6</c:v>
                </c:pt>
                <c:pt idx="9">
                  <c:v>7.7</c:v>
                </c:pt>
                <c:pt idx="10">
                  <c:v>7.6</c:v>
                </c:pt>
                <c:pt idx="11">
                  <c:v>7.3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17824"/>
        <c:axId val="147519360"/>
      </c:lineChart>
      <c:catAx>
        <c:axId val="14751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519360"/>
        <c:crosses val="autoZero"/>
        <c:auto val="1"/>
        <c:lblAlgn val="ctr"/>
        <c:lblOffset val="100"/>
        <c:noMultiLvlLbl val="0"/>
      </c:catAx>
      <c:valAx>
        <c:axId val="147519360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751782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생성'!$AP$5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생성'!$AP$90:$AP$101</c:f>
              <c:numCache>
                <c:formatCode>0.0_ </c:formatCode>
                <c:ptCount val="12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3.3</c:v>
                </c:pt>
                <c:pt idx="4">
                  <c:v>3.3</c:v>
                </c:pt>
                <c:pt idx="5">
                  <c:v>3.2</c:v>
                </c:pt>
                <c:pt idx="6">
                  <c:v>3.1</c:v>
                </c:pt>
                <c:pt idx="7">
                  <c:v>3.2</c:v>
                </c:pt>
                <c:pt idx="8">
                  <c:v>3.1</c:v>
                </c:pt>
                <c:pt idx="9">
                  <c:v>3.5</c:v>
                </c:pt>
                <c:pt idx="10">
                  <c:v>3.4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55840"/>
        <c:axId val="147557376"/>
      </c:lineChart>
      <c:catAx>
        <c:axId val="14755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557376"/>
        <c:crosses val="autoZero"/>
        <c:auto val="1"/>
        <c:lblAlgn val="ctr"/>
        <c:lblOffset val="100"/>
        <c:noMultiLvlLbl val="0"/>
      </c:catAx>
      <c:valAx>
        <c:axId val="147557376"/>
        <c:scaling>
          <c:orientation val="minMax"/>
          <c:max val="8.5"/>
          <c:min val="7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755584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생성'!$AQ$5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생성'!$AQ$90:$AQ$101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79584"/>
        <c:axId val="148189568"/>
      </c:lineChart>
      <c:catAx>
        <c:axId val="14817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189568"/>
        <c:crosses val="autoZero"/>
        <c:auto val="1"/>
        <c:lblAlgn val="ctr"/>
        <c:lblOffset val="100"/>
        <c:noMultiLvlLbl val="0"/>
      </c:catAx>
      <c:valAx>
        <c:axId val="148189568"/>
        <c:scaling>
          <c:orientation val="minMax"/>
          <c:max val="8"/>
          <c:min val="7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crossAx val="14817958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생성'!$AR$5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생성'!$AR$90:$AR$101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05568"/>
        <c:axId val="148207104"/>
      </c:lineChart>
      <c:catAx>
        <c:axId val="14820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207104"/>
        <c:crosses val="autoZero"/>
        <c:auto val="1"/>
        <c:lblAlgn val="ctr"/>
        <c:lblOffset val="100"/>
        <c:noMultiLvlLbl val="0"/>
      </c:catAx>
      <c:valAx>
        <c:axId val="148207104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82055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생성'!$AS$5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생성'!$AS$90:$AS$101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35392"/>
        <c:axId val="148236928"/>
      </c:lineChart>
      <c:catAx>
        <c:axId val="14823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236928"/>
        <c:crosses val="autoZero"/>
        <c:auto val="1"/>
        <c:lblAlgn val="ctr"/>
        <c:lblOffset val="100"/>
        <c:noMultiLvlLbl val="0"/>
      </c:catAx>
      <c:valAx>
        <c:axId val="148236928"/>
        <c:scaling>
          <c:orientation val="minMax"/>
          <c:max val="8.5"/>
          <c:min val="7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823539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생성'!$AL$5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생성'!$AL$102:$AL$113</c:f>
              <c:numCache>
                <c:formatCode>0.0_ </c:formatCode>
                <c:ptCount val="12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3.3</c:v>
                </c:pt>
                <c:pt idx="4">
                  <c:v>3.2</c:v>
                </c:pt>
                <c:pt idx="5">
                  <c:v>3.2</c:v>
                </c:pt>
                <c:pt idx="6">
                  <c:v>3.2</c:v>
                </c:pt>
                <c:pt idx="7">
                  <c:v>3</c:v>
                </c:pt>
                <c:pt idx="8">
                  <c:v>3.2</c:v>
                </c:pt>
                <c:pt idx="9">
                  <c:v>3.2</c:v>
                </c:pt>
                <c:pt idx="10">
                  <c:v>3.3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57024"/>
        <c:axId val="148271104"/>
      </c:lineChart>
      <c:catAx>
        <c:axId val="14825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271104"/>
        <c:crosses val="autoZero"/>
        <c:auto val="1"/>
        <c:lblAlgn val="ctr"/>
        <c:lblOffset val="100"/>
        <c:noMultiLvlLbl val="0"/>
      </c:catAx>
      <c:valAx>
        <c:axId val="148271104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825702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생성'!$AM$102:$AM$113</c:f>
              <c:numCache>
                <c:formatCode>0.0_ </c:formatCode>
                <c:ptCount val="12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8.8000000000000007</c:v>
                </c:pt>
                <c:pt idx="4">
                  <c:v>8.5</c:v>
                </c:pt>
                <c:pt idx="5">
                  <c:v>8.8000000000000007</c:v>
                </c:pt>
                <c:pt idx="6">
                  <c:v>8.8000000000000007</c:v>
                </c:pt>
                <c:pt idx="7">
                  <c:v>8.5</c:v>
                </c:pt>
                <c:pt idx="8">
                  <c:v>8.6999999999999993</c:v>
                </c:pt>
                <c:pt idx="9">
                  <c:v>8.6999999999999993</c:v>
                </c:pt>
                <c:pt idx="10">
                  <c:v>8.5</c:v>
                </c:pt>
                <c:pt idx="11">
                  <c:v>8.5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82752"/>
        <c:axId val="148374656"/>
      </c:lineChart>
      <c:catAx>
        <c:axId val="14828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374656"/>
        <c:crosses val="autoZero"/>
        <c:auto val="1"/>
        <c:lblAlgn val="ctr"/>
        <c:lblOffset val="100"/>
        <c:noMultiLvlLbl val="0"/>
      </c:catAx>
      <c:valAx>
        <c:axId val="148374656"/>
        <c:scaling>
          <c:orientation val="minMax"/>
          <c:max val="8.5"/>
          <c:min val="7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828275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생성'!$AK$5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생성'!$AK$102:$AK$113</c:f>
              <c:numCache>
                <c:formatCode>0.0_ 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98848"/>
        <c:axId val="148400384"/>
      </c:lineChart>
      <c:catAx>
        <c:axId val="14839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400384"/>
        <c:crosses val="autoZero"/>
        <c:auto val="1"/>
        <c:lblAlgn val="ctr"/>
        <c:lblOffset val="100"/>
        <c:noMultiLvlLbl val="0"/>
      </c:catAx>
      <c:valAx>
        <c:axId val="148400384"/>
        <c:scaling>
          <c:orientation val="minMax"/>
          <c:max val="9"/>
          <c:min val="8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839884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생성'!$AN$102:$AN$113</c:f>
              <c:numCache>
                <c:formatCode>0.0_ </c:formatCode>
                <c:ptCount val="12"/>
                <c:pt idx="0">
                  <c:v>3.7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3.6</c:v>
                </c:pt>
                <c:pt idx="7">
                  <c:v>3.5</c:v>
                </c:pt>
                <c:pt idx="8">
                  <c:v>3.5</c:v>
                </c:pt>
                <c:pt idx="9">
                  <c:v>3.6</c:v>
                </c:pt>
                <c:pt idx="10">
                  <c:v>3.7</c:v>
                </c:pt>
                <c:pt idx="11">
                  <c:v>3.7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36864"/>
        <c:axId val="148438400"/>
      </c:lineChart>
      <c:catAx>
        <c:axId val="14843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438400"/>
        <c:crosses val="autoZero"/>
        <c:auto val="1"/>
        <c:lblAlgn val="ctr"/>
        <c:lblOffset val="100"/>
        <c:noMultiLvlLbl val="0"/>
      </c:catAx>
      <c:valAx>
        <c:axId val="148438400"/>
        <c:scaling>
          <c:orientation val="minMax"/>
          <c:max val="9"/>
          <c:min val="8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843686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생성'!$AO$5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생성'!$AO$102:$AO$113</c:f>
              <c:numCache>
                <c:formatCode>0.0_ </c:formatCode>
                <c:ptCount val="12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8.8000000000000007</c:v>
                </c:pt>
                <c:pt idx="4">
                  <c:v>8.5</c:v>
                </c:pt>
                <c:pt idx="5">
                  <c:v>8.8000000000000007</c:v>
                </c:pt>
                <c:pt idx="6">
                  <c:v>8.9</c:v>
                </c:pt>
                <c:pt idx="7">
                  <c:v>8.8000000000000007</c:v>
                </c:pt>
                <c:pt idx="8">
                  <c:v>8.9</c:v>
                </c:pt>
                <c:pt idx="9">
                  <c:v>8.8000000000000007</c:v>
                </c:pt>
                <c:pt idx="10">
                  <c:v>8.6</c:v>
                </c:pt>
                <c:pt idx="11">
                  <c:v>8.8000000000000007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66688"/>
        <c:axId val="148468480"/>
      </c:lineChart>
      <c:catAx>
        <c:axId val="14846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468480"/>
        <c:crosses val="autoZero"/>
        <c:auto val="1"/>
        <c:lblAlgn val="ctr"/>
        <c:lblOffset val="100"/>
        <c:noMultiLvlLbl val="0"/>
      </c:catAx>
      <c:valAx>
        <c:axId val="148468480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846668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생성'!$AP$5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생성'!$AP$102:$AP$113</c:f>
              <c:numCache>
                <c:formatCode>0.0_ </c:formatCode>
                <c:ptCount val="12"/>
                <c:pt idx="0">
                  <c:v>3.6</c:v>
                </c:pt>
                <c:pt idx="1">
                  <c:v>3.7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3.4</c:v>
                </c:pt>
                <c:pt idx="6">
                  <c:v>3.2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3.4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09056"/>
        <c:axId val="148510592"/>
      </c:lineChart>
      <c:catAx>
        <c:axId val="14850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510592"/>
        <c:crosses val="autoZero"/>
        <c:auto val="1"/>
        <c:lblAlgn val="ctr"/>
        <c:lblOffset val="100"/>
        <c:noMultiLvlLbl val="0"/>
      </c:catAx>
      <c:valAx>
        <c:axId val="148510592"/>
        <c:scaling>
          <c:orientation val="minMax"/>
          <c:max val="9"/>
          <c:min val="8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850905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생성'!$AQ$5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생성'!$AQ$102:$AQ$113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38880"/>
        <c:axId val="148540416"/>
      </c:lineChart>
      <c:catAx>
        <c:axId val="14853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540416"/>
        <c:crosses val="autoZero"/>
        <c:auto val="1"/>
        <c:lblAlgn val="ctr"/>
        <c:lblOffset val="100"/>
        <c:noMultiLvlLbl val="0"/>
      </c:catAx>
      <c:valAx>
        <c:axId val="148540416"/>
        <c:scaling>
          <c:orientation val="minMax"/>
          <c:max val="9"/>
          <c:min val="8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crossAx val="14853888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생성'!$AR$5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생성'!$AR$102:$AR$113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56416"/>
        <c:axId val="148648320"/>
      </c:lineChart>
      <c:catAx>
        <c:axId val="14855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648320"/>
        <c:crosses val="autoZero"/>
        <c:auto val="1"/>
        <c:lblAlgn val="ctr"/>
        <c:lblOffset val="100"/>
        <c:noMultiLvlLbl val="0"/>
      </c:catAx>
      <c:valAx>
        <c:axId val="148648320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855641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생성'!$AS$5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생성'!$AS$102:$AS$113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664320"/>
        <c:axId val="148665856"/>
      </c:lineChart>
      <c:catAx>
        <c:axId val="14866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665856"/>
        <c:crosses val="autoZero"/>
        <c:auto val="1"/>
        <c:lblAlgn val="ctr"/>
        <c:lblOffset val="100"/>
        <c:noMultiLvlLbl val="0"/>
      </c:catAx>
      <c:valAx>
        <c:axId val="148665856"/>
        <c:scaling>
          <c:orientation val="minMax"/>
          <c:max val="9"/>
          <c:min val="8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866432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생성'!$AL$5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생성'!$AL$114:$AL$125</c:f>
              <c:numCache>
                <c:formatCode>0.0_ </c:formatCode>
                <c:ptCount val="12"/>
                <c:pt idx="0">
                  <c:v>4.5999999999999996</c:v>
                </c:pt>
                <c:pt idx="1">
                  <c:v>4.5</c:v>
                </c:pt>
                <c:pt idx="2">
                  <c:v>4.5</c:v>
                </c:pt>
                <c:pt idx="3">
                  <c:v>5</c:v>
                </c:pt>
                <c:pt idx="4">
                  <c:v>4.5</c:v>
                </c:pt>
                <c:pt idx="5">
                  <c:v>4.3</c:v>
                </c:pt>
                <c:pt idx="6">
                  <c:v>4.2</c:v>
                </c:pt>
                <c:pt idx="7">
                  <c:v>4.2</c:v>
                </c:pt>
                <c:pt idx="8">
                  <c:v>4.0999999999999996</c:v>
                </c:pt>
                <c:pt idx="9">
                  <c:v>4.3</c:v>
                </c:pt>
                <c:pt idx="10">
                  <c:v>4.7</c:v>
                </c:pt>
                <c:pt idx="11">
                  <c:v>4.4000000000000004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690048"/>
        <c:axId val="148691584"/>
      </c:lineChart>
      <c:catAx>
        <c:axId val="14869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691584"/>
        <c:crosses val="autoZero"/>
        <c:auto val="1"/>
        <c:lblAlgn val="ctr"/>
        <c:lblOffset val="100"/>
        <c:noMultiLvlLbl val="0"/>
      </c:catAx>
      <c:valAx>
        <c:axId val="148691584"/>
        <c:scaling>
          <c:orientation val="minMax"/>
          <c:max val="5"/>
          <c:min val="4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869004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생성'!$AM$114:$AM$125</c:f>
              <c:numCache>
                <c:formatCode>0.0_ </c:formatCode>
                <c:ptCount val="12"/>
                <c:pt idx="0">
                  <c:v>8.8000000000000007</c:v>
                </c:pt>
                <c:pt idx="1">
                  <c:v>9</c:v>
                </c:pt>
                <c:pt idx="2">
                  <c:v>8.5</c:v>
                </c:pt>
                <c:pt idx="3">
                  <c:v>8.8000000000000007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8.9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32160"/>
        <c:axId val="148738048"/>
      </c:lineChart>
      <c:catAx>
        <c:axId val="14873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738048"/>
        <c:crosses val="autoZero"/>
        <c:auto val="1"/>
        <c:lblAlgn val="ctr"/>
        <c:lblOffset val="100"/>
        <c:noMultiLvlLbl val="0"/>
      </c:catAx>
      <c:valAx>
        <c:axId val="148738048"/>
        <c:scaling>
          <c:orientation val="minMax"/>
          <c:max val="9.5"/>
          <c:min val="8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873216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생성'!$AK$5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생성'!$AK$114:$AK$125</c:f>
              <c:numCache>
                <c:formatCode>0.0_ 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8.5</c:v>
                </c:pt>
                <c:pt idx="4">
                  <c:v>8.6999999999999993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8.6</c:v>
                </c:pt>
                <c:pt idx="10">
                  <c:v>8.1</c:v>
                </c:pt>
                <c:pt idx="11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57888"/>
        <c:axId val="148763776"/>
      </c:lineChart>
      <c:catAx>
        <c:axId val="14875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763776"/>
        <c:crosses val="autoZero"/>
        <c:auto val="1"/>
        <c:lblAlgn val="ctr"/>
        <c:lblOffset val="100"/>
        <c:noMultiLvlLbl val="0"/>
      </c:catAx>
      <c:valAx>
        <c:axId val="148763776"/>
        <c:scaling>
          <c:orientation val="minMax"/>
          <c:max val="9"/>
          <c:min val="8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875788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생성'!$AN$114:$AN$125</c:f>
              <c:numCache>
                <c:formatCode>0.0_ </c:formatCode>
                <c:ptCount val="12"/>
                <c:pt idx="0">
                  <c:v>3.3</c:v>
                </c:pt>
                <c:pt idx="1">
                  <c:v>3.3</c:v>
                </c:pt>
                <c:pt idx="2">
                  <c:v>3.2</c:v>
                </c:pt>
                <c:pt idx="3">
                  <c:v>3.3</c:v>
                </c:pt>
                <c:pt idx="4">
                  <c:v>3.3</c:v>
                </c:pt>
                <c:pt idx="5">
                  <c:v>3.2</c:v>
                </c:pt>
                <c:pt idx="6">
                  <c:v>3.2</c:v>
                </c:pt>
                <c:pt idx="7">
                  <c:v>3.3</c:v>
                </c:pt>
                <c:pt idx="8">
                  <c:v>3.2</c:v>
                </c:pt>
                <c:pt idx="9">
                  <c:v>3.2</c:v>
                </c:pt>
                <c:pt idx="10">
                  <c:v>3.1</c:v>
                </c:pt>
                <c:pt idx="11">
                  <c:v>3.1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87968"/>
        <c:axId val="148789504"/>
      </c:lineChart>
      <c:catAx>
        <c:axId val="14878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789504"/>
        <c:crosses val="autoZero"/>
        <c:auto val="1"/>
        <c:lblAlgn val="ctr"/>
        <c:lblOffset val="100"/>
        <c:noMultiLvlLbl val="0"/>
      </c:catAx>
      <c:valAx>
        <c:axId val="148789504"/>
        <c:scaling>
          <c:orientation val="minMax"/>
          <c:max val="9"/>
          <c:min val="8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87879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생성'!$AO$5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생성'!$AO$114:$AO$125</c:f>
              <c:numCache>
                <c:formatCode>0.0_ 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899712"/>
        <c:axId val="148901248"/>
      </c:lineChart>
      <c:catAx>
        <c:axId val="14889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901248"/>
        <c:crosses val="autoZero"/>
        <c:auto val="1"/>
        <c:lblAlgn val="ctr"/>
        <c:lblOffset val="100"/>
        <c:noMultiLvlLbl val="0"/>
      </c:catAx>
      <c:valAx>
        <c:axId val="148901248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889971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생성'!$AP$5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생성'!$AP$114:$AP$125</c:f>
              <c:numCache>
                <c:formatCode>0.0_ </c:formatCode>
                <c:ptCount val="12"/>
                <c:pt idx="0">
                  <c:v>3.7</c:v>
                </c:pt>
                <c:pt idx="1">
                  <c:v>3.5</c:v>
                </c:pt>
                <c:pt idx="2">
                  <c:v>3.5</c:v>
                </c:pt>
                <c:pt idx="3">
                  <c:v>3.3</c:v>
                </c:pt>
                <c:pt idx="4">
                  <c:v>3.2</c:v>
                </c:pt>
                <c:pt idx="5">
                  <c:v>3.2</c:v>
                </c:pt>
                <c:pt idx="6">
                  <c:v>3.2</c:v>
                </c:pt>
                <c:pt idx="7">
                  <c:v>3</c:v>
                </c:pt>
                <c:pt idx="8">
                  <c:v>3.1</c:v>
                </c:pt>
                <c:pt idx="9">
                  <c:v>3.3</c:v>
                </c:pt>
                <c:pt idx="10">
                  <c:v>3.6</c:v>
                </c:pt>
                <c:pt idx="11">
                  <c:v>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17248"/>
        <c:axId val="148939520"/>
      </c:lineChart>
      <c:catAx>
        <c:axId val="14891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939520"/>
        <c:crosses val="autoZero"/>
        <c:auto val="1"/>
        <c:lblAlgn val="ctr"/>
        <c:lblOffset val="100"/>
        <c:noMultiLvlLbl val="0"/>
      </c:catAx>
      <c:valAx>
        <c:axId val="148939520"/>
        <c:scaling>
          <c:orientation val="minMax"/>
          <c:max val="9"/>
          <c:min val="8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891724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생성'!$AQ$5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생성'!$AQ$114:$AQ$125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59616"/>
        <c:axId val="148961152"/>
      </c:lineChart>
      <c:catAx>
        <c:axId val="14895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961152"/>
        <c:crosses val="autoZero"/>
        <c:auto val="1"/>
        <c:lblAlgn val="ctr"/>
        <c:lblOffset val="100"/>
        <c:noMultiLvlLbl val="0"/>
      </c:catAx>
      <c:valAx>
        <c:axId val="148961152"/>
        <c:scaling>
          <c:orientation val="minMax"/>
          <c:max val="9"/>
          <c:min val="8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crossAx val="14895961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생성'!$AR$5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생성'!$AR$114:$AR$125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97632"/>
        <c:axId val="148999168"/>
      </c:lineChart>
      <c:catAx>
        <c:axId val="14899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999168"/>
        <c:crosses val="autoZero"/>
        <c:auto val="1"/>
        <c:lblAlgn val="ctr"/>
        <c:lblOffset val="100"/>
        <c:noMultiLvlLbl val="0"/>
      </c:catAx>
      <c:valAx>
        <c:axId val="148999168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899763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생성'!$AS$5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생성'!$AS$114:$AS$125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15552"/>
        <c:axId val="147915136"/>
      </c:lineChart>
      <c:catAx>
        <c:axId val="14901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915136"/>
        <c:crosses val="autoZero"/>
        <c:auto val="1"/>
        <c:lblAlgn val="ctr"/>
        <c:lblOffset val="100"/>
        <c:noMultiLvlLbl val="0"/>
      </c:catAx>
      <c:valAx>
        <c:axId val="147915136"/>
        <c:scaling>
          <c:orientation val="minMax"/>
          <c:max val="10"/>
          <c:min val="9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901555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생성'!$AN$126:$AN$137</c:f>
              <c:numCache>
                <c:formatCode>0.0_ </c:formatCode>
                <c:ptCount val="12"/>
                <c:pt idx="0">
                  <c:v>3.3</c:v>
                </c:pt>
                <c:pt idx="1">
                  <c:v>3.4</c:v>
                </c:pt>
                <c:pt idx="2">
                  <c:v>3.3</c:v>
                </c:pt>
                <c:pt idx="3">
                  <c:v>3.3</c:v>
                </c:pt>
                <c:pt idx="4">
                  <c:v>3.4</c:v>
                </c:pt>
                <c:pt idx="5">
                  <c:v>3.4</c:v>
                </c:pt>
                <c:pt idx="6">
                  <c:v>3.3</c:v>
                </c:pt>
                <c:pt idx="7">
                  <c:v>3.5</c:v>
                </c:pt>
                <c:pt idx="8">
                  <c:v>3.3</c:v>
                </c:pt>
                <c:pt idx="9">
                  <c:v>3.3</c:v>
                </c:pt>
                <c:pt idx="10">
                  <c:v>3.3</c:v>
                </c:pt>
                <c:pt idx="11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47520"/>
        <c:axId val="147949056"/>
      </c:lineChart>
      <c:catAx>
        <c:axId val="14794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949056"/>
        <c:crosses val="autoZero"/>
        <c:auto val="1"/>
        <c:lblAlgn val="ctr"/>
        <c:lblOffset val="100"/>
        <c:noMultiLvlLbl val="0"/>
      </c:catAx>
      <c:valAx>
        <c:axId val="147949056"/>
        <c:scaling>
          <c:orientation val="minMax"/>
          <c:max val="10"/>
          <c:min val="8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794752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생성'!$AO$5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생성'!$AO$126:$AO$137</c:f>
              <c:numCache>
                <c:formatCode>0.0_ 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9.1</c:v>
                </c:pt>
                <c:pt idx="6">
                  <c:v>9.1999999999999993</c:v>
                </c:pt>
                <c:pt idx="7">
                  <c:v>9.1</c:v>
                </c:pt>
                <c:pt idx="8">
                  <c:v>9.1999999999999993</c:v>
                </c:pt>
                <c:pt idx="9">
                  <c:v>9.1999999999999993</c:v>
                </c:pt>
                <c:pt idx="10">
                  <c:v>9.1</c:v>
                </c:pt>
                <c:pt idx="11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64672"/>
        <c:axId val="147966208"/>
      </c:lineChart>
      <c:catAx>
        <c:axId val="14796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966208"/>
        <c:crosses val="autoZero"/>
        <c:auto val="1"/>
        <c:lblAlgn val="ctr"/>
        <c:lblOffset val="100"/>
        <c:noMultiLvlLbl val="0"/>
      </c:catAx>
      <c:valAx>
        <c:axId val="147966208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796467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생성'!$AP$5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생성'!$AP$126:$AP$137</c:f>
              <c:numCache>
                <c:formatCode>0.0_ </c:formatCode>
                <c:ptCount val="12"/>
                <c:pt idx="0">
                  <c:v>3.8</c:v>
                </c:pt>
                <c:pt idx="1">
                  <c:v>3.7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3.7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3.6</c:v>
                </c:pt>
                <c:pt idx="10">
                  <c:v>3.8</c:v>
                </c:pt>
                <c:pt idx="11">
                  <c:v>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02688"/>
        <c:axId val="148004224"/>
      </c:lineChart>
      <c:catAx>
        <c:axId val="14800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004224"/>
        <c:crosses val="autoZero"/>
        <c:auto val="1"/>
        <c:lblAlgn val="ctr"/>
        <c:lblOffset val="100"/>
        <c:noMultiLvlLbl val="0"/>
      </c:catAx>
      <c:valAx>
        <c:axId val="148004224"/>
        <c:scaling>
          <c:orientation val="minMax"/>
          <c:max val="10"/>
          <c:min val="8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800268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생성'!$AQ$5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생성'!$AQ$126:$AQ$137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28416"/>
        <c:axId val="148046592"/>
      </c:lineChart>
      <c:catAx>
        <c:axId val="14802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046592"/>
        <c:crosses val="autoZero"/>
        <c:auto val="1"/>
        <c:lblAlgn val="ctr"/>
        <c:lblOffset val="100"/>
        <c:noMultiLvlLbl val="0"/>
      </c:catAx>
      <c:valAx>
        <c:axId val="148046592"/>
        <c:scaling>
          <c:orientation val="minMax"/>
          <c:max val="9.5"/>
          <c:min val="8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crossAx val="14802841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생성'!$AR$5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생성'!$AR$126:$AR$137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78976"/>
        <c:axId val="148080512"/>
      </c:lineChart>
      <c:catAx>
        <c:axId val="14807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080512"/>
        <c:crosses val="autoZero"/>
        <c:auto val="1"/>
        <c:lblAlgn val="ctr"/>
        <c:lblOffset val="100"/>
        <c:noMultiLvlLbl val="0"/>
      </c:catAx>
      <c:valAx>
        <c:axId val="148080512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807897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생성'!$AS$5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생성'!$AS$126:$AS$137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00608"/>
        <c:axId val="148102144"/>
      </c:lineChart>
      <c:catAx>
        <c:axId val="1481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102144"/>
        <c:crosses val="autoZero"/>
        <c:auto val="1"/>
        <c:lblAlgn val="ctr"/>
        <c:lblOffset val="100"/>
        <c:noMultiLvlLbl val="0"/>
      </c:catAx>
      <c:valAx>
        <c:axId val="148102144"/>
        <c:scaling>
          <c:orientation val="minMax"/>
          <c:max val="9.5"/>
          <c:min val="8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810060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생성'!$AL$5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생성'!$AL$138:$AL$149</c:f>
              <c:numCache>
                <c:formatCode>0.0_ </c:formatCode>
                <c:ptCount val="12"/>
                <c:pt idx="0">
                  <c:v>2.8</c:v>
                </c:pt>
                <c:pt idx="1">
                  <c:v>2.8</c:v>
                </c:pt>
                <c:pt idx="2">
                  <c:v>2.7</c:v>
                </c:pt>
                <c:pt idx="3">
                  <c:v>2.6</c:v>
                </c:pt>
                <c:pt idx="4">
                  <c:v>2.7</c:v>
                </c:pt>
                <c:pt idx="5">
                  <c:v>2.6</c:v>
                </c:pt>
                <c:pt idx="6">
                  <c:v>2.5</c:v>
                </c:pt>
                <c:pt idx="7">
                  <c:v>2.6</c:v>
                </c:pt>
                <c:pt idx="8">
                  <c:v>2.6</c:v>
                </c:pt>
                <c:pt idx="9">
                  <c:v>3.1</c:v>
                </c:pt>
                <c:pt idx="10">
                  <c:v>3.1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109376"/>
        <c:axId val="149127552"/>
      </c:lineChart>
      <c:catAx>
        <c:axId val="14910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127552"/>
        <c:crosses val="autoZero"/>
        <c:auto val="1"/>
        <c:lblAlgn val="ctr"/>
        <c:lblOffset val="100"/>
        <c:noMultiLvlLbl val="0"/>
      </c:catAx>
      <c:valAx>
        <c:axId val="149127552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910937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생성'!$AM$5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생성'!$AM$138:$AM$149</c:f>
              <c:numCache>
                <c:formatCode>0.0_ </c:formatCode>
                <c:ptCount val="12"/>
                <c:pt idx="0">
                  <c:v>9.8000000000000007</c:v>
                </c:pt>
                <c:pt idx="1">
                  <c:v>10</c:v>
                </c:pt>
                <c:pt idx="2">
                  <c:v>9.8000000000000007</c:v>
                </c:pt>
                <c:pt idx="3">
                  <c:v>9.8000000000000007</c:v>
                </c:pt>
                <c:pt idx="4">
                  <c:v>9.8000000000000007</c:v>
                </c:pt>
                <c:pt idx="5">
                  <c:v>10</c:v>
                </c:pt>
                <c:pt idx="6">
                  <c:v>10</c:v>
                </c:pt>
                <c:pt idx="7">
                  <c:v>9.9</c:v>
                </c:pt>
                <c:pt idx="8">
                  <c:v>10</c:v>
                </c:pt>
                <c:pt idx="9">
                  <c:v>10</c:v>
                </c:pt>
                <c:pt idx="10">
                  <c:v>9.9</c:v>
                </c:pt>
                <c:pt idx="11">
                  <c:v>9.6999999999999993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143552"/>
        <c:axId val="149145088"/>
      </c:lineChart>
      <c:catAx>
        <c:axId val="14914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145088"/>
        <c:crosses val="autoZero"/>
        <c:auto val="1"/>
        <c:lblAlgn val="ctr"/>
        <c:lblOffset val="100"/>
        <c:noMultiLvlLbl val="0"/>
      </c:catAx>
      <c:valAx>
        <c:axId val="149145088"/>
        <c:scaling>
          <c:orientation val="minMax"/>
          <c:max val="10"/>
          <c:min val="9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914355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생성'!$AK$5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생성'!$AK$138:$AK$149</c:f>
              <c:numCache>
                <c:formatCode>0.0_ </c:formatCode>
                <c:ptCount val="12"/>
                <c:pt idx="0">
                  <c:v>9.8000000000000007</c:v>
                </c:pt>
                <c:pt idx="1">
                  <c:v>9.8000000000000007</c:v>
                </c:pt>
                <c:pt idx="2">
                  <c:v>9.8000000000000007</c:v>
                </c:pt>
                <c:pt idx="3">
                  <c:v>9.8000000000000007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9.9</c:v>
                </c:pt>
                <c:pt idx="8">
                  <c:v>10</c:v>
                </c:pt>
                <c:pt idx="9">
                  <c:v>9.9</c:v>
                </c:pt>
                <c:pt idx="10">
                  <c:v>9.8000000000000007</c:v>
                </c:pt>
                <c:pt idx="11">
                  <c:v>9.8000000000000007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51200"/>
        <c:axId val="149252736"/>
      </c:lineChart>
      <c:catAx>
        <c:axId val="149251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252736"/>
        <c:crosses val="autoZero"/>
        <c:auto val="1"/>
        <c:lblAlgn val="ctr"/>
        <c:lblOffset val="100"/>
        <c:noMultiLvlLbl val="0"/>
      </c:catAx>
      <c:valAx>
        <c:axId val="149252736"/>
        <c:scaling>
          <c:orientation val="minMax"/>
          <c:max val="10.5"/>
          <c:min val="9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925120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생성'!$AN$138:$AN$149</c:f>
              <c:numCache>
                <c:formatCode>0.0_ </c:formatCode>
                <c:ptCount val="12"/>
                <c:pt idx="0">
                  <c:v>4.2</c:v>
                </c:pt>
                <c:pt idx="1">
                  <c:v>4.3</c:v>
                </c:pt>
                <c:pt idx="2">
                  <c:v>4.2</c:v>
                </c:pt>
                <c:pt idx="3">
                  <c:v>4.2</c:v>
                </c:pt>
                <c:pt idx="4">
                  <c:v>4.3</c:v>
                </c:pt>
                <c:pt idx="5">
                  <c:v>4.2</c:v>
                </c:pt>
                <c:pt idx="6">
                  <c:v>4.0999999999999996</c:v>
                </c:pt>
                <c:pt idx="7">
                  <c:v>4</c:v>
                </c:pt>
                <c:pt idx="8">
                  <c:v>4</c:v>
                </c:pt>
                <c:pt idx="9">
                  <c:v>4.4000000000000004</c:v>
                </c:pt>
                <c:pt idx="10">
                  <c:v>4.2</c:v>
                </c:pt>
                <c:pt idx="11">
                  <c:v>4.3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72832"/>
        <c:axId val="149278720"/>
      </c:lineChart>
      <c:catAx>
        <c:axId val="14927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278720"/>
        <c:crosses val="autoZero"/>
        <c:auto val="1"/>
        <c:lblAlgn val="ctr"/>
        <c:lblOffset val="100"/>
        <c:noMultiLvlLbl val="0"/>
      </c:catAx>
      <c:valAx>
        <c:axId val="149278720"/>
        <c:scaling>
          <c:orientation val="minMax"/>
          <c:max val="10.5"/>
          <c:min val="9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9272832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생성'!$AO$5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생성'!$AO$138:$AO$149</c:f>
              <c:numCache>
                <c:formatCode>0.0_ </c:formatCode>
                <c:ptCount val="12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9.8000000000000007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9.8000000000000007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90368"/>
        <c:axId val="149181568"/>
      </c:lineChart>
      <c:catAx>
        <c:axId val="14929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181568"/>
        <c:crosses val="autoZero"/>
        <c:auto val="1"/>
        <c:lblAlgn val="ctr"/>
        <c:lblOffset val="100"/>
        <c:noMultiLvlLbl val="0"/>
      </c:catAx>
      <c:valAx>
        <c:axId val="149181568"/>
        <c:scaling>
          <c:orientation val="minMax"/>
          <c:max val="4.5"/>
          <c:min val="3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92903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생성'!$AP$5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생성'!$AP$138:$AP$149</c:f>
              <c:numCache>
                <c:formatCode>0.0_ </c:formatCode>
                <c:ptCount val="12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3.2</c:v>
                </c:pt>
                <c:pt idx="6">
                  <c:v>3.1</c:v>
                </c:pt>
                <c:pt idx="7">
                  <c:v>3.1</c:v>
                </c:pt>
                <c:pt idx="8">
                  <c:v>3</c:v>
                </c:pt>
                <c:pt idx="9">
                  <c:v>3.1</c:v>
                </c:pt>
                <c:pt idx="10">
                  <c:v>3.1</c:v>
                </c:pt>
                <c:pt idx="11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09856"/>
        <c:axId val="149211392"/>
      </c:lineChart>
      <c:catAx>
        <c:axId val="14920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211392"/>
        <c:crosses val="autoZero"/>
        <c:auto val="1"/>
        <c:lblAlgn val="ctr"/>
        <c:lblOffset val="100"/>
        <c:noMultiLvlLbl val="0"/>
      </c:catAx>
      <c:valAx>
        <c:axId val="149211392"/>
        <c:scaling>
          <c:orientation val="minMax"/>
          <c:max val="10.5"/>
          <c:min val="9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920985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생성'!$AQ$5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생성'!$AQ$138:$AQ$149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06624"/>
        <c:axId val="149708160"/>
      </c:lineChart>
      <c:catAx>
        <c:axId val="149706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708160"/>
        <c:crosses val="autoZero"/>
        <c:auto val="1"/>
        <c:lblAlgn val="ctr"/>
        <c:lblOffset val="100"/>
        <c:noMultiLvlLbl val="0"/>
      </c:catAx>
      <c:valAx>
        <c:axId val="149708160"/>
        <c:scaling>
          <c:orientation val="minMax"/>
          <c:max val="10"/>
          <c:min val="9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crossAx val="14970662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생성'!$AR$5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생성'!$AR$138:$AR$149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24160"/>
        <c:axId val="149730048"/>
      </c:lineChart>
      <c:catAx>
        <c:axId val="1497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730048"/>
        <c:crosses val="autoZero"/>
        <c:auto val="1"/>
        <c:lblAlgn val="ctr"/>
        <c:lblOffset val="100"/>
        <c:noMultiLvlLbl val="0"/>
      </c:catAx>
      <c:valAx>
        <c:axId val="149730048"/>
        <c:scaling>
          <c:orientation val="minMax"/>
          <c:max val="3.5"/>
          <c:min val="2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972416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생성'!$AS$5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생성'!$AS$138:$AS$149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58336"/>
        <c:axId val="149759872"/>
      </c:lineChart>
      <c:catAx>
        <c:axId val="14975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759872"/>
        <c:crosses val="autoZero"/>
        <c:auto val="1"/>
        <c:lblAlgn val="ctr"/>
        <c:lblOffset val="100"/>
        <c:noMultiLvlLbl val="0"/>
      </c:catAx>
      <c:valAx>
        <c:axId val="149759872"/>
        <c:scaling>
          <c:orientation val="minMax"/>
          <c:max val="10.5"/>
          <c:min val="9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975833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생성'!$AN$5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생성'!$AN$150:$AN$161</c:f>
              <c:numCache>
                <c:formatCode>0.0_ 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3.8</c:v>
                </c:pt>
                <c:pt idx="5">
                  <c:v>3.9</c:v>
                </c:pt>
                <c:pt idx="6">
                  <c:v>3.8</c:v>
                </c:pt>
                <c:pt idx="7">
                  <c:v>3.7</c:v>
                </c:pt>
                <c:pt idx="8">
                  <c:v>3.6</c:v>
                </c:pt>
                <c:pt idx="9">
                  <c:v>3.8</c:v>
                </c:pt>
                <c:pt idx="10">
                  <c:v>3.9</c:v>
                </c:pt>
                <c:pt idx="11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92256"/>
        <c:axId val="149793792"/>
      </c:lineChart>
      <c:catAx>
        <c:axId val="14979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793792"/>
        <c:crosses val="autoZero"/>
        <c:auto val="1"/>
        <c:lblAlgn val="ctr"/>
        <c:lblOffset val="100"/>
        <c:noMultiLvlLbl val="0"/>
      </c:catAx>
      <c:valAx>
        <c:axId val="149793792"/>
        <c:scaling>
          <c:orientation val="minMax"/>
          <c:max val="10.5"/>
          <c:min val="9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0.0_ " sourceLinked="1"/>
        <c:majorTickMark val="out"/>
        <c:minorTickMark val="none"/>
        <c:tickLblPos val="nextTo"/>
        <c:crossAx val="149792256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생성'!$AO$5</c:f>
              <c:strCache>
                <c:ptCount val="1"/>
                <c:pt idx="0">
                  <c:v>1차압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생성'!$AO$150:$AO$161</c:f>
              <c:numCache>
                <c:formatCode>0.0_ 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10.1</c:v>
                </c:pt>
                <c:pt idx="6">
                  <c:v>10.1</c:v>
                </c:pt>
                <c:pt idx="7">
                  <c:v>10.199999999999999</c:v>
                </c:pt>
                <c:pt idx="8">
                  <c:v>10.199999999999999</c:v>
                </c:pt>
                <c:pt idx="9">
                  <c:v>10.1</c:v>
                </c:pt>
                <c:pt idx="10">
                  <c:v>10</c:v>
                </c:pt>
                <c:pt idx="11">
                  <c:v>10.1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34368"/>
        <c:axId val="149836160"/>
      </c:lineChart>
      <c:catAx>
        <c:axId val="14983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836160"/>
        <c:crosses val="autoZero"/>
        <c:auto val="1"/>
        <c:lblAlgn val="ctr"/>
        <c:lblOffset val="100"/>
        <c:noMultiLvlLbl val="0"/>
      </c:catAx>
      <c:valAx>
        <c:axId val="149836160"/>
        <c:scaling>
          <c:orientation val="minMax"/>
          <c:max val="4"/>
          <c:min val="3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983436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생성'!$AP$5</c:f>
              <c:strCache>
                <c:ptCount val="1"/>
                <c:pt idx="0">
                  <c:v>2차압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생성'!$AP$150:$AP$161</c:f>
              <c:numCache>
                <c:formatCode>0.0_ 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2.2000000000000002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68544"/>
        <c:axId val="149870080"/>
      </c:lineChart>
      <c:catAx>
        <c:axId val="14986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870080"/>
        <c:crosses val="autoZero"/>
        <c:auto val="1"/>
        <c:lblAlgn val="ctr"/>
        <c:lblOffset val="100"/>
        <c:noMultiLvlLbl val="0"/>
      </c:catAx>
      <c:valAx>
        <c:axId val="149870080"/>
        <c:scaling>
          <c:orientation val="minMax"/>
          <c:max val="10.5"/>
          <c:min val="9.5"/>
        </c:scaling>
        <c:delete val="0"/>
        <c:axPos val="l"/>
        <c:majorGridlines/>
        <c:minorGridlines/>
        <c:numFmt formatCode="0.0_ " sourceLinked="1"/>
        <c:majorTickMark val="out"/>
        <c:minorTickMark val="none"/>
        <c:tickLblPos val="nextTo"/>
        <c:crossAx val="149868544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3619130941969"/>
          <c:y val="9.2361111111111102E-2"/>
          <c:w val="0.74527092446777499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생성'!$AQ$5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생성'!$AQ$150:$AQ$161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029440"/>
        <c:axId val="150030976"/>
      </c:lineChart>
      <c:catAx>
        <c:axId val="15002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030976"/>
        <c:crosses val="autoZero"/>
        <c:auto val="1"/>
        <c:lblAlgn val="ctr"/>
        <c:lblOffset val="100"/>
        <c:noMultiLvlLbl val="0"/>
      </c:catAx>
      <c:valAx>
        <c:axId val="150030976"/>
        <c:scaling>
          <c:orientation val="minMax"/>
          <c:max val="10.5"/>
          <c:min val="9.5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crossAx val="15002944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생성'!$AR$5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생성'!$AR$150:$AR$161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059648"/>
        <c:axId val="149946752"/>
      </c:lineChart>
      <c:catAx>
        <c:axId val="15005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946752"/>
        <c:crosses val="autoZero"/>
        <c:auto val="1"/>
        <c:lblAlgn val="ctr"/>
        <c:lblOffset val="100"/>
        <c:noMultiLvlLbl val="0"/>
      </c:catAx>
      <c:valAx>
        <c:axId val="149946752"/>
        <c:scaling>
          <c:orientation val="minMax"/>
          <c:max val="2.5"/>
          <c:min val="1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50059648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5214348206481"/>
          <c:y val="9.2361111111111102E-2"/>
          <c:w val="0.80906824146981637"/>
          <c:h val="0.60129483814523199"/>
        </c:manualLayout>
      </c:layout>
      <c:lineChart>
        <c:grouping val="standard"/>
        <c:varyColors val="0"/>
        <c:ser>
          <c:idx val="0"/>
          <c:order val="0"/>
          <c:tx>
            <c:strRef>
              <c:f>'(12월말) 월간 DIV Total 세로 Trend 생성'!$AS$5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numFmt formatCode="#,##0.0_);[Red]\(#,##0.0\)" sourceLinked="0"/>
            <c:txPr>
              <a:bodyPr rot="-5400000" vert="horz"/>
              <a:lstStyle/>
              <a:p>
                <a:pPr>
                  <a:defRPr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'(12월말) 월간 DIV Total 세로 Trend 생성'!$AJ$6:$AJ$17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'(12월말) 월간 DIV Total 세로 Trend 생성'!$AS$150:$AS$161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59040"/>
        <c:axId val="149960576"/>
      </c:lineChart>
      <c:catAx>
        <c:axId val="14995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960576"/>
        <c:crosses val="autoZero"/>
        <c:auto val="1"/>
        <c:lblAlgn val="ctr"/>
        <c:lblOffset val="100"/>
        <c:noMultiLvlLbl val="0"/>
      </c:catAx>
      <c:valAx>
        <c:axId val="149960576"/>
        <c:scaling>
          <c:orientation val="minMax"/>
          <c:max val="10.5"/>
          <c:min val="9.5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49959040"/>
        <c:crosses val="autoZero"/>
        <c:crossBetween val="between"/>
        <c:majorUnit val="1"/>
        <c:minorUnit val="0.5"/>
      </c:valAx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4&#50900;'!A1"/><Relationship Id="rId13" Type="http://schemas.openxmlformats.org/officeDocument/2006/relationships/hyperlink" Target="#'9&#50900;'!A1"/><Relationship Id="rId18" Type="http://schemas.openxmlformats.org/officeDocument/2006/relationships/hyperlink" Target="#'(&#45380;&#47568;) DIV &#50517;&#47141; Trend &#49373;&#49457;'!A1"/><Relationship Id="rId3" Type="http://schemas.openxmlformats.org/officeDocument/2006/relationships/hyperlink" Target="#'&#52280;&#44256;.DIV &#48176;&#49688; &#51452;&#44592;'!A1"/><Relationship Id="rId21" Type="http://schemas.openxmlformats.org/officeDocument/2006/relationships/hyperlink" Target="#'2025&#45380; Trend'!A1"/><Relationship Id="rId7" Type="http://schemas.openxmlformats.org/officeDocument/2006/relationships/hyperlink" Target="#'3&#50900;'!A1"/><Relationship Id="rId12" Type="http://schemas.openxmlformats.org/officeDocument/2006/relationships/hyperlink" Target="#'8&#50900;'!A1"/><Relationship Id="rId17" Type="http://schemas.openxmlformats.org/officeDocument/2006/relationships/hyperlink" Target="#'(&#45380;&#47568;) DIV &#50517;&#47141; RAW &#48373;&#48537;'!A1"/><Relationship Id="rId2" Type="http://schemas.openxmlformats.org/officeDocument/2006/relationships/hyperlink" Target="#'1&#50900;'!A1"/><Relationship Id="rId16" Type="http://schemas.openxmlformats.org/officeDocument/2006/relationships/hyperlink" Target="#'12&#50900;'!A1"/><Relationship Id="rId20" Type="http://schemas.openxmlformats.org/officeDocument/2006/relationships/hyperlink" Target="#'2024&#45380; Trend'!A1"/><Relationship Id="rId1" Type="http://schemas.openxmlformats.org/officeDocument/2006/relationships/hyperlink" Target="#'&#47588; &#50900;&#47568; &#51216;&#44160;&#49884; &#51077;&#47141;'!A1"/><Relationship Id="rId6" Type="http://schemas.openxmlformats.org/officeDocument/2006/relationships/hyperlink" Target="#'2&#50900;'!A1"/><Relationship Id="rId11" Type="http://schemas.openxmlformats.org/officeDocument/2006/relationships/hyperlink" Target="#'7&#50900;'!A1"/><Relationship Id="rId5" Type="http://schemas.openxmlformats.org/officeDocument/2006/relationships/hyperlink" Target="#'&#52280;&#44256;.&#52980;&#54532;&#47112;&#49492; &#44368;&#52404; &#51060;&#47141;'!A1"/><Relationship Id="rId15" Type="http://schemas.openxmlformats.org/officeDocument/2006/relationships/hyperlink" Target="#'11&#50900;'!A1"/><Relationship Id="rId10" Type="http://schemas.openxmlformats.org/officeDocument/2006/relationships/hyperlink" Target="#'6&#50900;'!A1"/><Relationship Id="rId19" Type="http://schemas.openxmlformats.org/officeDocument/2006/relationships/hyperlink" Target="#'2023&#45380; Trend'!A1"/><Relationship Id="rId4" Type="http://schemas.openxmlformats.org/officeDocument/2006/relationships/hyperlink" Target="#'&#52280;&#44256;.&#52980;&#54532; &#50724;&#51068; &#51452;&#44592;'!A1"/><Relationship Id="rId9" Type="http://schemas.openxmlformats.org/officeDocument/2006/relationships/hyperlink" Target="#'5&#50900;'!A1"/><Relationship Id="rId14" Type="http://schemas.openxmlformats.org/officeDocument/2006/relationships/hyperlink" Target="#'10&#50900;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9.xml"/><Relationship Id="rId21" Type="http://schemas.openxmlformats.org/officeDocument/2006/relationships/chart" Target="../charts/chart24.xml"/><Relationship Id="rId34" Type="http://schemas.openxmlformats.org/officeDocument/2006/relationships/chart" Target="../charts/chart37.xml"/><Relationship Id="rId42" Type="http://schemas.openxmlformats.org/officeDocument/2006/relationships/chart" Target="../charts/chart45.xml"/><Relationship Id="rId47" Type="http://schemas.openxmlformats.org/officeDocument/2006/relationships/chart" Target="../charts/chart50.xml"/><Relationship Id="rId50" Type="http://schemas.openxmlformats.org/officeDocument/2006/relationships/chart" Target="../charts/chart53.xml"/><Relationship Id="rId55" Type="http://schemas.openxmlformats.org/officeDocument/2006/relationships/chart" Target="../charts/chart58.xml"/><Relationship Id="rId63" Type="http://schemas.openxmlformats.org/officeDocument/2006/relationships/chart" Target="../charts/chart66.xml"/><Relationship Id="rId68" Type="http://schemas.openxmlformats.org/officeDocument/2006/relationships/chart" Target="../charts/chart71.xml"/><Relationship Id="rId76" Type="http://schemas.openxmlformats.org/officeDocument/2006/relationships/chart" Target="../charts/chart79.xml"/><Relationship Id="rId84" Type="http://schemas.openxmlformats.org/officeDocument/2006/relationships/chart" Target="../charts/chart87.xml"/><Relationship Id="rId89" Type="http://schemas.openxmlformats.org/officeDocument/2006/relationships/chart" Target="../charts/chart92.xml"/><Relationship Id="rId97" Type="http://schemas.openxmlformats.org/officeDocument/2006/relationships/chart" Target="../charts/chart100.xml"/><Relationship Id="rId7" Type="http://schemas.openxmlformats.org/officeDocument/2006/relationships/chart" Target="../charts/chart10.xml"/><Relationship Id="rId71" Type="http://schemas.openxmlformats.org/officeDocument/2006/relationships/chart" Target="../charts/chart74.xml"/><Relationship Id="rId92" Type="http://schemas.openxmlformats.org/officeDocument/2006/relationships/chart" Target="../charts/chart95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9" Type="http://schemas.openxmlformats.org/officeDocument/2006/relationships/chart" Target="../charts/chart32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32" Type="http://schemas.openxmlformats.org/officeDocument/2006/relationships/chart" Target="../charts/chart35.xml"/><Relationship Id="rId37" Type="http://schemas.openxmlformats.org/officeDocument/2006/relationships/chart" Target="../charts/chart40.xml"/><Relationship Id="rId40" Type="http://schemas.openxmlformats.org/officeDocument/2006/relationships/chart" Target="../charts/chart43.xml"/><Relationship Id="rId45" Type="http://schemas.openxmlformats.org/officeDocument/2006/relationships/chart" Target="../charts/chart48.xml"/><Relationship Id="rId53" Type="http://schemas.openxmlformats.org/officeDocument/2006/relationships/chart" Target="../charts/chart56.xml"/><Relationship Id="rId58" Type="http://schemas.openxmlformats.org/officeDocument/2006/relationships/chart" Target="../charts/chart61.xml"/><Relationship Id="rId66" Type="http://schemas.openxmlformats.org/officeDocument/2006/relationships/chart" Target="../charts/chart69.xml"/><Relationship Id="rId74" Type="http://schemas.openxmlformats.org/officeDocument/2006/relationships/chart" Target="../charts/chart77.xml"/><Relationship Id="rId79" Type="http://schemas.openxmlformats.org/officeDocument/2006/relationships/chart" Target="../charts/chart82.xml"/><Relationship Id="rId87" Type="http://schemas.openxmlformats.org/officeDocument/2006/relationships/chart" Target="../charts/chart90.xml"/><Relationship Id="rId102" Type="http://schemas.openxmlformats.org/officeDocument/2006/relationships/chart" Target="../charts/chart105.xml"/><Relationship Id="rId5" Type="http://schemas.openxmlformats.org/officeDocument/2006/relationships/chart" Target="../charts/chart8.xml"/><Relationship Id="rId61" Type="http://schemas.openxmlformats.org/officeDocument/2006/relationships/chart" Target="../charts/chart64.xml"/><Relationship Id="rId82" Type="http://schemas.openxmlformats.org/officeDocument/2006/relationships/chart" Target="../charts/chart85.xml"/><Relationship Id="rId90" Type="http://schemas.openxmlformats.org/officeDocument/2006/relationships/chart" Target="../charts/chart93.xml"/><Relationship Id="rId95" Type="http://schemas.openxmlformats.org/officeDocument/2006/relationships/chart" Target="../charts/chart98.xml"/><Relationship Id="rId19" Type="http://schemas.openxmlformats.org/officeDocument/2006/relationships/chart" Target="../charts/chart2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Relationship Id="rId35" Type="http://schemas.openxmlformats.org/officeDocument/2006/relationships/chart" Target="../charts/chart38.xml"/><Relationship Id="rId43" Type="http://schemas.openxmlformats.org/officeDocument/2006/relationships/chart" Target="../charts/chart46.xml"/><Relationship Id="rId48" Type="http://schemas.openxmlformats.org/officeDocument/2006/relationships/chart" Target="../charts/chart51.xml"/><Relationship Id="rId56" Type="http://schemas.openxmlformats.org/officeDocument/2006/relationships/chart" Target="../charts/chart59.xml"/><Relationship Id="rId64" Type="http://schemas.openxmlformats.org/officeDocument/2006/relationships/chart" Target="../charts/chart67.xml"/><Relationship Id="rId69" Type="http://schemas.openxmlformats.org/officeDocument/2006/relationships/chart" Target="../charts/chart72.xml"/><Relationship Id="rId77" Type="http://schemas.openxmlformats.org/officeDocument/2006/relationships/chart" Target="../charts/chart80.xml"/><Relationship Id="rId100" Type="http://schemas.openxmlformats.org/officeDocument/2006/relationships/chart" Target="../charts/chart103.xml"/><Relationship Id="rId8" Type="http://schemas.openxmlformats.org/officeDocument/2006/relationships/chart" Target="../charts/chart11.xml"/><Relationship Id="rId51" Type="http://schemas.openxmlformats.org/officeDocument/2006/relationships/chart" Target="../charts/chart54.xml"/><Relationship Id="rId72" Type="http://schemas.openxmlformats.org/officeDocument/2006/relationships/chart" Target="../charts/chart75.xml"/><Relationship Id="rId80" Type="http://schemas.openxmlformats.org/officeDocument/2006/relationships/chart" Target="../charts/chart83.xml"/><Relationship Id="rId85" Type="http://schemas.openxmlformats.org/officeDocument/2006/relationships/chart" Target="../charts/chart88.xml"/><Relationship Id="rId93" Type="http://schemas.openxmlformats.org/officeDocument/2006/relationships/chart" Target="../charts/chart96.xml"/><Relationship Id="rId98" Type="http://schemas.openxmlformats.org/officeDocument/2006/relationships/chart" Target="../charts/chart101.xml"/><Relationship Id="rId3" Type="http://schemas.openxmlformats.org/officeDocument/2006/relationships/chart" Target="../charts/chart6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33" Type="http://schemas.openxmlformats.org/officeDocument/2006/relationships/chart" Target="../charts/chart36.xml"/><Relationship Id="rId38" Type="http://schemas.openxmlformats.org/officeDocument/2006/relationships/chart" Target="../charts/chart41.xml"/><Relationship Id="rId46" Type="http://schemas.openxmlformats.org/officeDocument/2006/relationships/chart" Target="../charts/chart49.xml"/><Relationship Id="rId59" Type="http://schemas.openxmlformats.org/officeDocument/2006/relationships/chart" Target="../charts/chart62.xml"/><Relationship Id="rId67" Type="http://schemas.openxmlformats.org/officeDocument/2006/relationships/chart" Target="../charts/chart70.xml"/><Relationship Id="rId20" Type="http://schemas.openxmlformats.org/officeDocument/2006/relationships/chart" Target="../charts/chart23.xml"/><Relationship Id="rId41" Type="http://schemas.openxmlformats.org/officeDocument/2006/relationships/chart" Target="../charts/chart44.xml"/><Relationship Id="rId54" Type="http://schemas.openxmlformats.org/officeDocument/2006/relationships/chart" Target="../charts/chart57.xml"/><Relationship Id="rId62" Type="http://schemas.openxmlformats.org/officeDocument/2006/relationships/chart" Target="../charts/chart65.xml"/><Relationship Id="rId70" Type="http://schemas.openxmlformats.org/officeDocument/2006/relationships/chart" Target="../charts/chart73.xml"/><Relationship Id="rId75" Type="http://schemas.openxmlformats.org/officeDocument/2006/relationships/chart" Target="../charts/chart78.xml"/><Relationship Id="rId83" Type="http://schemas.openxmlformats.org/officeDocument/2006/relationships/chart" Target="../charts/chart86.xml"/><Relationship Id="rId88" Type="http://schemas.openxmlformats.org/officeDocument/2006/relationships/chart" Target="../charts/chart91.xml"/><Relationship Id="rId91" Type="http://schemas.openxmlformats.org/officeDocument/2006/relationships/chart" Target="../charts/chart94.xml"/><Relationship Id="rId96" Type="http://schemas.openxmlformats.org/officeDocument/2006/relationships/chart" Target="../charts/chart99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36" Type="http://schemas.openxmlformats.org/officeDocument/2006/relationships/chart" Target="../charts/chart39.xml"/><Relationship Id="rId49" Type="http://schemas.openxmlformats.org/officeDocument/2006/relationships/chart" Target="../charts/chart52.xml"/><Relationship Id="rId57" Type="http://schemas.openxmlformats.org/officeDocument/2006/relationships/chart" Target="../charts/chart60.xml"/><Relationship Id="rId10" Type="http://schemas.openxmlformats.org/officeDocument/2006/relationships/chart" Target="../charts/chart13.xml"/><Relationship Id="rId31" Type="http://schemas.openxmlformats.org/officeDocument/2006/relationships/chart" Target="../charts/chart34.xml"/><Relationship Id="rId44" Type="http://schemas.openxmlformats.org/officeDocument/2006/relationships/chart" Target="../charts/chart47.xml"/><Relationship Id="rId52" Type="http://schemas.openxmlformats.org/officeDocument/2006/relationships/chart" Target="../charts/chart55.xml"/><Relationship Id="rId60" Type="http://schemas.openxmlformats.org/officeDocument/2006/relationships/chart" Target="../charts/chart63.xml"/><Relationship Id="rId65" Type="http://schemas.openxmlformats.org/officeDocument/2006/relationships/chart" Target="../charts/chart68.xml"/><Relationship Id="rId73" Type="http://schemas.openxmlformats.org/officeDocument/2006/relationships/chart" Target="../charts/chart76.xml"/><Relationship Id="rId78" Type="http://schemas.openxmlformats.org/officeDocument/2006/relationships/chart" Target="../charts/chart81.xml"/><Relationship Id="rId81" Type="http://schemas.openxmlformats.org/officeDocument/2006/relationships/chart" Target="../charts/chart84.xml"/><Relationship Id="rId86" Type="http://schemas.openxmlformats.org/officeDocument/2006/relationships/chart" Target="../charts/chart89.xml"/><Relationship Id="rId94" Type="http://schemas.openxmlformats.org/officeDocument/2006/relationships/chart" Target="../charts/chart97.xml"/><Relationship Id="rId99" Type="http://schemas.openxmlformats.org/officeDocument/2006/relationships/chart" Target="../charts/chart102.xml"/><Relationship Id="rId101" Type="http://schemas.openxmlformats.org/officeDocument/2006/relationships/chart" Target="../charts/chart104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39" Type="http://schemas.openxmlformats.org/officeDocument/2006/relationships/chart" Target="../charts/chart42.xml"/></Relationships>
</file>

<file path=xl/drawings/_rels/drawing7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131.xml"/><Relationship Id="rId21" Type="http://schemas.openxmlformats.org/officeDocument/2006/relationships/chart" Target="../charts/chart126.xml"/><Relationship Id="rId34" Type="http://schemas.openxmlformats.org/officeDocument/2006/relationships/chart" Target="../charts/chart139.xml"/><Relationship Id="rId42" Type="http://schemas.openxmlformats.org/officeDocument/2006/relationships/chart" Target="../charts/chart147.xml"/><Relationship Id="rId47" Type="http://schemas.openxmlformats.org/officeDocument/2006/relationships/chart" Target="../charts/chart152.xml"/><Relationship Id="rId50" Type="http://schemas.openxmlformats.org/officeDocument/2006/relationships/chart" Target="../charts/chart155.xml"/><Relationship Id="rId55" Type="http://schemas.openxmlformats.org/officeDocument/2006/relationships/chart" Target="../charts/chart160.xml"/><Relationship Id="rId63" Type="http://schemas.openxmlformats.org/officeDocument/2006/relationships/chart" Target="../charts/chart168.xml"/><Relationship Id="rId68" Type="http://schemas.openxmlformats.org/officeDocument/2006/relationships/chart" Target="../charts/chart173.xml"/><Relationship Id="rId76" Type="http://schemas.openxmlformats.org/officeDocument/2006/relationships/chart" Target="../charts/chart181.xml"/><Relationship Id="rId84" Type="http://schemas.openxmlformats.org/officeDocument/2006/relationships/chart" Target="../charts/chart189.xml"/><Relationship Id="rId89" Type="http://schemas.openxmlformats.org/officeDocument/2006/relationships/chart" Target="../charts/chart194.xml"/><Relationship Id="rId97" Type="http://schemas.openxmlformats.org/officeDocument/2006/relationships/chart" Target="../charts/chart202.xml"/><Relationship Id="rId7" Type="http://schemas.openxmlformats.org/officeDocument/2006/relationships/chart" Target="../charts/chart112.xml"/><Relationship Id="rId71" Type="http://schemas.openxmlformats.org/officeDocument/2006/relationships/chart" Target="../charts/chart176.xml"/><Relationship Id="rId92" Type="http://schemas.openxmlformats.org/officeDocument/2006/relationships/chart" Target="../charts/chart197.xml"/><Relationship Id="rId2" Type="http://schemas.openxmlformats.org/officeDocument/2006/relationships/chart" Target="../charts/chart107.xml"/><Relationship Id="rId16" Type="http://schemas.openxmlformats.org/officeDocument/2006/relationships/chart" Target="../charts/chart121.xml"/><Relationship Id="rId29" Type="http://schemas.openxmlformats.org/officeDocument/2006/relationships/chart" Target="../charts/chart134.xml"/><Relationship Id="rId11" Type="http://schemas.openxmlformats.org/officeDocument/2006/relationships/chart" Target="../charts/chart116.xml"/><Relationship Id="rId24" Type="http://schemas.openxmlformats.org/officeDocument/2006/relationships/chart" Target="../charts/chart129.xml"/><Relationship Id="rId32" Type="http://schemas.openxmlformats.org/officeDocument/2006/relationships/chart" Target="../charts/chart137.xml"/><Relationship Id="rId37" Type="http://schemas.openxmlformats.org/officeDocument/2006/relationships/chart" Target="../charts/chart142.xml"/><Relationship Id="rId40" Type="http://schemas.openxmlformats.org/officeDocument/2006/relationships/chart" Target="../charts/chart145.xml"/><Relationship Id="rId45" Type="http://schemas.openxmlformats.org/officeDocument/2006/relationships/chart" Target="../charts/chart150.xml"/><Relationship Id="rId53" Type="http://schemas.openxmlformats.org/officeDocument/2006/relationships/chart" Target="../charts/chart158.xml"/><Relationship Id="rId58" Type="http://schemas.openxmlformats.org/officeDocument/2006/relationships/chart" Target="../charts/chart163.xml"/><Relationship Id="rId66" Type="http://schemas.openxmlformats.org/officeDocument/2006/relationships/chart" Target="../charts/chart171.xml"/><Relationship Id="rId74" Type="http://schemas.openxmlformats.org/officeDocument/2006/relationships/chart" Target="../charts/chart179.xml"/><Relationship Id="rId79" Type="http://schemas.openxmlformats.org/officeDocument/2006/relationships/chart" Target="../charts/chart184.xml"/><Relationship Id="rId87" Type="http://schemas.openxmlformats.org/officeDocument/2006/relationships/chart" Target="../charts/chart192.xml"/><Relationship Id="rId102" Type="http://schemas.openxmlformats.org/officeDocument/2006/relationships/chart" Target="../charts/chart207.xml"/><Relationship Id="rId5" Type="http://schemas.openxmlformats.org/officeDocument/2006/relationships/chart" Target="../charts/chart110.xml"/><Relationship Id="rId61" Type="http://schemas.openxmlformats.org/officeDocument/2006/relationships/chart" Target="../charts/chart166.xml"/><Relationship Id="rId82" Type="http://schemas.openxmlformats.org/officeDocument/2006/relationships/chart" Target="../charts/chart187.xml"/><Relationship Id="rId90" Type="http://schemas.openxmlformats.org/officeDocument/2006/relationships/chart" Target="../charts/chart195.xml"/><Relationship Id="rId95" Type="http://schemas.openxmlformats.org/officeDocument/2006/relationships/chart" Target="../charts/chart200.xml"/><Relationship Id="rId19" Type="http://schemas.openxmlformats.org/officeDocument/2006/relationships/chart" Target="../charts/chart124.xml"/><Relationship Id="rId14" Type="http://schemas.openxmlformats.org/officeDocument/2006/relationships/chart" Target="../charts/chart119.xml"/><Relationship Id="rId22" Type="http://schemas.openxmlformats.org/officeDocument/2006/relationships/chart" Target="../charts/chart127.xml"/><Relationship Id="rId27" Type="http://schemas.openxmlformats.org/officeDocument/2006/relationships/chart" Target="../charts/chart132.xml"/><Relationship Id="rId30" Type="http://schemas.openxmlformats.org/officeDocument/2006/relationships/chart" Target="../charts/chart135.xml"/><Relationship Id="rId35" Type="http://schemas.openxmlformats.org/officeDocument/2006/relationships/chart" Target="../charts/chart140.xml"/><Relationship Id="rId43" Type="http://schemas.openxmlformats.org/officeDocument/2006/relationships/chart" Target="../charts/chart148.xml"/><Relationship Id="rId48" Type="http://schemas.openxmlformats.org/officeDocument/2006/relationships/chart" Target="../charts/chart153.xml"/><Relationship Id="rId56" Type="http://schemas.openxmlformats.org/officeDocument/2006/relationships/chart" Target="../charts/chart161.xml"/><Relationship Id="rId64" Type="http://schemas.openxmlformats.org/officeDocument/2006/relationships/chart" Target="../charts/chart169.xml"/><Relationship Id="rId69" Type="http://schemas.openxmlformats.org/officeDocument/2006/relationships/chart" Target="../charts/chart174.xml"/><Relationship Id="rId77" Type="http://schemas.openxmlformats.org/officeDocument/2006/relationships/chart" Target="../charts/chart182.xml"/><Relationship Id="rId100" Type="http://schemas.openxmlformats.org/officeDocument/2006/relationships/chart" Target="../charts/chart205.xml"/><Relationship Id="rId8" Type="http://schemas.openxmlformats.org/officeDocument/2006/relationships/chart" Target="../charts/chart113.xml"/><Relationship Id="rId51" Type="http://schemas.openxmlformats.org/officeDocument/2006/relationships/chart" Target="../charts/chart156.xml"/><Relationship Id="rId72" Type="http://schemas.openxmlformats.org/officeDocument/2006/relationships/chart" Target="../charts/chart177.xml"/><Relationship Id="rId80" Type="http://schemas.openxmlformats.org/officeDocument/2006/relationships/chart" Target="../charts/chart185.xml"/><Relationship Id="rId85" Type="http://schemas.openxmlformats.org/officeDocument/2006/relationships/chart" Target="../charts/chart190.xml"/><Relationship Id="rId93" Type="http://schemas.openxmlformats.org/officeDocument/2006/relationships/chart" Target="../charts/chart198.xml"/><Relationship Id="rId98" Type="http://schemas.openxmlformats.org/officeDocument/2006/relationships/chart" Target="../charts/chart203.xml"/><Relationship Id="rId3" Type="http://schemas.openxmlformats.org/officeDocument/2006/relationships/chart" Target="../charts/chart108.xml"/><Relationship Id="rId12" Type="http://schemas.openxmlformats.org/officeDocument/2006/relationships/chart" Target="../charts/chart117.xml"/><Relationship Id="rId17" Type="http://schemas.openxmlformats.org/officeDocument/2006/relationships/chart" Target="../charts/chart122.xml"/><Relationship Id="rId25" Type="http://schemas.openxmlformats.org/officeDocument/2006/relationships/chart" Target="../charts/chart130.xml"/><Relationship Id="rId33" Type="http://schemas.openxmlformats.org/officeDocument/2006/relationships/chart" Target="../charts/chart138.xml"/><Relationship Id="rId38" Type="http://schemas.openxmlformats.org/officeDocument/2006/relationships/chart" Target="../charts/chart143.xml"/><Relationship Id="rId46" Type="http://schemas.openxmlformats.org/officeDocument/2006/relationships/chart" Target="../charts/chart151.xml"/><Relationship Id="rId59" Type="http://schemas.openxmlformats.org/officeDocument/2006/relationships/chart" Target="../charts/chart164.xml"/><Relationship Id="rId67" Type="http://schemas.openxmlformats.org/officeDocument/2006/relationships/chart" Target="../charts/chart172.xml"/><Relationship Id="rId20" Type="http://schemas.openxmlformats.org/officeDocument/2006/relationships/chart" Target="../charts/chart125.xml"/><Relationship Id="rId41" Type="http://schemas.openxmlformats.org/officeDocument/2006/relationships/chart" Target="../charts/chart146.xml"/><Relationship Id="rId54" Type="http://schemas.openxmlformats.org/officeDocument/2006/relationships/chart" Target="../charts/chart159.xml"/><Relationship Id="rId62" Type="http://schemas.openxmlformats.org/officeDocument/2006/relationships/chart" Target="../charts/chart167.xml"/><Relationship Id="rId70" Type="http://schemas.openxmlformats.org/officeDocument/2006/relationships/chart" Target="../charts/chart175.xml"/><Relationship Id="rId75" Type="http://schemas.openxmlformats.org/officeDocument/2006/relationships/chart" Target="../charts/chart180.xml"/><Relationship Id="rId83" Type="http://schemas.openxmlformats.org/officeDocument/2006/relationships/chart" Target="../charts/chart188.xml"/><Relationship Id="rId88" Type="http://schemas.openxmlformats.org/officeDocument/2006/relationships/chart" Target="../charts/chart193.xml"/><Relationship Id="rId91" Type="http://schemas.openxmlformats.org/officeDocument/2006/relationships/chart" Target="../charts/chart196.xml"/><Relationship Id="rId96" Type="http://schemas.openxmlformats.org/officeDocument/2006/relationships/chart" Target="../charts/chart201.xml"/><Relationship Id="rId1" Type="http://schemas.openxmlformats.org/officeDocument/2006/relationships/chart" Target="../charts/chart106.xml"/><Relationship Id="rId6" Type="http://schemas.openxmlformats.org/officeDocument/2006/relationships/chart" Target="../charts/chart111.xml"/><Relationship Id="rId15" Type="http://schemas.openxmlformats.org/officeDocument/2006/relationships/chart" Target="../charts/chart120.xml"/><Relationship Id="rId23" Type="http://schemas.openxmlformats.org/officeDocument/2006/relationships/chart" Target="../charts/chart128.xml"/><Relationship Id="rId28" Type="http://schemas.openxmlformats.org/officeDocument/2006/relationships/chart" Target="../charts/chart133.xml"/><Relationship Id="rId36" Type="http://schemas.openxmlformats.org/officeDocument/2006/relationships/chart" Target="../charts/chart141.xml"/><Relationship Id="rId49" Type="http://schemas.openxmlformats.org/officeDocument/2006/relationships/chart" Target="../charts/chart154.xml"/><Relationship Id="rId57" Type="http://schemas.openxmlformats.org/officeDocument/2006/relationships/chart" Target="../charts/chart162.xml"/><Relationship Id="rId10" Type="http://schemas.openxmlformats.org/officeDocument/2006/relationships/chart" Target="../charts/chart115.xml"/><Relationship Id="rId31" Type="http://schemas.openxmlformats.org/officeDocument/2006/relationships/chart" Target="../charts/chart136.xml"/><Relationship Id="rId44" Type="http://schemas.openxmlformats.org/officeDocument/2006/relationships/chart" Target="../charts/chart149.xml"/><Relationship Id="rId52" Type="http://schemas.openxmlformats.org/officeDocument/2006/relationships/chart" Target="../charts/chart157.xml"/><Relationship Id="rId60" Type="http://schemas.openxmlformats.org/officeDocument/2006/relationships/chart" Target="../charts/chart165.xml"/><Relationship Id="rId65" Type="http://schemas.openxmlformats.org/officeDocument/2006/relationships/chart" Target="../charts/chart170.xml"/><Relationship Id="rId73" Type="http://schemas.openxmlformats.org/officeDocument/2006/relationships/chart" Target="../charts/chart178.xml"/><Relationship Id="rId78" Type="http://schemas.openxmlformats.org/officeDocument/2006/relationships/chart" Target="../charts/chart183.xml"/><Relationship Id="rId81" Type="http://schemas.openxmlformats.org/officeDocument/2006/relationships/chart" Target="../charts/chart186.xml"/><Relationship Id="rId86" Type="http://schemas.openxmlformats.org/officeDocument/2006/relationships/chart" Target="../charts/chart191.xml"/><Relationship Id="rId94" Type="http://schemas.openxmlformats.org/officeDocument/2006/relationships/chart" Target="../charts/chart199.xml"/><Relationship Id="rId99" Type="http://schemas.openxmlformats.org/officeDocument/2006/relationships/chart" Target="../charts/chart204.xml"/><Relationship Id="rId101" Type="http://schemas.openxmlformats.org/officeDocument/2006/relationships/chart" Target="../charts/chart206.xml"/><Relationship Id="rId4" Type="http://schemas.openxmlformats.org/officeDocument/2006/relationships/chart" Target="../charts/chart109.xml"/><Relationship Id="rId9" Type="http://schemas.openxmlformats.org/officeDocument/2006/relationships/chart" Target="../charts/chart114.xml"/><Relationship Id="rId13" Type="http://schemas.openxmlformats.org/officeDocument/2006/relationships/chart" Target="../charts/chart118.xml"/><Relationship Id="rId18" Type="http://schemas.openxmlformats.org/officeDocument/2006/relationships/chart" Target="../charts/chart123.xml"/><Relationship Id="rId39" Type="http://schemas.openxmlformats.org/officeDocument/2006/relationships/chart" Target="../charts/chart14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sp macro="" textlink="">
      <xdr:nvSpPr>
        <xdr:cNvPr id="2" name="오른쪽 화살표 1">
          <a:hlinkClick xmlns:r="http://schemas.openxmlformats.org/officeDocument/2006/relationships" r:id="rId1"/>
        </xdr:cNvPr>
        <xdr:cNvSpPr/>
      </xdr:nvSpPr>
      <xdr:spPr>
        <a:xfrm>
          <a:off x="1371600" y="361950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3" name="오른쪽 화살표 2">
          <a:hlinkClick xmlns:r="http://schemas.openxmlformats.org/officeDocument/2006/relationships" r:id="rId2"/>
        </xdr:cNvPr>
        <xdr:cNvSpPr/>
      </xdr:nvSpPr>
      <xdr:spPr>
        <a:xfrm>
          <a:off x="2752725" y="723900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sp macro="" textlink="">
      <xdr:nvSpPr>
        <xdr:cNvPr id="4" name="오른쪽 화살표 3">
          <a:hlinkClick xmlns:r="http://schemas.openxmlformats.org/officeDocument/2006/relationships" r:id="rId3"/>
        </xdr:cNvPr>
        <xdr:cNvSpPr/>
      </xdr:nvSpPr>
      <xdr:spPr>
        <a:xfrm>
          <a:off x="2752725" y="904875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sp macro="" textlink="">
      <xdr:nvSpPr>
        <xdr:cNvPr id="5" name="오른쪽 화살표 4">
          <a:hlinkClick xmlns:r="http://schemas.openxmlformats.org/officeDocument/2006/relationships" r:id="rId4"/>
        </xdr:cNvPr>
        <xdr:cNvSpPr/>
      </xdr:nvSpPr>
      <xdr:spPr>
        <a:xfrm>
          <a:off x="2752725" y="1085850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sp macro="" textlink="">
      <xdr:nvSpPr>
        <xdr:cNvPr id="6" name="오른쪽 화살표 5">
          <a:hlinkClick xmlns:r="http://schemas.openxmlformats.org/officeDocument/2006/relationships" r:id="rId5"/>
        </xdr:cNvPr>
        <xdr:cNvSpPr/>
      </xdr:nvSpPr>
      <xdr:spPr>
        <a:xfrm>
          <a:off x="2752725" y="1266825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sp macro="" textlink="">
      <xdr:nvSpPr>
        <xdr:cNvPr id="7" name="오른쪽 화살표 6">
          <a:hlinkClick xmlns:r="http://schemas.openxmlformats.org/officeDocument/2006/relationships" r:id="rId6"/>
        </xdr:cNvPr>
        <xdr:cNvSpPr/>
      </xdr:nvSpPr>
      <xdr:spPr>
        <a:xfrm>
          <a:off x="6638925" y="904875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8" name="오른쪽 화살표 7">
          <a:hlinkClick xmlns:r="http://schemas.openxmlformats.org/officeDocument/2006/relationships" r:id="rId7"/>
        </xdr:cNvPr>
        <xdr:cNvSpPr/>
      </xdr:nvSpPr>
      <xdr:spPr>
        <a:xfrm>
          <a:off x="6638925" y="1085850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9" name="오른쪽 화살표 8">
          <a:hlinkClick xmlns:r="http://schemas.openxmlformats.org/officeDocument/2006/relationships" r:id="rId8"/>
        </xdr:cNvPr>
        <xdr:cNvSpPr/>
      </xdr:nvSpPr>
      <xdr:spPr>
        <a:xfrm>
          <a:off x="6638925" y="1266825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sp macro="" textlink="">
      <xdr:nvSpPr>
        <xdr:cNvPr id="10" name="오른쪽 화살표 9">
          <a:hlinkClick xmlns:r="http://schemas.openxmlformats.org/officeDocument/2006/relationships" r:id="rId9"/>
        </xdr:cNvPr>
        <xdr:cNvSpPr/>
      </xdr:nvSpPr>
      <xdr:spPr>
        <a:xfrm>
          <a:off x="6638925" y="1447800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11" name="오른쪽 화살표 10">
          <a:hlinkClick xmlns:r="http://schemas.openxmlformats.org/officeDocument/2006/relationships" r:id="rId10"/>
        </xdr:cNvPr>
        <xdr:cNvSpPr/>
      </xdr:nvSpPr>
      <xdr:spPr>
        <a:xfrm>
          <a:off x="6638925" y="1628775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sp macro="" textlink="">
      <xdr:nvSpPr>
        <xdr:cNvPr id="12" name="오른쪽 화살표 11">
          <a:hlinkClick xmlns:r="http://schemas.openxmlformats.org/officeDocument/2006/relationships" r:id="rId11"/>
        </xdr:cNvPr>
        <xdr:cNvSpPr/>
      </xdr:nvSpPr>
      <xdr:spPr>
        <a:xfrm>
          <a:off x="6638925" y="1809750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sp macro="" textlink="">
      <xdr:nvSpPr>
        <xdr:cNvPr id="13" name="오른쪽 화살표 12">
          <a:hlinkClick xmlns:r="http://schemas.openxmlformats.org/officeDocument/2006/relationships" r:id="rId12"/>
        </xdr:cNvPr>
        <xdr:cNvSpPr/>
      </xdr:nvSpPr>
      <xdr:spPr>
        <a:xfrm>
          <a:off x="6638925" y="1990725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sp macro="" textlink="">
      <xdr:nvSpPr>
        <xdr:cNvPr id="14" name="오른쪽 화살표 13">
          <a:hlinkClick xmlns:r="http://schemas.openxmlformats.org/officeDocument/2006/relationships" r:id="rId13"/>
        </xdr:cNvPr>
        <xdr:cNvSpPr/>
      </xdr:nvSpPr>
      <xdr:spPr>
        <a:xfrm>
          <a:off x="6638925" y="2171700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sp macro="" textlink="">
      <xdr:nvSpPr>
        <xdr:cNvPr id="15" name="오른쪽 화살표 14">
          <a:hlinkClick xmlns:r="http://schemas.openxmlformats.org/officeDocument/2006/relationships" r:id="rId14"/>
        </xdr:cNvPr>
        <xdr:cNvSpPr/>
      </xdr:nvSpPr>
      <xdr:spPr>
        <a:xfrm>
          <a:off x="6638925" y="2352675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sp macro="" textlink="">
      <xdr:nvSpPr>
        <xdr:cNvPr id="16" name="오른쪽 화살표 15">
          <a:hlinkClick xmlns:r="http://schemas.openxmlformats.org/officeDocument/2006/relationships" r:id="rId15"/>
        </xdr:cNvPr>
        <xdr:cNvSpPr/>
      </xdr:nvSpPr>
      <xdr:spPr>
        <a:xfrm>
          <a:off x="6638925" y="2533650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17" name="오른쪽 화살표 16">
          <a:hlinkClick xmlns:r="http://schemas.openxmlformats.org/officeDocument/2006/relationships" r:id="rId16"/>
        </xdr:cNvPr>
        <xdr:cNvSpPr/>
      </xdr:nvSpPr>
      <xdr:spPr>
        <a:xfrm>
          <a:off x="6638925" y="2714625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18" name="오른쪽 화살표 17">
          <a:hlinkClick xmlns:r="http://schemas.openxmlformats.org/officeDocument/2006/relationships" r:id="rId17"/>
        </xdr:cNvPr>
        <xdr:cNvSpPr/>
      </xdr:nvSpPr>
      <xdr:spPr>
        <a:xfrm>
          <a:off x="6638925" y="2895600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sp macro="" textlink="">
      <xdr:nvSpPr>
        <xdr:cNvPr id="19" name="오른쪽 화살표 18">
          <a:hlinkClick xmlns:r="http://schemas.openxmlformats.org/officeDocument/2006/relationships" r:id="rId18"/>
        </xdr:cNvPr>
        <xdr:cNvSpPr/>
      </xdr:nvSpPr>
      <xdr:spPr>
        <a:xfrm>
          <a:off x="2752725" y="2352675"/>
          <a:ext cx="685800" cy="1809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6</xdr:row>
      <xdr:rowOff>0</xdr:rowOff>
    </xdr:to>
    <xdr:sp macro="" textlink="">
      <xdr:nvSpPr>
        <xdr:cNvPr id="20" name="오른쪽 화살표 19">
          <a:hlinkClick xmlns:r="http://schemas.openxmlformats.org/officeDocument/2006/relationships" r:id="rId19"/>
        </xdr:cNvPr>
        <xdr:cNvSpPr/>
      </xdr:nvSpPr>
      <xdr:spPr>
        <a:xfrm>
          <a:off x="7029450" y="952500"/>
          <a:ext cx="685800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6</xdr:row>
      <xdr:rowOff>0</xdr:rowOff>
    </xdr:from>
    <xdr:to>
      <xdr:col>7</xdr:col>
      <xdr:colOff>0</xdr:colOff>
      <xdr:row>7</xdr:row>
      <xdr:rowOff>0</xdr:rowOff>
    </xdr:to>
    <xdr:sp macro="" textlink="">
      <xdr:nvSpPr>
        <xdr:cNvPr id="21" name="오른쪽 화살표 20">
          <a:hlinkClick xmlns:r="http://schemas.openxmlformats.org/officeDocument/2006/relationships" r:id="rId20"/>
        </xdr:cNvPr>
        <xdr:cNvSpPr/>
      </xdr:nvSpPr>
      <xdr:spPr>
        <a:xfrm>
          <a:off x="6791325" y="1162050"/>
          <a:ext cx="685800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0</xdr:colOff>
      <xdr:row>7</xdr:row>
      <xdr:rowOff>190500</xdr:rowOff>
    </xdr:to>
    <xdr:sp macro="" textlink="">
      <xdr:nvSpPr>
        <xdr:cNvPr id="22" name="오른쪽 화살표 21">
          <a:hlinkClick xmlns:r="http://schemas.openxmlformats.org/officeDocument/2006/relationships" r:id="rId21"/>
        </xdr:cNvPr>
        <xdr:cNvSpPr/>
      </xdr:nvSpPr>
      <xdr:spPr>
        <a:xfrm>
          <a:off x="6791325" y="1352550"/>
          <a:ext cx="685800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8</xdr:row>
      <xdr:rowOff>190500</xdr:rowOff>
    </xdr:to>
    <xdr:sp macro="" textlink="">
      <xdr:nvSpPr>
        <xdr:cNvPr id="23" name="오른쪽 화살표 22"/>
        <xdr:cNvSpPr/>
      </xdr:nvSpPr>
      <xdr:spPr>
        <a:xfrm>
          <a:off x="6791325" y="1552575"/>
          <a:ext cx="685800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406247</xdr:colOff>
      <xdr:row>15</xdr:row>
      <xdr:rowOff>172597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13</xdr:col>
      <xdr:colOff>440674</xdr:colOff>
      <xdr:row>15</xdr:row>
      <xdr:rowOff>172597</xdr:rowOff>
    </xdr:to>
    <xdr:graphicFrame macro="">
      <xdr:nvGraphicFramePr>
        <xdr:cNvPr id="6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440675</xdr:colOff>
      <xdr:row>15</xdr:row>
      <xdr:rowOff>172597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-1</xdr:rowOff>
    </xdr:from>
    <xdr:to>
      <xdr:col>6</xdr:col>
      <xdr:colOff>0</xdr:colOff>
      <xdr:row>11</xdr:row>
      <xdr:rowOff>226217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6</xdr:col>
      <xdr:colOff>0</xdr:colOff>
      <xdr:row>17</xdr:row>
      <xdr:rowOff>0</xdr:rowOff>
    </xdr:to>
    <xdr:graphicFrame macro="">
      <xdr:nvGraphicFramePr>
        <xdr:cNvPr id="6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</xdr:row>
      <xdr:rowOff>9525</xdr:rowOff>
    </xdr:from>
    <xdr:to>
      <xdr:col>6</xdr:col>
      <xdr:colOff>0</xdr:colOff>
      <xdr:row>7</xdr:row>
      <xdr:rowOff>0</xdr:rowOff>
    </xdr:to>
    <xdr:graphicFrame macro="">
      <xdr:nvGraphicFramePr>
        <xdr:cNvPr id="13" name="차트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7</xdr:row>
      <xdr:rowOff>2382</xdr:rowOff>
    </xdr:from>
    <xdr:to>
      <xdr:col>8</xdr:col>
      <xdr:colOff>0</xdr:colOff>
      <xdr:row>12</xdr:row>
      <xdr:rowOff>0</xdr:rowOff>
    </xdr:to>
    <xdr:graphicFrame macro="">
      <xdr:nvGraphicFramePr>
        <xdr:cNvPr id="14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12</xdr:row>
      <xdr:rowOff>2382</xdr:rowOff>
    </xdr:from>
    <xdr:to>
      <xdr:col>8</xdr:col>
      <xdr:colOff>0</xdr:colOff>
      <xdr:row>17</xdr:row>
      <xdr:rowOff>0</xdr:rowOff>
    </xdr:to>
    <xdr:graphicFrame macro="">
      <xdr:nvGraphicFramePr>
        <xdr:cNvPr id="15" name="차트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2</xdr:row>
      <xdr:rowOff>1</xdr:rowOff>
    </xdr:from>
    <xdr:to>
      <xdr:col>8</xdr:col>
      <xdr:colOff>0</xdr:colOff>
      <xdr:row>7</xdr:row>
      <xdr:rowOff>1</xdr:rowOff>
    </xdr:to>
    <xdr:graphicFrame macro="">
      <xdr:nvGraphicFramePr>
        <xdr:cNvPr id="22" name="차트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10</xdr:col>
      <xdr:colOff>0</xdr:colOff>
      <xdr:row>12</xdr:row>
      <xdr:rowOff>9526</xdr:rowOff>
    </xdr:to>
    <xdr:graphicFrame macro="">
      <xdr:nvGraphicFramePr>
        <xdr:cNvPr id="104" name="차트 10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11</xdr:row>
      <xdr:rowOff>216693</xdr:rowOff>
    </xdr:from>
    <xdr:to>
      <xdr:col>10</xdr:col>
      <xdr:colOff>0</xdr:colOff>
      <xdr:row>17</xdr:row>
      <xdr:rowOff>0</xdr:rowOff>
    </xdr:to>
    <xdr:graphicFrame macro="">
      <xdr:nvGraphicFramePr>
        <xdr:cNvPr id="105" name="차트 1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0</xdr:colOff>
      <xdr:row>2</xdr:row>
      <xdr:rowOff>1</xdr:rowOff>
    </xdr:from>
    <xdr:to>
      <xdr:col>10</xdr:col>
      <xdr:colOff>0</xdr:colOff>
      <xdr:row>7</xdr:row>
      <xdr:rowOff>0</xdr:rowOff>
    </xdr:to>
    <xdr:graphicFrame macro="">
      <xdr:nvGraphicFramePr>
        <xdr:cNvPr id="106" name="차트 1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12</xdr:col>
      <xdr:colOff>0</xdr:colOff>
      <xdr:row>12</xdr:row>
      <xdr:rowOff>9526</xdr:rowOff>
    </xdr:to>
    <xdr:graphicFrame macro="">
      <xdr:nvGraphicFramePr>
        <xdr:cNvPr id="107" name="차트 10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0</xdr:colOff>
      <xdr:row>11</xdr:row>
      <xdr:rowOff>216693</xdr:rowOff>
    </xdr:from>
    <xdr:to>
      <xdr:col>12</xdr:col>
      <xdr:colOff>0</xdr:colOff>
      <xdr:row>17</xdr:row>
      <xdr:rowOff>0</xdr:rowOff>
    </xdr:to>
    <xdr:graphicFrame macro="">
      <xdr:nvGraphicFramePr>
        <xdr:cNvPr id="108" name="차트 10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12</xdr:col>
      <xdr:colOff>0</xdr:colOff>
      <xdr:row>7</xdr:row>
      <xdr:rowOff>9525</xdr:rowOff>
    </xdr:to>
    <xdr:graphicFrame macro="">
      <xdr:nvGraphicFramePr>
        <xdr:cNvPr id="109" name="차트 10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7</xdr:row>
      <xdr:rowOff>0</xdr:rowOff>
    </xdr:from>
    <xdr:to>
      <xdr:col>14</xdr:col>
      <xdr:colOff>0</xdr:colOff>
      <xdr:row>12</xdr:row>
      <xdr:rowOff>9525</xdr:rowOff>
    </xdr:to>
    <xdr:graphicFrame macro="">
      <xdr:nvGraphicFramePr>
        <xdr:cNvPr id="110" name="차트 10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11</xdr:row>
      <xdr:rowOff>216693</xdr:rowOff>
    </xdr:from>
    <xdr:to>
      <xdr:col>14</xdr:col>
      <xdr:colOff>0</xdr:colOff>
      <xdr:row>16</xdr:row>
      <xdr:rowOff>226218</xdr:rowOff>
    </xdr:to>
    <xdr:graphicFrame macro="">
      <xdr:nvGraphicFramePr>
        <xdr:cNvPr id="111" name="차트 1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14</xdr:col>
      <xdr:colOff>0</xdr:colOff>
      <xdr:row>7</xdr:row>
      <xdr:rowOff>9524</xdr:rowOff>
    </xdr:to>
    <xdr:graphicFrame macro="">
      <xdr:nvGraphicFramePr>
        <xdr:cNvPr id="112" name="차트 1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0</xdr:colOff>
      <xdr:row>7</xdr:row>
      <xdr:rowOff>0</xdr:rowOff>
    </xdr:from>
    <xdr:to>
      <xdr:col>18</xdr:col>
      <xdr:colOff>0</xdr:colOff>
      <xdr:row>12</xdr:row>
      <xdr:rowOff>9526</xdr:rowOff>
    </xdr:to>
    <xdr:graphicFrame macro="">
      <xdr:nvGraphicFramePr>
        <xdr:cNvPr id="113" name="차트 1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11</xdr:row>
      <xdr:rowOff>216693</xdr:rowOff>
    </xdr:from>
    <xdr:to>
      <xdr:col>18</xdr:col>
      <xdr:colOff>0</xdr:colOff>
      <xdr:row>17</xdr:row>
      <xdr:rowOff>0</xdr:rowOff>
    </xdr:to>
    <xdr:graphicFrame macro="">
      <xdr:nvGraphicFramePr>
        <xdr:cNvPr id="114" name="차트 1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0</xdr:colOff>
      <xdr:row>2</xdr:row>
      <xdr:rowOff>1</xdr:rowOff>
    </xdr:from>
    <xdr:to>
      <xdr:col>18</xdr:col>
      <xdr:colOff>0</xdr:colOff>
      <xdr:row>7</xdr:row>
      <xdr:rowOff>1</xdr:rowOff>
    </xdr:to>
    <xdr:graphicFrame macro="">
      <xdr:nvGraphicFramePr>
        <xdr:cNvPr id="115" name="차트 1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6</xdr:row>
      <xdr:rowOff>216693</xdr:rowOff>
    </xdr:from>
    <xdr:to>
      <xdr:col>20</xdr:col>
      <xdr:colOff>0</xdr:colOff>
      <xdr:row>12</xdr:row>
      <xdr:rowOff>0</xdr:rowOff>
    </xdr:to>
    <xdr:graphicFrame macro="">
      <xdr:nvGraphicFramePr>
        <xdr:cNvPr id="116" name="차트 1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18</xdr:col>
      <xdr:colOff>0</xdr:colOff>
      <xdr:row>12</xdr:row>
      <xdr:rowOff>0</xdr:rowOff>
    </xdr:from>
    <xdr:to>
      <xdr:col>20</xdr:col>
      <xdr:colOff>0</xdr:colOff>
      <xdr:row>17</xdr:row>
      <xdr:rowOff>9525</xdr:rowOff>
    </xdr:to>
    <xdr:graphicFrame macro="">
      <xdr:nvGraphicFramePr>
        <xdr:cNvPr id="117" name="차트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0</xdr:colOff>
      <xdr:row>2</xdr:row>
      <xdr:rowOff>1</xdr:rowOff>
    </xdr:from>
    <xdr:to>
      <xdr:col>20</xdr:col>
      <xdr:colOff>0</xdr:colOff>
      <xdr:row>7</xdr:row>
      <xdr:rowOff>1</xdr:rowOff>
    </xdr:to>
    <xdr:graphicFrame macro="">
      <xdr:nvGraphicFramePr>
        <xdr:cNvPr id="118" name="차트 1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20</xdr:col>
      <xdr:colOff>0</xdr:colOff>
      <xdr:row>7</xdr:row>
      <xdr:rowOff>2382</xdr:rowOff>
    </xdr:from>
    <xdr:to>
      <xdr:col>22</xdr:col>
      <xdr:colOff>0</xdr:colOff>
      <xdr:row>12</xdr:row>
      <xdr:rowOff>0</xdr:rowOff>
    </xdr:to>
    <xdr:graphicFrame macro="">
      <xdr:nvGraphicFramePr>
        <xdr:cNvPr id="119" name="차트 1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20</xdr:col>
      <xdr:colOff>0</xdr:colOff>
      <xdr:row>12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120" name="차트 1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20</xdr:col>
      <xdr:colOff>0</xdr:colOff>
      <xdr:row>2</xdr:row>
      <xdr:rowOff>2382</xdr:rowOff>
    </xdr:from>
    <xdr:to>
      <xdr:col>22</xdr:col>
      <xdr:colOff>0</xdr:colOff>
      <xdr:row>7</xdr:row>
      <xdr:rowOff>0</xdr:rowOff>
    </xdr:to>
    <xdr:graphicFrame macro="">
      <xdr:nvGraphicFramePr>
        <xdr:cNvPr id="121" name="차트 1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7</xdr:row>
      <xdr:rowOff>0</xdr:rowOff>
    </xdr:from>
    <xdr:to>
      <xdr:col>26</xdr:col>
      <xdr:colOff>0</xdr:colOff>
      <xdr:row>12</xdr:row>
      <xdr:rowOff>0</xdr:rowOff>
    </xdr:to>
    <xdr:graphicFrame macro="">
      <xdr:nvGraphicFramePr>
        <xdr:cNvPr id="122" name="차트 1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24</xdr:col>
      <xdr:colOff>0</xdr:colOff>
      <xdr:row>12</xdr:row>
      <xdr:rowOff>0</xdr:rowOff>
    </xdr:from>
    <xdr:to>
      <xdr:col>26</xdr:col>
      <xdr:colOff>0</xdr:colOff>
      <xdr:row>17</xdr:row>
      <xdr:rowOff>0</xdr:rowOff>
    </xdr:to>
    <xdr:graphicFrame macro="">
      <xdr:nvGraphicFramePr>
        <xdr:cNvPr id="123" name="차트 1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24</xdr:col>
      <xdr:colOff>0</xdr:colOff>
      <xdr:row>2</xdr:row>
      <xdr:rowOff>0</xdr:rowOff>
    </xdr:from>
    <xdr:to>
      <xdr:col>26</xdr:col>
      <xdr:colOff>0</xdr:colOff>
      <xdr:row>7</xdr:row>
      <xdr:rowOff>0</xdr:rowOff>
    </xdr:to>
    <xdr:graphicFrame macro="">
      <xdr:nvGraphicFramePr>
        <xdr:cNvPr id="124" name="차트 1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6</xdr:col>
      <xdr:colOff>0</xdr:colOff>
      <xdr:row>22</xdr:row>
      <xdr:rowOff>9523</xdr:rowOff>
    </xdr:to>
    <xdr:graphicFrame macro="">
      <xdr:nvGraphicFramePr>
        <xdr:cNvPr id="125" name="차트 1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8</xdr:col>
      <xdr:colOff>0</xdr:colOff>
      <xdr:row>22</xdr:row>
      <xdr:rowOff>9524</xdr:rowOff>
    </xdr:to>
    <xdr:graphicFrame macro="">
      <xdr:nvGraphicFramePr>
        <xdr:cNvPr id="126" name="차트 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8</xdr:col>
      <xdr:colOff>0</xdr:colOff>
      <xdr:row>16</xdr:row>
      <xdr:rowOff>216695</xdr:rowOff>
    </xdr:from>
    <xdr:to>
      <xdr:col>10</xdr:col>
      <xdr:colOff>0</xdr:colOff>
      <xdr:row>22</xdr:row>
      <xdr:rowOff>0</xdr:rowOff>
    </xdr:to>
    <xdr:graphicFrame macro="">
      <xdr:nvGraphicFramePr>
        <xdr:cNvPr id="127" name="차트 1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12</xdr:col>
      <xdr:colOff>0</xdr:colOff>
      <xdr:row>22</xdr:row>
      <xdr:rowOff>9524</xdr:rowOff>
    </xdr:to>
    <xdr:graphicFrame macro="">
      <xdr:nvGraphicFramePr>
        <xdr:cNvPr id="128" name="차트 1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16</xdr:row>
      <xdr:rowOff>216696</xdr:rowOff>
    </xdr:from>
    <xdr:to>
      <xdr:col>14</xdr:col>
      <xdr:colOff>0</xdr:colOff>
      <xdr:row>22</xdr:row>
      <xdr:rowOff>0</xdr:rowOff>
    </xdr:to>
    <xdr:graphicFrame macro="">
      <xdr:nvGraphicFramePr>
        <xdr:cNvPr id="129" name="차트 1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14</xdr:col>
      <xdr:colOff>0</xdr:colOff>
      <xdr:row>16</xdr:row>
      <xdr:rowOff>216695</xdr:rowOff>
    </xdr:from>
    <xdr:to>
      <xdr:col>16</xdr:col>
      <xdr:colOff>0</xdr:colOff>
      <xdr:row>22</xdr:row>
      <xdr:rowOff>0</xdr:rowOff>
    </xdr:to>
    <xdr:graphicFrame macro="">
      <xdr:nvGraphicFramePr>
        <xdr:cNvPr id="130" name="차트 1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16</xdr:col>
      <xdr:colOff>0</xdr:colOff>
      <xdr:row>17</xdr:row>
      <xdr:rowOff>0</xdr:rowOff>
    </xdr:from>
    <xdr:to>
      <xdr:col>18</xdr:col>
      <xdr:colOff>0</xdr:colOff>
      <xdr:row>22</xdr:row>
      <xdr:rowOff>9524</xdr:rowOff>
    </xdr:to>
    <xdr:graphicFrame macro="">
      <xdr:nvGraphicFramePr>
        <xdr:cNvPr id="131" name="차트 1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18</xdr:col>
      <xdr:colOff>0</xdr:colOff>
      <xdr:row>17</xdr:row>
      <xdr:rowOff>0</xdr:rowOff>
    </xdr:from>
    <xdr:to>
      <xdr:col>20</xdr:col>
      <xdr:colOff>0</xdr:colOff>
      <xdr:row>22</xdr:row>
      <xdr:rowOff>9524</xdr:rowOff>
    </xdr:to>
    <xdr:graphicFrame macro="">
      <xdr:nvGraphicFramePr>
        <xdr:cNvPr id="132" name="차트 1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20</xdr:col>
      <xdr:colOff>0</xdr:colOff>
      <xdr:row>17</xdr:row>
      <xdr:rowOff>0</xdr:rowOff>
    </xdr:from>
    <xdr:to>
      <xdr:col>22</xdr:col>
      <xdr:colOff>0</xdr:colOff>
      <xdr:row>22</xdr:row>
      <xdr:rowOff>0</xdr:rowOff>
    </xdr:to>
    <xdr:graphicFrame macro="">
      <xdr:nvGraphicFramePr>
        <xdr:cNvPr id="133" name="차트 1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22</xdr:col>
      <xdr:colOff>0</xdr:colOff>
      <xdr:row>17</xdr:row>
      <xdr:rowOff>2382</xdr:rowOff>
    </xdr:from>
    <xdr:to>
      <xdr:col>24</xdr:col>
      <xdr:colOff>0</xdr:colOff>
      <xdr:row>22</xdr:row>
      <xdr:rowOff>2383</xdr:rowOff>
    </xdr:to>
    <xdr:graphicFrame macro="">
      <xdr:nvGraphicFramePr>
        <xdr:cNvPr id="134" name="차트 1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24</xdr:col>
      <xdr:colOff>0</xdr:colOff>
      <xdr:row>17</xdr:row>
      <xdr:rowOff>0</xdr:rowOff>
    </xdr:from>
    <xdr:to>
      <xdr:col>26</xdr:col>
      <xdr:colOff>0</xdr:colOff>
      <xdr:row>22</xdr:row>
      <xdr:rowOff>0</xdr:rowOff>
    </xdr:to>
    <xdr:graphicFrame macro="">
      <xdr:nvGraphicFramePr>
        <xdr:cNvPr id="135" name="차트 1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26</xdr:col>
      <xdr:colOff>0</xdr:colOff>
      <xdr:row>17</xdr:row>
      <xdr:rowOff>0</xdr:rowOff>
    </xdr:from>
    <xdr:to>
      <xdr:col>28</xdr:col>
      <xdr:colOff>0</xdr:colOff>
      <xdr:row>22</xdr:row>
      <xdr:rowOff>0</xdr:rowOff>
    </xdr:to>
    <xdr:graphicFrame macro="">
      <xdr:nvGraphicFramePr>
        <xdr:cNvPr id="136" name="차트 1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6</xdr:col>
      <xdr:colOff>0</xdr:colOff>
      <xdr:row>27</xdr:row>
      <xdr:rowOff>9524</xdr:rowOff>
    </xdr:to>
    <xdr:graphicFrame macro="">
      <xdr:nvGraphicFramePr>
        <xdr:cNvPr id="137" name="차트 1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0</xdr:colOff>
      <xdr:row>27</xdr:row>
      <xdr:rowOff>9525</xdr:rowOff>
    </xdr:to>
    <xdr:graphicFrame macro="">
      <xdr:nvGraphicFramePr>
        <xdr:cNvPr id="138" name="차트 1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8</xdr:col>
      <xdr:colOff>0</xdr:colOff>
      <xdr:row>21</xdr:row>
      <xdr:rowOff>216694</xdr:rowOff>
    </xdr:from>
    <xdr:to>
      <xdr:col>10</xdr:col>
      <xdr:colOff>0</xdr:colOff>
      <xdr:row>27</xdr:row>
      <xdr:rowOff>0</xdr:rowOff>
    </xdr:to>
    <xdr:graphicFrame macro="">
      <xdr:nvGraphicFramePr>
        <xdr:cNvPr id="139" name="차트 1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12</xdr:col>
      <xdr:colOff>0</xdr:colOff>
      <xdr:row>27</xdr:row>
      <xdr:rowOff>9525</xdr:rowOff>
    </xdr:to>
    <xdr:graphicFrame macro="">
      <xdr:nvGraphicFramePr>
        <xdr:cNvPr id="140" name="차트 1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12</xdr:col>
      <xdr:colOff>0</xdr:colOff>
      <xdr:row>22</xdr:row>
      <xdr:rowOff>0</xdr:rowOff>
    </xdr:from>
    <xdr:to>
      <xdr:col>14</xdr:col>
      <xdr:colOff>0</xdr:colOff>
      <xdr:row>27</xdr:row>
      <xdr:rowOff>9524</xdr:rowOff>
    </xdr:to>
    <xdr:graphicFrame macro="">
      <xdr:nvGraphicFramePr>
        <xdr:cNvPr id="141" name="차트 1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16</xdr:col>
      <xdr:colOff>0</xdr:colOff>
      <xdr:row>27</xdr:row>
      <xdr:rowOff>9525</xdr:rowOff>
    </xdr:to>
    <xdr:graphicFrame macro="">
      <xdr:nvGraphicFramePr>
        <xdr:cNvPr id="142" name="차트 1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16</xdr:col>
      <xdr:colOff>0</xdr:colOff>
      <xdr:row>22</xdr:row>
      <xdr:rowOff>0</xdr:rowOff>
    </xdr:from>
    <xdr:to>
      <xdr:col>18</xdr:col>
      <xdr:colOff>0</xdr:colOff>
      <xdr:row>27</xdr:row>
      <xdr:rowOff>9525</xdr:rowOff>
    </xdr:to>
    <xdr:graphicFrame macro="">
      <xdr:nvGraphicFramePr>
        <xdr:cNvPr id="143" name="차트 1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18</xdr:col>
      <xdr:colOff>0</xdr:colOff>
      <xdr:row>22</xdr:row>
      <xdr:rowOff>0</xdr:rowOff>
    </xdr:from>
    <xdr:to>
      <xdr:col>20</xdr:col>
      <xdr:colOff>0</xdr:colOff>
      <xdr:row>27</xdr:row>
      <xdr:rowOff>9525</xdr:rowOff>
    </xdr:to>
    <xdr:graphicFrame macro="">
      <xdr:nvGraphicFramePr>
        <xdr:cNvPr id="144" name="차트 1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20</xdr:col>
      <xdr:colOff>0</xdr:colOff>
      <xdr:row>22</xdr:row>
      <xdr:rowOff>14288</xdr:rowOff>
    </xdr:from>
    <xdr:to>
      <xdr:col>22</xdr:col>
      <xdr:colOff>0</xdr:colOff>
      <xdr:row>27</xdr:row>
      <xdr:rowOff>0</xdr:rowOff>
    </xdr:to>
    <xdr:graphicFrame macro="">
      <xdr:nvGraphicFramePr>
        <xdr:cNvPr id="145" name="차트 1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22</xdr:col>
      <xdr:colOff>0</xdr:colOff>
      <xdr:row>22</xdr:row>
      <xdr:rowOff>2380</xdr:rowOff>
    </xdr:from>
    <xdr:to>
      <xdr:col>24</xdr:col>
      <xdr:colOff>0</xdr:colOff>
      <xdr:row>27</xdr:row>
      <xdr:rowOff>-1</xdr:rowOff>
    </xdr:to>
    <xdr:graphicFrame macro="">
      <xdr:nvGraphicFramePr>
        <xdr:cNvPr id="146" name="차트 1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22</xdr:row>
      <xdr:rowOff>0</xdr:rowOff>
    </xdr:from>
    <xdr:to>
      <xdr:col>26</xdr:col>
      <xdr:colOff>0</xdr:colOff>
      <xdr:row>27</xdr:row>
      <xdr:rowOff>0</xdr:rowOff>
    </xdr:to>
    <xdr:graphicFrame macro="">
      <xdr:nvGraphicFramePr>
        <xdr:cNvPr id="147" name="차트 1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26</xdr:col>
      <xdr:colOff>0</xdr:colOff>
      <xdr:row>22</xdr:row>
      <xdr:rowOff>0</xdr:rowOff>
    </xdr:from>
    <xdr:to>
      <xdr:col>28</xdr:col>
      <xdr:colOff>0</xdr:colOff>
      <xdr:row>27</xdr:row>
      <xdr:rowOff>0</xdr:rowOff>
    </xdr:to>
    <xdr:graphicFrame macro="">
      <xdr:nvGraphicFramePr>
        <xdr:cNvPr id="148" name="차트 1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6</xdr:col>
      <xdr:colOff>0</xdr:colOff>
      <xdr:row>32</xdr:row>
      <xdr:rowOff>9525</xdr:rowOff>
    </xdr:to>
    <xdr:graphicFrame macro="">
      <xdr:nvGraphicFramePr>
        <xdr:cNvPr id="149" name="차트 14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8</xdr:col>
      <xdr:colOff>0</xdr:colOff>
      <xdr:row>32</xdr:row>
      <xdr:rowOff>9526</xdr:rowOff>
    </xdr:to>
    <xdr:graphicFrame macro="">
      <xdr:nvGraphicFramePr>
        <xdr:cNvPr id="161" name="차트 1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10</xdr:col>
      <xdr:colOff>0</xdr:colOff>
      <xdr:row>32</xdr:row>
      <xdr:rowOff>9526</xdr:rowOff>
    </xdr:to>
    <xdr:graphicFrame macro="">
      <xdr:nvGraphicFramePr>
        <xdr:cNvPr id="162" name="차트 1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12</xdr:col>
      <xdr:colOff>0</xdr:colOff>
      <xdr:row>32</xdr:row>
      <xdr:rowOff>9526</xdr:rowOff>
    </xdr:to>
    <xdr:graphicFrame macro="">
      <xdr:nvGraphicFramePr>
        <xdr:cNvPr id="163" name="차트 1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12</xdr:col>
      <xdr:colOff>0</xdr:colOff>
      <xdr:row>27</xdr:row>
      <xdr:rowOff>11907</xdr:rowOff>
    </xdr:from>
    <xdr:to>
      <xdr:col>14</xdr:col>
      <xdr:colOff>0</xdr:colOff>
      <xdr:row>32</xdr:row>
      <xdr:rowOff>21432</xdr:rowOff>
    </xdr:to>
    <xdr:graphicFrame macro="">
      <xdr:nvGraphicFramePr>
        <xdr:cNvPr id="164" name="차트 1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14</xdr:col>
      <xdr:colOff>0</xdr:colOff>
      <xdr:row>27</xdr:row>
      <xdr:rowOff>0</xdr:rowOff>
    </xdr:from>
    <xdr:to>
      <xdr:col>16</xdr:col>
      <xdr:colOff>0</xdr:colOff>
      <xdr:row>32</xdr:row>
      <xdr:rowOff>9526</xdr:rowOff>
    </xdr:to>
    <xdr:graphicFrame macro="">
      <xdr:nvGraphicFramePr>
        <xdr:cNvPr id="165" name="차트 1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16</xdr:col>
      <xdr:colOff>0</xdr:colOff>
      <xdr:row>27</xdr:row>
      <xdr:rowOff>0</xdr:rowOff>
    </xdr:from>
    <xdr:to>
      <xdr:col>18</xdr:col>
      <xdr:colOff>0</xdr:colOff>
      <xdr:row>32</xdr:row>
      <xdr:rowOff>9526</xdr:rowOff>
    </xdr:to>
    <xdr:graphicFrame macro="">
      <xdr:nvGraphicFramePr>
        <xdr:cNvPr id="166" name="차트 1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18</xdr:col>
      <xdr:colOff>0</xdr:colOff>
      <xdr:row>27</xdr:row>
      <xdr:rowOff>0</xdr:rowOff>
    </xdr:from>
    <xdr:to>
      <xdr:col>20</xdr:col>
      <xdr:colOff>0</xdr:colOff>
      <xdr:row>32</xdr:row>
      <xdr:rowOff>9526</xdr:rowOff>
    </xdr:to>
    <xdr:graphicFrame macro="">
      <xdr:nvGraphicFramePr>
        <xdr:cNvPr id="167" name="차트 1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20</xdr:col>
      <xdr:colOff>0</xdr:colOff>
      <xdr:row>27</xdr:row>
      <xdr:rowOff>14288</xdr:rowOff>
    </xdr:from>
    <xdr:to>
      <xdr:col>22</xdr:col>
      <xdr:colOff>0</xdr:colOff>
      <xdr:row>32</xdr:row>
      <xdr:rowOff>0</xdr:rowOff>
    </xdr:to>
    <xdr:graphicFrame macro="">
      <xdr:nvGraphicFramePr>
        <xdr:cNvPr id="168" name="차트 16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22</xdr:col>
      <xdr:colOff>0</xdr:colOff>
      <xdr:row>27</xdr:row>
      <xdr:rowOff>2381</xdr:rowOff>
    </xdr:from>
    <xdr:to>
      <xdr:col>24</xdr:col>
      <xdr:colOff>0</xdr:colOff>
      <xdr:row>32</xdr:row>
      <xdr:rowOff>0</xdr:rowOff>
    </xdr:to>
    <xdr:graphicFrame macro="">
      <xdr:nvGraphicFramePr>
        <xdr:cNvPr id="169" name="차트 16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24</xdr:col>
      <xdr:colOff>0</xdr:colOff>
      <xdr:row>27</xdr:row>
      <xdr:rowOff>0</xdr:rowOff>
    </xdr:from>
    <xdr:to>
      <xdr:col>26</xdr:col>
      <xdr:colOff>0</xdr:colOff>
      <xdr:row>32</xdr:row>
      <xdr:rowOff>0</xdr:rowOff>
    </xdr:to>
    <xdr:graphicFrame macro="">
      <xdr:nvGraphicFramePr>
        <xdr:cNvPr id="170" name="차트 16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26</xdr:col>
      <xdr:colOff>0</xdr:colOff>
      <xdr:row>27</xdr:row>
      <xdr:rowOff>0</xdr:rowOff>
    </xdr:from>
    <xdr:to>
      <xdr:col>28</xdr:col>
      <xdr:colOff>0</xdr:colOff>
      <xdr:row>32</xdr:row>
      <xdr:rowOff>0</xdr:rowOff>
    </xdr:to>
    <xdr:graphicFrame macro="">
      <xdr:nvGraphicFramePr>
        <xdr:cNvPr id="171" name="차트 17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2</xdr:col>
      <xdr:colOff>0</xdr:colOff>
      <xdr:row>31</xdr:row>
      <xdr:rowOff>212724</xdr:rowOff>
    </xdr:from>
    <xdr:to>
      <xdr:col>4</xdr:col>
      <xdr:colOff>0</xdr:colOff>
      <xdr:row>37</xdr:row>
      <xdr:rowOff>0</xdr:rowOff>
    </xdr:to>
    <xdr:graphicFrame macro="">
      <xdr:nvGraphicFramePr>
        <xdr:cNvPr id="172" name="차트 17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4</xdr:col>
      <xdr:colOff>0</xdr:colOff>
      <xdr:row>31</xdr:row>
      <xdr:rowOff>212724</xdr:rowOff>
    </xdr:from>
    <xdr:to>
      <xdr:col>6</xdr:col>
      <xdr:colOff>0</xdr:colOff>
      <xdr:row>36</xdr:row>
      <xdr:rowOff>222249</xdr:rowOff>
    </xdr:to>
    <xdr:graphicFrame macro="">
      <xdr:nvGraphicFramePr>
        <xdr:cNvPr id="173" name="차트 17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6</xdr:col>
      <xdr:colOff>0</xdr:colOff>
      <xdr:row>31</xdr:row>
      <xdr:rowOff>212724</xdr:rowOff>
    </xdr:from>
    <xdr:to>
      <xdr:col>8</xdr:col>
      <xdr:colOff>0</xdr:colOff>
      <xdr:row>36</xdr:row>
      <xdr:rowOff>222250</xdr:rowOff>
    </xdr:to>
    <xdr:graphicFrame macro="">
      <xdr:nvGraphicFramePr>
        <xdr:cNvPr id="174" name="차트 17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10</xdr:col>
      <xdr:colOff>0</xdr:colOff>
      <xdr:row>37</xdr:row>
      <xdr:rowOff>9525</xdr:rowOff>
    </xdr:to>
    <xdr:graphicFrame macro="">
      <xdr:nvGraphicFramePr>
        <xdr:cNvPr id="175" name="차트 17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10</xdr:col>
      <xdr:colOff>0</xdr:colOff>
      <xdr:row>31</xdr:row>
      <xdr:rowOff>212724</xdr:rowOff>
    </xdr:from>
    <xdr:to>
      <xdr:col>12</xdr:col>
      <xdr:colOff>0</xdr:colOff>
      <xdr:row>36</xdr:row>
      <xdr:rowOff>222250</xdr:rowOff>
    </xdr:to>
    <xdr:graphicFrame macro="">
      <xdr:nvGraphicFramePr>
        <xdr:cNvPr id="176" name="차트 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12</xdr:col>
      <xdr:colOff>0</xdr:colOff>
      <xdr:row>31</xdr:row>
      <xdr:rowOff>212724</xdr:rowOff>
    </xdr:from>
    <xdr:to>
      <xdr:col>14</xdr:col>
      <xdr:colOff>0</xdr:colOff>
      <xdr:row>36</xdr:row>
      <xdr:rowOff>222249</xdr:rowOff>
    </xdr:to>
    <xdr:graphicFrame macro="">
      <xdr:nvGraphicFramePr>
        <xdr:cNvPr id="177" name="차트 17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14</xdr:col>
      <xdr:colOff>0</xdr:colOff>
      <xdr:row>31</xdr:row>
      <xdr:rowOff>212724</xdr:rowOff>
    </xdr:from>
    <xdr:to>
      <xdr:col>16</xdr:col>
      <xdr:colOff>0</xdr:colOff>
      <xdr:row>36</xdr:row>
      <xdr:rowOff>222250</xdr:rowOff>
    </xdr:to>
    <xdr:graphicFrame macro="">
      <xdr:nvGraphicFramePr>
        <xdr:cNvPr id="178" name="차트 17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16</xdr:col>
      <xdr:colOff>0</xdr:colOff>
      <xdr:row>31</xdr:row>
      <xdr:rowOff>215106</xdr:rowOff>
    </xdr:from>
    <xdr:to>
      <xdr:col>18</xdr:col>
      <xdr:colOff>0</xdr:colOff>
      <xdr:row>36</xdr:row>
      <xdr:rowOff>224632</xdr:rowOff>
    </xdr:to>
    <xdr:graphicFrame macro="">
      <xdr:nvGraphicFramePr>
        <xdr:cNvPr id="179" name="차트 17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18</xdr:col>
      <xdr:colOff>0</xdr:colOff>
      <xdr:row>32</xdr:row>
      <xdr:rowOff>0</xdr:rowOff>
    </xdr:from>
    <xdr:to>
      <xdr:col>20</xdr:col>
      <xdr:colOff>0</xdr:colOff>
      <xdr:row>37</xdr:row>
      <xdr:rowOff>9525</xdr:rowOff>
    </xdr:to>
    <xdr:graphicFrame macro="">
      <xdr:nvGraphicFramePr>
        <xdr:cNvPr id="180" name="차트 17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20</xdr:col>
      <xdr:colOff>0</xdr:colOff>
      <xdr:row>31</xdr:row>
      <xdr:rowOff>215106</xdr:rowOff>
    </xdr:from>
    <xdr:to>
      <xdr:col>22</xdr:col>
      <xdr:colOff>0</xdr:colOff>
      <xdr:row>37</xdr:row>
      <xdr:rowOff>0</xdr:rowOff>
    </xdr:to>
    <xdr:graphicFrame macro="">
      <xdr:nvGraphicFramePr>
        <xdr:cNvPr id="181" name="차트 18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22</xdr:col>
      <xdr:colOff>0</xdr:colOff>
      <xdr:row>31</xdr:row>
      <xdr:rowOff>215104</xdr:rowOff>
    </xdr:from>
    <xdr:to>
      <xdr:col>24</xdr:col>
      <xdr:colOff>0</xdr:colOff>
      <xdr:row>36</xdr:row>
      <xdr:rowOff>226218</xdr:rowOff>
    </xdr:to>
    <xdr:graphicFrame macro="">
      <xdr:nvGraphicFramePr>
        <xdr:cNvPr id="182" name="차트 18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24</xdr:col>
      <xdr:colOff>0</xdr:colOff>
      <xdr:row>31</xdr:row>
      <xdr:rowOff>212724</xdr:rowOff>
    </xdr:from>
    <xdr:to>
      <xdr:col>26</xdr:col>
      <xdr:colOff>0</xdr:colOff>
      <xdr:row>37</xdr:row>
      <xdr:rowOff>0</xdr:rowOff>
    </xdr:to>
    <xdr:graphicFrame macro="">
      <xdr:nvGraphicFramePr>
        <xdr:cNvPr id="183" name="차트 18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26</xdr:col>
      <xdr:colOff>0</xdr:colOff>
      <xdr:row>32</xdr:row>
      <xdr:rowOff>0</xdr:rowOff>
    </xdr:from>
    <xdr:to>
      <xdr:col>28</xdr:col>
      <xdr:colOff>0</xdr:colOff>
      <xdr:row>37</xdr:row>
      <xdr:rowOff>0</xdr:rowOff>
    </xdr:to>
    <xdr:graphicFrame macro="">
      <xdr:nvGraphicFramePr>
        <xdr:cNvPr id="184" name="차트 18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2</xdr:col>
      <xdr:colOff>0</xdr:colOff>
      <xdr:row>37</xdr:row>
      <xdr:rowOff>0</xdr:rowOff>
    </xdr:from>
    <xdr:to>
      <xdr:col>4</xdr:col>
      <xdr:colOff>0</xdr:colOff>
      <xdr:row>42</xdr:row>
      <xdr:rowOff>0</xdr:rowOff>
    </xdr:to>
    <xdr:graphicFrame macro="">
      <xdr:nvGraphicFramePr>
        <xdr:cNvPr id="185" name="차트 18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4</xdr:col>
      <xdr:colOff>0</xdr:colOff>
      <xdr:row>36</xdr:row>
      <xdr:rowOff>216695</xdr:rowOff>
    </xdr:from>
    <xdr:to>
      <xdr:col>6</xdr:col>
      <xdr:colOff>0</xdr:colOff>
      <xdr:row>42</xdr:row>
      <xdr:rowOff>0</xdr:rowOff>
    </xdr:to>
    <xdr:graphicFrame macro="">
      <xdr:nvGraphicFramePr>
        <xdr:cNvPr id="186" name="차트 18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8</xdr:col>
      <xdr:colOff>0</xdr:colOff>
      <xdr:row>42</xdr:row>
      <xdr:rowOff>9525</xdr:rowOff>
    </xdr:to>
    <xdr:graphicFrame macro="">
      <xdr:nvGraphicFramePr>
        <xdr:cNvPr id="187" name="차트 18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10</xdr:col>
      <xdr:colOff>0</xdr:colOff>
      <xdr:row>42</xdr:row>
      <xdr:rowOff>9525</xdr:rowOff>
    </xdr:to>
    <xdr:graphicFrame macro="">
      <xdr:nvGraphicFramePr>
        <xdr:cNvPr id="188" name="차트 18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12</xdr:col>
      <xdr:colOff>0</xdr:colOff>
      <xdr:row>42</xdr:row>
      <xdr:rowOff>9525</xdr:rowOff>
    </xdr:to>
    <xdr:graphicFrame macro="">
      <xdr:nvGraphicFramePr>
        <xdr:cNvPr id="189" name="차트 18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12</xdr:col>
      <xdr:colOff>0</xdr:colOff>
      <xdr:row>37</xdr:row>
      <xdr:rowOff>0</xdr:rowOff>
    </xdr:from>
    <xdr:to>
      <xdr:col>14</xdr:col>
      <xdr:colOff>0</xdr:colOff>
      <xdr:row>42</xdr:row>
      <xdr:rowOff>9524</xdr:rowOff>
    </xdr:to>
    <xdr:graphicFrame macro="">
      <xdr:nvGraphicFramePr>
        <xdr:cNvPr id="190" name="차트 18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14</xdr:col>
      <xdr:colOff>0</xdr:colOff>
      <xdr:row>37</xdr:row>
      <xdr:rowOff>0</xdr:rowOff>
    </xdr:from>
    <xdr:to>
      <xdr:col>16</xdr:col>
      <xdr:colOff>0</xdr:colOff>
      <xdr:row>42</xdr:row>
      <xdr:rowOff>9525</xdr:rowOff>
    </xdr:to>
    <xdr:graphicFrame macro="">
      <xdr:nvGraphicFramePr>
        <xdr:cNvPr id="191" name="차트 19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16</xdr:col>
      <xdr:colOff>0</xdr:colOff>
      <xdr:row>37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192" name="차트 19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18</xdr:col>
      <xdr:colOff>0</xdr:colOff>
      <xdr:row>37</xdr:row>
      <xdr:rowOff>0</xdr:rowOff>
    </xdr:from>
    <xdr:to>
      <xdr:col>20</xdr:col>
      <xdr:colOff>0</xdr:colOff>
      <xdr:row>42</xdr:row>
      <xdr:rowOff>9525</xdr:rowOff>
    </xdr:to>
    <xdr:graphicFrame macro="">
      <xdr:nvGraphicFramePr>
        <xdr:cNvPr id="193" name="차트 19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20</xdr:col>
      <xdr:colOff>0</xdr:colOff>
      <xdr:row>37</xdr:row>
      <xdr:rowOff>0</xdr:rowOff>
    </xdr:from>
    <xdr:to>
      <xdr:col>22</xdr:col>
      <xdr:colOff>0</xdr:colOff>
      <xdr:row>42</xdr:row>
      <xdr:rowOff>0</xdr:rowOff>
    </xdr:to>
    <xdr:graphicFrame macro="">
      <xdr:nvGraphicFramePr>
        <xdr:cNvPr id="194" name="차트 19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22</xdr:col>
      <xdr:colOff>0</xdr:colOff>
      <xdr:row>37</xdr:row>
      <xdr:rowOff>2380</xdr:rowOff>
    </xdr:from>
    <xdr:to>
      <xdr:col>24</xdr:col>
      <xdr:colOff>0</xdr:colOff>
      <xdr:row>42</xdr:row>
      <xdr:rowOff>2381</xdr:rowOff>
    </xdr:to>
    <xdr:graphicFrame macro="">
      <xdr:nvGraphicFramePr>
        <xdr:cNvPr id="195" name="차트 19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24</xdr:col>
      <xdr:colOff>0</xdr:colOff>
      <xdr:row>37</xdr:row>
      <xdr:rowOff>0</xdr:rowOff>
    </xdr:from>
    <xdr:to>
      <xdr:col>26</xdr:col>
      <xdr:colOff>0</xdr:colOff>
      <xdr:row>42</xdr:row>
      <xdr:rowOff>0</xdr:rowOff>
    </xdr:to>
    <xdr:graphicFrame macro="">
      <xdr:nvGraphicFramePr>
        <xdr:cNvPr id="196" name="차트 19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26</xdr:col>
      <xdr:colOff>0</xdr:colOff>
      <xdr:row>37</xdr:row>
      <xdr:rowOff>1</xdr:rowOff>
    </xdr:from>
    <xdr:to>
      <xdr:col>28</xdr:col>
      <xdr:colOff>0</xdr:colOff>
      <xdr:row>42</xdr:row>
      <xdr:rowOff>1</xdr:rowOff>
    </xdr:to>
    <xdr:graphicFrame macro="">
      <xdr:nvGraphicFramePr>
        <xdr:cNvPr id="197" name="차트 19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8</xdr:col>
      <xdr:colOff>0</xdr:colOff>
      <xdr:row>41</xdr:row>
      <xdr:rowOff>216694</xdr:rowOff>
    </xdr:from>
    <xdr:to>
      <xdr:col>10</xdr:col>
      <xdr:colOff>0</xdr:colOff>
      <xdr:row>47</xdr:row>
      <xdr:rowOff>0</xdr:rowOff>
    </xdr:to>
    <xdr:graphicFrame macro="">
      <xdr:nvGraphicFramePr>
        <xdr:cNvPr id="198" name="차트 19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10</xdr:col>
      <xdr:colOff>0</xdr:colOff>
      <xdr:row>41</xdr:row>
      <xdr:rowOff>216694</xdr:rowOff>
    </xdr:from>
    <xdr:to>
      <xdr:col>12</xdr:col>
      <xdr:colOff>0</xdr:colOff>
      <xdr:row>47</xdr:row>
      <xdr:rowOff>0</xdr:rowOff>
    </xdr:to>
    <xdr:graphicFrame macro="">
      <xdr:nvGraphicFramePr>
        <xdr:cNvPr id="199" name="차트 19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12</xdr:col>
      <xdr:colOff>0</xdr:colOff>
      <xdr:row>41</xdr:row>
      <xdr:rowOff>216694</xdr:rowOff>
    </xdr:from>
    <xdr:to>
      <xdr:col>14</xdr:col>
      <xdr:colOff>0</xdr:colOff>
      <xdr:row>47</xdr:row>
      <xdr:rowOff>0</xdr:rowOff>
    </xdr:to>
    <xdr:graphicFrame macro="">
      <xdr:nvGraphicFramePr>
        <xdr:cNvPr id="200" name="차트 19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14</xdr:col>
      <xdr:colOff>0</xdr:colOff>
      <xdr:row>41</xdr:row>
      <xdr:rowOff>216694</xdr:rowOff>
    </xdr:from>
    <xdr:to>
      <xdr:col>16</xdr:col>
      <xdr:colOff>0</xdr:colOff>
      <xdr:row>47</xdr:row>
      <xdr:rowOff>0</xdr:rowOff>
    </xdr:to>
    <xdr:graphicFrame macro="">
      <xdr:nvGraphicFramePr>
        <xdr:cNvPr id="201" name="차트 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16</xdr:col>
      <xdr:colOff>0</xdr:colOff>
      <xdr:row>42</xdr:row>
      <xdr:rowOff>1</xdr:rowOff>
    </xdr:from>
    <xdr:to>
      <xdr:col>18</xdr:col>
      <xdr:colOff>0</xdr:colOff>
      <xdr:row>47</xdr:row>
      <xdr:rowOff>1</xdr:rowOff>
    </xdr:to>
    <xdr:graphicFrame macro="">
      <xdr:nvGraphicFramePr>
        <xdr:cNvPr id="202" name="차트 20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18</xdr:col>
      <xdr:colOff>0</xdr:colOff>
      <xdr:row>41</xdr:row>
      <xdr:rowOff>216694</xdr:rowOff>
    </xdr:from>
    <xdr:to>
      <xdr:col>20</xdr:col>
      <xdr:colOff>0</xdr:colOff>
      <xdr:row>47</xdr:row>
      <xdr:rowOff>0</xdr:rowOff>
    </xdr:to>
    <xdr:graphicFrame macro="">
      <xdr:nvGraphicFramePr>
        <xdr:cNvPr id="203" name="차트 20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20</xdr:col>
      <xdr:colOff>0</xdr:colOff>
      <xdr:row>42</xdr:row>
      <xdr:rowOff>2382</xdr:rowOff>
    </xdr:from>
    <xdr:to>
      <xdr:col>22</xdr:col>
      <xdr:colOff>0</xdr:colOff>
      <xdr:row>47</xdr:row>
      <xdr:rowOff>0</xdr:rowOff>
    </xdr:to>
    <xdr:graphicFrame macro="">
      <xdr:nvGraphicFramePr>
        <xdr:cNvPr id="204" name="차트 20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22</xdr:col>
      <xdr:colOff>0</xdr:colOff>
      <xdr:row>42</xdr:row>
      <xdr:rowOff>2381</xdr:rowOff>
    </xdr:from>
    <xdr:to>
      <xdr:col>24</xdr:col>
      <xdr:colOff>0</xdr:colOff>
      <xdr:row>47</xdr:row>
      <xdr:rowOff>0</xdr:rowOff>
    </xdr:to>
    <xdr:graphicFrame macro="">
      <xdr:nvGraphicFramePr>
        <xdr:cNvPr id="205" name="차트 2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24</xdr:col>
      <xdr:colOff>0</xdr:colOff>
      <xdr:row>42</xdr:row>
      <xdr:rowOff>0</xdr:rowOff>
    </xdr:from>
    <xdr:to>
      <xdr:col>26</xdr:col>
      <xdr:colOff>0</xdr:colOff>
      <xdr:row>47</xdr:row>
      <xdr:rowOff>0</xdr:rowOff>
    </xdr:to>
    <xdr:graphicFrame macro="">
      <xdr:nvGraphicFramePr>
        <xdr:cNvPr id="206" name="차트 2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26</xdr:col>
      <xdr:colOff>0</xdr:colOff>
      <xdr:row>42</xdr:row>
      <xdr:rowOff>0</xdr:rowOff>
    </xdr:from>
    <xdr:to>
      <xdr:col>28</xdr:col>
      <xdr:colOff>0</xdr:colOff>
      <xdr:row>47</xdr:row>
      <xdr:rowOff>0</xdr:rowOff>
    </xdr:to>
    <xdr:graphicFrame macro="">
      <xdr:nvGraphicFramePr>
        <xdr:cNvPr id="207" name="차트 20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2</xdr:col>
      <xdr:colOff>0</xdr:colOff>
      <xdr:row>42</xdr:row>
      <xdr:rowOff>0</xdr:rowOff>
    </xdr:from>
    <xdr:to>
      <xdr:col>4</xdr:col>
      <xdr:colOff>0</xdr:colOff>
      <xdr:row>47</xdr:row>
      <xdr:rowOff>0</xdr:rowOff>
    </xdr:to>
    <xdr:graphicFrame macro="">
      <xdr:nvGraphicFramePr>
        <xdr:cNvPr id="208" name="차트 20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209" name="차트 20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6</xdr:col>
      <xdr:colOff>0</xdr:colOff>
      <xdr:row>42</xdr:row>
      <xdr:rowOff>1</xdr:rowOff>
    </xdr:from>
    <xdr:to>
      <xdr:col>8</xdr:col>
      <xdr:colOff>0</xdr:colOff>
      <xdr:row>47</xdr:row>
      <xdr:rowOff>0</xdr:rowOff>
    </xdr:to>
    <xdr:graphicFrame macro="">
      <xdr:nvGraphicFramePr>
        <xdr:cNvPr id="210" name="차트 20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3</xdr:col>
      <xdr:colOff>345021</xdr:colOff>
      <xdr:row>8</xdr:row>
      <xdr:rowOff>131245</xdr:rowOff>
    </xdr:from>
    <xdr:to>
      <xdr:col>27</xdr:col>
      <xdr:colOff>65313</xdr:colOff>
      <xdr:row>39</xdr:row>
      <xdr:rowOff>139276</xdr:rowOff>
    </xdr:to>
    <xdr:grpSp>
      <xdr:nvGrpSpPr>
        <xdr:cNvPr id="8" name="그룹 7"/>
        <xdr:cNvGrpSpPr/>
      </xdr:nvGrpSpPr>
      <xdr:grpSpPr>
        <a:xfrm>
          <a:off x="2025903" y="1588010"/>
          <a:ext cx="13167351" cy="5652994"/>
          <a:chOff x="2312484" y="1630261"/>
          <a:chExt cx="13211440" cy="5816720"/>
        </a:xfrm>
      </xdr:grpSpPr>
      <xdr:sp macro="" textlink="">
        <xdr:nvSpPr>
          <xdr:cNvPr id="150" name="설명선 1 149"/>
          <xdr:cNvSpPr/>
        </xdr:nvSpPr>
        <xdr:spPr>
          <a:xfrm>
            <a:off x="11117699" y="4300385"/>
            <a:ext cx="884935" cy="181049"/>
          </a:xfrm>
          <a:prstGeom prst="borderCallout1">
            <a:avLst>
              <a:gd name="adj1" fmla="val 103320"/>
              <a:gd name="adj2" fmla="val 98535"/>
              <a:gd name="adj3" fmla="val 276535"/>
              <a:gd name="adj4" fmla="val 97177"/>
            </a:avLst>
          </a:prstGeom>
          <a:solidFill>
            <a:srgbClr val="FFFF00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900">
                <a:solidFill>
                  <a:srgbClr val="FF0000"/>
                </a:solidFill>
              </a:rPr>
              <a:t>컴프 압 조절</a:t>
            </a:r>
          </a:p>
        </xdr:txBody>
      </xdr:sp>
      <xdr:sp macro="" textlink="">
        <xdr:nvSpPr>
          <xdr:cNvPr id="152" name="설명선 1 151"/>
          <xdr:cNvSpPr/>
        </xdr:nvSpPr>
        <xdr:spPr>
          <a:xfrm>
            <a:off x="14460762" y="7251573"/>
            <a:ext cx="883280" cy="195408"/>
          </a:xfrm>
          <a:prstGeom prst="borderCallout1">
            <a:avLst>
              <a:gd name="adj1" fmla="val 102620"/>
              <a:gd name="adj2" fmla="val 99459"/>
              <a:gd name="adj3" fmla="val 176063"/>
              <a:gd name="adj4" fmla="val 100391"/>
            </a:avLst>
          </a:prstGeom>
          <a:solidFill>
            <a:srgbClr val="FFFF00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900">
                <a:solidFill>
                  <a:srgbClr val="FF0000"/>
                </a:solidFill>
              </a:rPr>
              <a:t>게이지 교체</a:t>
            </a:r>
          </a:p>
        </xdr:txBody>
      </xdr:sp>
      <xdr:sp macro="" textlink="">
        <xdr:nvSpPr>
          <xdr:cNvPr id="153" name="설명선 1 152"/>
          <xdr:cNvSpPr/>
        </xdr:nvSpPr>
        <xdr:spPr>
          <a:xfrm>
            <a:off x="10151090" y="7017352"/>
            <a:ext cx="883280" cy="195408"/>
          </a:xfrm>
          <a:prstGeom prst="borderCallout1">
            <a:avLst>
              <a:gd name="adj1" fmla="val 102620"/>
              <a:gd name="adj2" fmla="val 99459"/>
              <a:gd name="adj3" fmla="val 289385"/>
              <a:gd name="adj4" fmla="val 100391"/>
            </a:avLst>
          </a:prstGeom>
          <a:solidFill>
            <a:srgbClr val="FFFF00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900">
                <a:solidFill>
                  <a:srgbClr val="FF0000"/>
                </a:solidFill>
              </a:rPr>
              <a:t>컴프 압 조절</a:t>
            </a:r>
          </a:p>
        </xdr:txBody>
      </xdr:sp>
      <xdr:sp macro="" textlink="">
        <xdr:nvSpPr>
          <xdr:cNvPr id="154" name="설명선 1 153"/>
          <xdr:cNvSpPr/>
        </xdr:nvSpPr>
        <xdr:spPr>
          <a:xfrm>
            <a:off x="11271604" y="4187334"/>
            <a:ext cx="883280" cy="195408"/>
          </a:xfrm>
          <a:prstGeom prst="borderCallout1">
            <a:avLst>
              <a:gd name="adj1" fmla="val 102620"/>
              <a:gd name="adj2" fmla="val 99459"/>
              <a:gd name="adj3" fmla="val 289385"/>
              <a:gd name="adj4" fmla="val 100391"/>
            </a:avLst>
          </a:prstGeom>
          <a:solidFill>
            <a:srgbClr val="FFFF00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900">
                <a:solidFill>
                  <a:srgbClr val="FF0000"/>
                </a:solidFill>
              </a:rPr>
              <a:t>컴프 압 조절</a:t>
            </a:r>
          </a:p>
        </xdr:txBody>
      </xdr:sp>
      <xdr:sp macro="" textlink="">
        <xdr:nvSpPr>
          <xdr:cNvPr id="155" name="설명선 1 154"/>
          <xdr:cNvSpPr/>
        </xdr:nvSpPr>
        <xdr:spPr>
          <a:xfrm>
            <a:off x="14640644" y="7087931"/>
            <a:ext cx="883280" cy="195408"/>
          </a:xfrm>
          <a:prstGeom prst="borderCallout1">
            <a:avLst>
              <a:gd name="adj1" fmla="val 102620"/>
              <a:gd name="adj2" fmla="val 99459"/>
              <a:gd name="adj3" fmla="val 289385"/>
              <a:gd name="adj4" fmla="val 100391"/>
            </a:avLst>
          </a:prstGeom>
          <a:solidFill>
            <a:srgbClr val="FFFF00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900">
                <a:solidFill>
                  <a:srgbClr val="FF0000"/>
                </a:solidFill>
              </a:rPr>
              <a:t>컴프 압 조절</a:t>
            </a:r>
          </a:p>
        </xdr:txBody>
      </xdr:sp>
      <xdr:sp macro="" textlink="">
        <xdr:nvSpPr>
          <xdr:cNvPr id="156" name="설명선 1 155"/>
          <xdr:cNvSpPr/>
        </xdr:nvSpPr>
        <xdr:spPr>
          <a:xfrm>
            <a:off x="2312484" y="1630261"/>
            <a:ext cx="883280" cy="195408"/>
          </a:xfrm>
          <a:prstGeom prst="borderCallout1">
            <a:avLst>
              <a:gd name="adj1" fmla="val 102620"/>
              <a:gd name="adj2" fmla="val 99459"/>
              <a:gd name="adj3" fmla="val 177513"/>
              <a:gd name="adj4" fmla="val 100391"/>
            </a:avLst>
          </a:prstGeom>
          <a:solidFill>
            <a:srgbClr val="FFFF00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900">
                <a:solidFill>
                  <a:srgbClr val="FF0000"/>
                </a:solidFill>
              </a:rPr>
              <a:t>컴프 압 조절</a:t>
            </a:r>
          </a:p>
        </xdr:txBody>
      </xdr:sp>
      <xdr:sp macro="" textlink="">
        <xdr:nvSpPr>
          <xdr:cNvPr id="159" name="설명선 1 158"/>
          <xdr:cNvSpPr/>
        </xdr:nvSpPr>
        <xdr:spPr>
          <a:xfrm>
            <a:off x="12477690" y="4503376"/>
            <a:ext cx="883280" cy="195408"/>
          </a:xfrm>
          <a:prstGeom prst="borderCallout1">
            <a:avLst>
              <a:gd name="adj1" fmla="val 102620"/>
              <a:gd name="adj2" fmla="val 99459"/>
              <a:gd name="adj3" fmla="val 144100"/>
              <a:gd name="adj4" fmla="val 98623"/>
            </a:avLst>
          </a:prstGeom>
          <a:solidFill>
            <a:srgbClr val="FFFF00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900">
                <a:solidFill>
                  <a:srgbClr val="FF0000"/>
                </a:solidFill>
              </a:rPr>
              <a:t>드립체크 샘</a:t>
            </a:r>
          </a:p>
        </xdr:txBody>
      </xdr:sp>
      <xdr:sp macro="" textlink="">
        <xdr:nvSpPr>
          <xdr:cNvPr id="160" name="설명선 1 159"/>
          <xdr:cNvSpPr/>
        </xdr:nvSpPr>
        <xdr:spPr>
          <a:xfrm>
            <a:off x="9120517" y="7048581"/>
            <a:ext cx="883280" cy="195408"/>
          </a:xfrm>
          <a:prstGeom prst="borderCallout1">
            <a:avLst>
              <a:gd name="adj1" fmla="val 102620"/>
              <a:gd name="adj2" fmla="val 99459"/>
              <a:gd name="adj3" fmla="val 271954"/>
              <a:gd name="adj4" fmla="val 100391"/>
            </a:avLst>
          </a:prstGeom>
          <a:solidFill>
            <a:srgbClr val="FFFF00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900">
                <a:solidFill>
                  <a:srgbClr val="FF0000"/>
                </a:solidFill>
              </a:rPr>
              <a:t>드립체크 샘</a:t>
            </a:r>
          </a:p>
        </xdr:txBody>
      </xdr:sp>
    </xdr:grpSp>
    <xdr:clientData/>
  </xdr:twoCellAnchor>
  <xdr:twoCellAnchor>
    <xdr:from>
      <xdr:col>20</xdr:col>
      <xdr:colOff>60208</xdr:colOff>
      <xdr:row>37</xdr:row>
      <xdr:rowOff>80653</xdr:rowOff>
    </xdr:from>
    <xdr:to>
      <xdr:col>21</xdr:col>
      <xdr:colOff>381357</xdr:colOff>
      <xdr:row>38</xdr:row>
      <xdr:rowOff>88684</xdr:rowOff>
    </xdr:to>
    <xdr:sp macro="" textlink="">
      <xdr:nvSpPr>
        <xdr:cNvPr id="157" name="설명선 1 156"/>
        <xdr:cNvSpPr/>
      </xdr:nvSpPr>
      <xdr:spPr>
        <a:xfrm>
          <a:off x="11302831" y="7013604"/>
          <a:ext cx="883280" cy="195408"/>
        </a:xfrm>
        <a:prstGeom prst="borderCallout1">
          <a:avLst>
            <a:gd name="adj1" fmla="val 102620"/>
            <a:gd name="adj2" fmla="val 99459"/>
            <a:gd name="adj3" fmla="val 289385"/>
            <a:gd name="adj4" fmla="val 100391"/>
          </a:avLst>
        </a:prstGeom>
        <a:solidFill>
          <a:srgbClr val="FFFF00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900">
              <a:solidFill>
                <a:srgbClr val="FF0000"/>
              </a:solidFill>
            </a:rPr>
            <a:t>컴프 압 조절</a:t>
          </a:r>
        </a:p>
      </xdr:txBody>
    </xdr:sp>
    <xdr:clientData/>
  </xdr:twoCellAnchor>
  <xdr:twoCellAnchor>
    <xdr:from>
      <xdr:col>18</xdr:col>
      <xdr:colOff>56460</xdr:colOff>
      <xdr:row>38</xdr:row>
      <xdr:rowOff>154978</xdr:rowOff>
    </xdr:from>
    <xdr:to>
      <xdr:col>19</xdr:col>
      <xdr:colOff>377609</xdr:colOff>
      <xdr:row>39</xdr:row>
      <xdr:rowOff>163009</xdr:rowOff>
    </xdr:to>
    <xdr:sp macro="" textlink="">
      <xdr:nvSpPr>
        <xdr:cNvPr id="158" name="설명선 1 157"/>
        <xdr:cNvSpPr/>
      </xdr:nvSpPr>
      <xdr:spPr>
        <a:xfrm>
          <a:off x="10174821" y="7275306"/>
          <a:ext cx="883280" cy="195408"/>
        </a:xfrm>
        <a:prstGeom prst="borderCallout1">
          <a:avLst>
            <a:gd name="adj1" fmla="val 102620"/>
            <a:gd name="adj2" fmla="val 99459"/>
            <a:gd name="adj3" fmla="val 185504"/>
            <a:gd name="adj4" fmla="val 100391"/>
          </a:avLst>
        </a:prstGeom>
        <a:solidFill>
          <a:srgbClr val="FFFF00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900">
              <a:solidFill>
                <a:srgbClr val="FF0000"/>
              </a:solidFill>
            </a:rPr>
            <a:t>컴프 압 조절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262426</xdr:colOff>
      <xdr:row>11</xdr:row>
      <xdr:rowOff>66675</xdr:rowOff>
    </xdr:from>
    <xdr:to>
      <xdr:col>6</xdr:col>
      <xdr:colOff>209550</xdr:colOff>
      <xdr:row>12</xdr:row>
      <xdr:rowOff>136069</xdr:rowOff>
    </xdr:to>
    <xdr:sp macro="" textlink="">
      <xdr:nvSpPr>
        <xdr:cNvPr id="2" name="모서리가 둥근 사각형 설명선 1"/>
        <xdr:cNvSpPr/>
      </xdr:nvSpPr>
      <xdr:spPr>
        <a:xfrm>
          <a:off x="262426" y="1876425"/>
          <a:ext cx="2776049" cy="250369"/>
        </a:xfrm>
        <a:prstGeom prst="wedgeRoundRectCallout">
          <a:avLst>
            <a:gd name="adj1" fmla="val -7353"/>
            <a:gd name="adj2" fmla="val 6543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셀 삽입 후 날짜 기입</a:t>
          </a:r>
          <a:endParaRPr lang="en-US" altLang="ko-K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262425</xdr:colOff>
      <xdr:row>11</xdr:row>
      <xdr:rowOff>19438</xdr:rowOff>
    </xdr:from>
    <xdr:to>
      <xdr:col>6</xdr:col>
      <xdr:colOff>242986</xdr:colOff>
      <xdr:row>12</xdr:row>
      <xdr:rowOff>136070</xdr:rowOff>
    </xdr:to>
    <xdr:sp macro="" textlink="">
      <xdr:nvSpPr>
        <xdr:cNvPr id="2" name="모서리가 둥근 사각형 설명선 1"/>
        <xdr:cNvSpPr/>
      </xdr:nvSpPr>
      <xdr:spPr>
        <a:xfrm>
          <a:off x="262425" y="1829188"/>
          <a:ext cx="2809486" cy="297607"/>
        </a:xfrm>
        <a:prstGeom prst="wedgeRoundRectCallout">
          <a:avLst>
            <a:gd name="adj1" fmla="val -7353"/>
            <a:gd name="adj2" fmla="val 6543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셀 삽입 후 날짜 기입</a:t>
          </a:r>
          <a:endParaRPr lang="en-US" altLang="ko-K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85726</xdr:colOff>
      <xdr:row>0</xdr:row>
      <xdr:rowOff>57150</xdr:rowOff>
    </xdr:from>
    <xdr:to>
      <xdr:col>9</xdr:col>
      <xdr:colOff>19050</xdr:colOff>
      <xdr:row>2</xdr:row>
      <xdr:rowOff>66676</xdr:rowOff>
    </xdr:to>
    <xdr:sp macro="" textlink="">
      <xdr:nvSpPr>
        <xdr:cNvPr id="2" name="사각형 설명선 1"/>
        <xdr:cNvSpPr/>
      </xdr:nvSpPr>
      <xdr:spPr>
        <a:xfrm>
          <a:off x="2476501" y="57150"/>
          <a:ext cx="3343274" cy="390526"/>
        </a:xfrm>
        <a:prstGeom prst="wedgeRectCallout">
          <a:avLst>
            <a:gd name="adj1" fmla="val 31697"/>
            <a:gd name="adj2" fmla="val 10058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/>
            <a:t>최근 오일 보충한 날짜 기입</a:t>
          </a:r>
          <a:r>
            <a:rPr lang="en-US" altLang="ko-KR" sz="1100"/>
            <a:t>, </a:t>
          </a:r>
          <a:r>
            <a:rPr lang="ko-KR" altLang="en-US" sz="1100"/>
            <a:t>한칸 옆으로 값 복사</a:t>
          </a:r>
        </a:p>
      </xdr:txBody>
    </xdr:sp>
    <xdr:clientData/>
  </xdr:twoCellAnchor>
  <xdr:twoCellAnchor>
    <xdr:from>
      <xdr:col>9</xdr:col>
      <xdr:colOff>133350</xdr:colOff>
      <xdr:row>0</xdr:row>
      <xdr:rowOff>66676</xdr:rowOff>
    </xdr:from>
    <xdr:to>
      <xdr:col>25</xdr:col>
      <xdr:colOff>371475</xdr:colOff>
      <xdr:row>1</xdr:row>
      <xdr:rowOff>180976</xdr:rowOff>
    </xdr:to>
    <xdr:sp macro="" textlink="">
      <xdr:nvSpPr>
        <xdr:cNvPr id="3" name="사각형 설명선 2"/>
        <xdr:cNvSpPr/>
      </xdr:nvSpPr>
      <xdr:spPr>
        <a:xfrm>
          <a:off x="5934075" y="66676"/>
          <a:ext cx="4476750" cy="304800"/>
        </a:xfrm>
        <a:prstGeom prst="wedgeRectCallout">
          <a:avLst>
            <a:gd name="adj1" fmla="val -39979"/>
            <a:gd name="adj2" fmla="val 1062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/>
            <a:t>해당 열 세칸 완성 시</a:t>
          </a:r>
          <a:r>
            <a:rPr lang="en-US" altLang="ko-KR" sz="1100"/>
            <a:t>, </a:t>
          </a:r>
          <a:r>
            <a:rPr lang="ko-KR" altLang="en-US" sz="1100"/>
            <a:t>해당 행의 노란색 셀 세칸을 옆으로 값 복사</a:t>
          </a:r>
          <a:endParaRPr lang="en-US" altLang="ko-K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22</xdr:col>
      <xdr:colOff>0</xdr:colOff>
      <xdr:row>7</xdr:row>
      <xdr:rowOff>0</xdr:rowOff>
    </xdr:to>
    <xdr:graphicFrame macro="">
      <xdr:nvGraphicFramePr>
        <xdr:cNvPr id="9" name="차트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2</xdr:row>
      <xdr:rowOff>0</xdr:rowOff>
    </xdr:from>
    <xdr:to>
      <xdr:col>25</xdr:col>
      <xdr:colOff>0</xdr:colOff>
      <xdr:row>6</xdr:row>
      <xdr:rowOff>165100</xdr:rowOff>
    </xdr:to>
    <xdr:graphicFrame macro="">
      <xdr:nvGraphicFramePr>
        <xdr:cNvPr id="10" name="차트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2</xdr:row>
      <xdr:rowOff>0</xdr:rowOff>
    </xdr:from>
    <xdr:to>
      <xdr:col>28</xdr:col>
      <xdr:colOff>0</xdr:colOff>
      <xdr:row>6</xdr:row>
      <xdr:rowOff>165100</xdr:rowOff>
    </xdr:to>
    <xdr:graphicFrame macro="">
      <xdr:nvGraphicFramePr>
        <xdr:cNvPr id="11" name="차트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</xdr:row>
      <xdr:rowOff>0</xdr:rowOff>
    </xdr:from>
    <xdr:to>
      <xdr:col>7</xdr:col>
      <xdr:colOff>0</xdr:colOff>
      <xdr:row>12</xdr:row>
      <xdr:rowOff>9525</xdr:rowOff>
    </xdr:to>
    <xdr:graphicFrame macro="">
      <xdr:nvGraphicFramePr>
        <xdr:cNvPr id="13" name="차트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10</xdr:col>
      <xdr:colOff>0</xdr:colOff>
      <xdr:row>12</xdr:row>
      <xdr:rowOff>9525</xdr:rowOff>
    </xdr:to>
    <xdr:graphicFrame macro="">
      <xdr:nvGraphicFramePr>
        <xdr:cNvPr id="14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13</xdr:col>
      <xdr:colOff>0</xdr:colOff>
      <xdr:row>12</xdr:row>
      <xdr:rowOff>9525</xdr:rowOff>
    </xdr:to>
    <xdr:graphicFrame macro="">
      <xdr:nvGraphicFramePr>
        <xdr:cNvPr id="15" name="차트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7</xdr:row>
      <xdr:rowOff>0</xdr:rowOff>
    </xdr:from>
    <xdr:to>
      <xdr:col>16</xdr:col>
      <xdr:colOff>0</xdr:colOff>
      <xdr:row>12</xdr:row>
      <xdr:rowOff>9525</xdr:rowOff>
    </xdr:to>
    <xdr:graphicFrame macro="">
      <xdr:nvGraphicFramePr>
        <xdr:cNvPr id="16" name="차트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7</xdr:row>
      <xdr:rowOff>0</xdr:rowOff>
    </xdr:from>
    <xdr:to>
      <xdr:col>19</xdr:col>
      <xdr:colOff>0</xdr:colOff>
      <xdr:row>12</xdr:row>
      <xdr:rowOff>9525</xdr:rowOff>
    </xdr:to>
    <xdr:graphicFrame macro="">
      <xdr:nvGraphicFramePr>
        <xdr:cNvPr id="17" name="차트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7</xdr:row>
      <xdr:rowOff>0</xdr:rowOff>
    </xdr:from>
    <xdr:to>
      <xdr:col>22</xdr:col>
      <xdr:colOff>0</xdr:colOff>
      <xdr:row>12</xdr:row>
      <xdr:rowOff>9525</xdr:rowOff>
    </xdr:to>
    <xdr:graphicFrame macro="">
      <xdr:nvGraphicFramePr>
        <xdr:cNvPr id="18" name="차트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7</xdr:row>
      <xdr:rowOff>0</xdr:rowOff>
    </xdr:from>
    <xdr:to>
      <xdr:col>25</xdr:col>
      <xdr:colOff>0</xdr:colOff>
      <xdr:row>12</xdr:row>
      <xdr:rowOff>9525</xdr:rowOff>
    </xdr:to>
    <xdr:graphicFrame macro="">
      <xdr:nvGraphicFramePr>
        <xdr:cNvPr id="19" name="차트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0</xdr:colOff>
      <xdr:row>7</xdr:row>
      <xdr:rowOff>0</xdr:rowOff>
    </xdr:from>
    <xdr:to>
      <xdr:col>28</xdr:col>
      <xdr:colOff>0</xdr:colOff>
      <xdr:row>12</xdr:row>
      <xdr:rowOff>9525</xdr:rowOff>
    </xdr:to>
    <xdr:graphicFrame macro="">
      <xdr:nvGraphicFramePr>
        <xdr:cNvPr id="20" name="차트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7</xdr:row>
      <xdr:rowOff>0</xdr:rowOff>
    </xdr:from>
    <xdr:to>
      <xdr:col>4</xdr:col>
      <xdr:colOff>0</xdr:colOff>
      <xdr:row>12</xdr:row>
      <xdr:rowOff>9525</xdr:rowOff>
    </xdr:to>
    <xdr:graphicFrame macro="">
      <xdr:nvGraphicFramePr>
        <xdr:cNvPr id="22" name="차트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7</xdr:col>
      <xdr:colOff>0</xdr:colOff>
      <xdr:row>17</xdr:row>
      <xdr:rowOff>9525</xdr:rowOff>
    </xdr:to>
    <xdr:graphicFrame macro="">
      <xdr:nvGraphicFramePr>
        <xdr:cNvPr id="23" name="차트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10</xdr:col>
      <xdr:colOff>0</xdr:colOff>
      <xdr:row>17</xdr:row>
      <xdr:rowOff>9525</xdr:rowOff>
    </xdr:to>
    <xdr:graphicFrame macro="">
      <xdr:nvGraphicFramePr>
        <xdr:cNvPr id="24" name="차트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13</xdr:col>
      <xdr:colOff>0</xdr:colOff>
      <xdr:row>17</xdr:row>
      <xdr:rowOff>9525</xdr:rowOff>
    </xdr:to>
    <xdr:graphicFrame macro="">
      <xdr:nvGraphicFramePr>
        <xdr:cNvPr id="25" name="차트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0</xdr:colOff>
      <xdr:row>12</xdr:row>
      <xdr:rowOff>0</xdr:rowOff>
    </xdr:from>
    <xdr:to>
      <xdr:col>16</xdr:col>
      <xdr:colOff>0</xdr:colOff>
      <xdr:row>17</xdr:row>
      <xdr:rowOff>9525</xdr:rowOff>
    </xdr:to>
    <xdr:graphicFrame macro="">
      <xdr:nvGraphicFramePr>
        <xdr:cNvPr id="26" name="차트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12</xdr:row>
      <xdr:rowOff>0</xdr:rowOff>
    </xdr:from>
    <xdr:to>
      <xdr:col>19</xdr:col>
      <xdr:colOff>0</xdr:colOff>
      <xdr:row>17</xdr:row>
      <xdr:rowOff>9525</xdr:rowOff>
    </xdr:to>
    <xdr:graphicFrame macro="">
      <xdr:nvGraphicFramePr>
        <xdr:cNvPr id="27" name="차트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19</xdr:col>
      <xdr:colOff>0</xdr:colOff>
      <xdr:row>12</xdr:row>
      <xdr:rowOff>0</xdr:rowOff>
    </xdr:from>
    <xdr:to>
      <xdr:col>22</xdr:col>
      <xdr:colOff>0</xdr:colOff>
      <xdr:row>17</xdr:row>
      <xdr:rowOff>9525</xdr:rowOff>
    </xdr:to>
    <xdr:graphicFrame macro="">
      <xdr:nvGraphicFramePr>
        <xdr:cNvPr id="28" name="차트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0</xdr:colOff>
      <xdr:row>12</xdr:row>
      <xdr:rowOff>0</xdr:rowOff>
    </xdr:from>
    <xdr:to>
      <xdr:col>25</xdr:col>
      <xdr:colOff>0</xdr:colOff>
      <xdr:row>17</xdr:row>
      <xdr:rowOff>9525</xdr:rowOff>
    </xdr:to>
    <xdr:graphicFrame macro="">
      <xdr:nvGraphicFramePr>
        <xdr:cNvPr id="29" name="차트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0</xdr:colOff>
      <xdr:row>12</xdr:row>
      <xdr:rowOff>0</xdr:rowOff>
    </xdr:from>
    <xdr:to>
      <xdr:col>28</xdr:col>
      <xdr:colOff>0</xdr:colOff>
      <xdr:row>17</xdr:row>
      <xdr:rowOff>9525</xdr:rowOff>
    </xdr:to>
    <xdr:graphicFrame macro="">
      <xdr:nvGraphicFramePr>
        <xdr:cNvPr id="30" name="차트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12</xdr:row>
      <xdr:rowOff>0</xdr:rowOff>
    </xdr:from>
    <xdr:to>
      <xdr:col>4</xdr:col>
      <xdr:colOff>0</xdr:colOff>
      <xdr:row>17</xdr:row>
      <xdr:rowOff>9525</xdr:rowOff>
    </xdr:to>
    <xdr:graphicFrame macro="">
      <xdr:nvGraphicFramePr>
        <xdr:cNvPr id="31" name="차트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7</xdr:col>
      <xdr:colOff>0</xdr:colOff>
      <xdr:row>22</xdr:row>
      <xdr:rowOff>9525</xdr:rowOff>
    </xdr:to>
    <xdr:graphicFrame macro="">
      <xdr:nvGraphicFramePr>
        <xdr:cNvPr id="32" name="차트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10</xdr:col>
      <xdr:colOff>0</xdr:colOff>
      <xdr:row>22</xdr:row>
      <xdr:rowOff>9525</xdr:rowOff>
    </xdr:to>
    <xdr:graphicFrame macro="">
      <xdr:nvGraphicFramePr>
        <xdr:cNvPr id="33" name="차트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13</xdr:col>
      <xdr:colOff>0</xdr:colOff>
      <xdr:row>22</xdr:row>
      <xdr:rowOff>9525</xdr:rowOff>
    </xdr:to>
    <xdr:graphicFrame macro="">
      <xdr:nvGraphicFramePr>
        <xdr:cNvPr id="34" name="차트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16</xdr:col>
      <xdr:colOff>0</xdr:colOff>
      <xdr:row>22</xdr:row>
      <xdr:rowOff>9525</xdr:rowOff>
    </xdr:to>
    <xdr:graphicFrame macro="">
      <xdr:nvGraphicFramePr>
        <xdr:cNvPr id="35" name="차트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16</xdr:col>
      <xdr:colOff>0</xdr:colOff>
      <xdr:row>17</xdr:row>
      <xdr:rowOff>0</xdr:rowOff>
    </xdr:from>
    <xdr:to>
      <xdr:col>19</xdr:col>
      <xdr:colOff>0</xdr:colOff>
      <xdr:row>22</xdr:row>
      <xdr:rowOff>9525</xdr:rowOff>
    </xdr:to>
    <xdr:graphicFrame macro="">
      <xdr:nvGraphicFramePr>
        <xdr:cNvPr id="36" name="차트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19</xdr:col>
      <xdr:colOff>0</xdr:colOff>
      <xdr:row>17</xdr:row>
      <xdr:rowOff>0</xdr:rowOff>
    </xdr:from>
    <xdr:to>
      <xdr:col>22</xdr:col>
      <xdr:colOff>0</xdr:colOff>
      <xdr:row>22</xdr:row>
      <xdr:rowOff>9525</xdr:rowOff>
    </xdr:to>
    <xdr:graphicFrame macro="">
      <xdr:nvGraphicFramePr>
        <xdr:cNvPr id="37" name="차트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22</xdr:col>
      <xdr:colOff>0</xdr:colOff>
      <xdr:row>17</xdr:row>
      <xdr:rowOff>0</xdr:rowOff>
    </xdr:from>
    <xdr:to>
      <xdr:col>25</xdr:col>
      <xdr:colOff>0</xdr:colOff>
      <xdr:row>22</xdr:row>
      <xdr:rowOff>9525</xdr:rowOff>
    </xdr:to>
    <xdr:graphicFrame macro="">
      <xdr:nvGraphicFramePr>
        <xdr:cNvPr id="38" name="차트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25</xdr:col>
      <xdr:colOff>0</xdr:colOff>
      <xdr:row>17</xdr:row>
      <xdr:rowOff>0</xdr:rowOff>
    </xdr:from>
    <xdr:to>
      <xdr:col>28</xdr:col>
      <xdr:colOff>0</xdr:colOff>
      <xdr:row>22</xdr:row>
      <xdr:rowOff>9525</xdr:rowOff>
    </xdr:to>
    <xdr:graphicFrame macro="">
      <xdr:nvGraphicFramePr>
        <xdr:cNvPr id="39" name="차트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4</xdr:col>
      <xdr:colOff>0</xdr:colOff>
      <xdr:row>22</xdr:row>
      <xdr:rowOff>9525</xdr:rowOff>
    </xdr:to>
    <xdr:graphicFrame macro="">
      <xdr:nvGraphicFramePr>
        <xdr:cNvPr id="40" name="차트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7</xdr:col>
      <xdr:colOff>0</xdr:colOff>
      <xdr:row>27</xdr:row>
      <xdr:rowOff>9525</xdr:rowOff>
    </xdr:to>
    <xdr:graphicFrame macro="">
      <xdr:nvGraphicFramePr>
        <xdr:cNvPr id="41" name="차트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10</xdr:col>
      <xdr:colOff>0</xdr:colOff>
      <xdr:row>27</xdr:row>
      <xdr:rowOff>9525</xdr:rowOff>
    </xdr:to>
    <xdr:graphicFrame macro="">
      <xdr:nvGraphicFramePr>
        <xdr:cNvPr id="42" name="차트 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13</xdr:col>
      <xdr:colOff>0</xdr:colOff>
      <xdr:row>27</xdr:row>
      <xdr:rowOff>9525</xdr:rowOff>
    </xdr:to>
    <xdr:graphicFrame macro="">
      <xdr:nvGraphicFramePr>
        <xdr:cNvPr id="43" name="차트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</xdr:col>
      <xdr:colOff>0</xdr:colOff>
      <xdr:row>22</xdr:row>
      <xdr:rowOff>0</xdr:rowOff>
    </xdr:from>
    <xdr:to>
      <xdr:col>16</xdr:col>
      <xdr:colOff>0</xdr:colOff>
      <xdr:row>27</xdr:row>
      <xdr:rowOff>9525</xdr:rowOff>
    </xdr:to>
    <xdr:graphicFrame macro="">
      <xdr:nvGraphicFramePr>
        <xdr:cNvPr id="44" name="차트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16</xdr:col>
      <xdr:colOff>0</xdr:colOff>
      <xdr:row>22</xdr:row>
      <xdr:rowOff>0</xdr:rowOff>
    </xdr:from>
    <xdr:to>
      <xdr:col>19</xdr:col>
      <xdr:colOff>0</xdr:colOff>
      <xdr:row>27</xdr:row>
      <xdr:rowOff>9525</xdr:rowOff>
    </xdr:to>
    <xdr:graphicFrame macro="">
      <xdr:nvGraphicFramePr>
        <xdr:cNvPr id="45" name="차트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19</xdr:col>
      <xdr:colOff>0</xdr:colOff>
      <xdr:row>22</xdr:row>
      <xdr:rowOff>0</xdr:rowOff>
    </xdr:from>
    <xdr:to>
      <xdr:col>22</xdr:col>
      <xdr:colOff>0</xdr:colOff>
      <xdr:row>27</xdr:row>
      <xdr:rowOff>9525</xdr:rowOff>
    </xdr:to>
    <xdr:graphicFrame macro="">
      <xdr:nvGraphicFramePr>
        <xdr:cNvPr id="46" name="차트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22</xdr:col>
      <xdr:colOff>0</xdr:colOff>
      <xdr:row>22</xdr:row>
      <xdr:rowOff>0</xdr:rowOff>
    </xdr:from>
    <xdr:to>
      <xdr:col>25</xdr:col>
      <xdr:colOff>0</xdr:colOff>
      <xdr:row>27</xdr:row>
      <xdr:rowOff>9525</xdr:rowOff>
    </xdr:to>
    <xdr:graphicFrame macro="">
      <xdr:nvGraphicFramePr>
        <xdr:cNvPr id="47" name="차트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25</xdr:col>
      <xdr:colOff>0</xdr:colOff>
      <xdr:row>22</xdr:row>
      <xdr:rowOff>0</xdr:rowOff>
    </xdr:from>
    <xdr:to>
      <xdr:col>28</xdr:col>
      <xdr:colOff>0</xdr:colOff>
      <xdr:row>27</xdr:row>
      <xdr:rowOff>9525</xdr:rowOff>
    </xdr:to>
    <xdr:graphicFrame macro="">
      <xdr:nvGraphicFramePr>
        <xdr:cNvPr id="48" name="차트 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4</xdr:col>
      <xdr:colOff>0</xdr:colOff>
      <xdr:row>27</xdr:row>
      <xdr:rowOff>9525</xdr:rowOff>
    </xdr:to>
    <xdr:graphicFrame macro="">
      <xdr:nvGraphicFramePr>
        <xdr:cNvPr id="49" name="차트 4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7</xdr:col>
      <xdr:colOff>0</xdr:colOff>
      <xdr:row>32</xdr:row>
      <xdr:rowOff>9525</xdr:rowOff>
    </xdr:to>
    <xdr:graphicFrame macro="">
      <xdr:nvGraphicFramePr>
        <xdr:cNvPr id="50" name="차트 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10</xdr:col>
      <xdr:colOff>0</xdr:colOff>
      <xdr:row>32</xdr:row>
      <xdr:rowOff>9525</xdr:rowOff>
    </xdr:to>
    <xdr:graphicFrame macro="">
      <xdr:nvGraphicFramePr>
        <xdr:cNvPr id="51" name="차트 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13</xdr:col>
      <xdr:colOff>0</xdr:colOff>
      <xdr:row>32</xdr:row>
      <xdr:rowOff>9525</xdr:rowOff>
    </xdr:to>
    <xdr:graphicFrame macro="">
      <xdr:nvGraphicFramePr>
        <xdr:cNvPr id="52" name="차트 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13</xdr:col>
      <xdr:colOff>0</xdr:colOff>
      <xdr:row>27</xdr:row>
      <xdr:rowOff>0</xdr:rowOff>
    </xdr:from>
    <xdr:to>
      <xdr:col>16</xdr:col>
      <xdr:colOff>0</xdr:colOff>
      <xdr:row>32</xdr:row>
      <xdr:rowOff>9525</xdr:rowOff>
    </xdr:to>
    <xdr:graphicFrame macro="">
      <xdr:nvGraphicFramePr>
        <xdr:cNvPr id="53" name="차트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16</xdr:col>
      <xdr:colOff>0</xdr:colOff>
      <xdr:row>27</xdr:row>
      <xdr:rowOff>0</xdr:rowOff>
    </xdr:from>
    <xdr:to>
      <xdr:col>19</xdr:col>
      <xdr:colOff>0</xdr:colOff>
      <xdr:row>32</xdr:row>
      <xdr:rowOff>9525</xdr:rowOff>
    </xdr:to>
    <xdr:graphicFrame macro="">
      <xdr:nvGraphicFramePr>
        <xdr:cNvPr id="54" name="차트 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19</xdr:col>
      <xdr:colOff>0</xdr:colOff>
      <xdr:row>27</xdr:row>
      <xdr:rowOff>0</xdr:rowOff>
    </xdr:from>
    <xdr:to>
      <xdr:col>22</xdr:col>
      <xdr:colOff>0</xdr:colOff>
      <xdr:row>32</xdr:row>
      <xdr:rowOff>9525</xdr:rowOff>
    </xdr:to>
    <xdr:graphicFrame macro="">
      <xdr:nvGraphicFramePr>
        <xdr:cNvPr id="55" name="차트 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22</xdr:col>
      <xdr:colOff>0</xdr:colOff>
      <xdr:row>27</xdr:row>
      <xdr:rowOff>0</xdr:rowOff>
    </xdr:from>
    <xdr:to>
      <xdr:col>25</xdr:col>
      <xdr:colOff>0</xdr:colOff>
      <xdr:row>32</xdr:row>
      <xdr:rowOff>9525</xdr:rowOff>
    </xdr:to>
    <xdr:graphicFrame macro="">
      <xdr:nvGraphicFramePr>
        <xdr:cNvPr id="56" name="차트 5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25</xdr:col>
      <xdr:colOff>0</xdr:colOff>
      <xdr:row>27</xdr:row>
      <xdr:rowOff>0</xdr:rowOff>
    </xdr:from>
    <xdr:to>
      <xdr:col>28</xdr:col>
      <xdr:colOff>0</xdr:colOff>
      <xdr:row>32</xdr:row>
      <xdr:rowOff>9525</xdr:rowOff>
    </xdr:to>
    <xdr:graphicFrame macro="">
      <xdr:nvGraphicFramePr>
        <xdr:cNvPr id="57" name="차트 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4</xdr:col>
      <xdr:colOff>0</xdr:colOff>
      <xdr:row>32</xdr:row>
      <xdr:rowOff>9525</xdr:rowOff>
    </xdr:to>
    <xdr:graphicFrame macro="">
      <xdr:nvGraphicFramePr>
        <xdr:cNvPr id="58" name="차트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10</xdr:col>
      <xdr:colOff>0</xdr:colOff>
      <xdr:row>32</xdr:row>
      <xdr:rowOff>0</xdr:rowOff>
    </xdr:from>
    <xdr:to>
      <xdr:col>13</xdr:col>
      <xdr:colOff>0</xdr:colOff>
      <xdr:row>37</xdr:row>
      <xdr:rowOff>9525</xdr:rowOff>
    </xdr:to>
    <xdr:graphicFrame macro="">
      <xdr:nvGraphicFramePr>
        <xdr:cNvPr id="61" name="차트 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13</xdr:col>
      <xdr:colOff>0</xdr:colOff>
      <xdr:row>32</xdr:row>
      <xdr:rowOff>0</xdr:rowOff>
    </xdr:from>
    <xdr:to>
      <xdr:col>16</xdr:col>
      <xdr:colOff>0</xdr:colOff>
      <xdr:row>37</xdr:row>
      <xdr:rowOff>9525</xdr:rowOff>
    </xdr:to>
    <xdr:graphicFrame macro="">
      <xdr:nvGraphicFramePr>
        <xdr:cNvPr id="62" name="차트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19</xdr:col>
      <xdr:colOff>0</xdr:colOff>
      <xdr:row>37</xdr:row>
      <xdr:rowOff>9525</xdr:rowOff>
    </xdr:to>
    <xdr:graphicFrame macro="">
      <xdr:nvGraphicFramePr>
        <xdr:cNvPr id="63" name="차트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19</xdr:col>
      <xdr:colOff>0</xdr:colOff>
      <xdr:row>32</xdr:row>
      <xdr:rowOff>0</xdr:rowOff>
    </xdr:from>
    <xdr:to>
      <xdr:col>22</xdr:col>
      <xdr:colOff>0</xdr:colOff>
      <xdr:row>37</xdr:row>
      <xdr:rowOff>9525</xdr:rowOff>
    </xdr:to>
    <xdr:graphicFrame macro="">
      <xdr:nvGraphicFramePr>
        <xdr:cNvPr id="64" name="차트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22</xdr:col>
      <xdr:colOff>0</xdr:colOff>
      <xdr:row>32</xdr:row>
      <xdr:rowOff>0</xdr:rowOff>
    </xdr:from>
    <xdr:to>
      <xdr:col>25</xdr:col>
      <xdr:colOff>0</xdr:colOff>
      <xdr:row>37</xdr:row>
      <xdr:rowOff>9525</xdr:rowOff>
    </xdr:to>
    <xdr:graphicFrame macro="">
      <xdr:nvGraphicFramePr>
        <xdr:cNvPr id="65" name="차트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25</xdr:col>
      <xdr:colOff>0</xdr:colOff>
      <xdr:row>32</xdr:row>
      <xdr:rowOff>0</xdr:rowOff>
    </xdr:from>
    <xdr:to>
      <xdr:col>28</xdr:col>
      <xdr:colOff>0</xdr:colOff>
      <xdr:row>37</xdr:row>
      <xdr:rowOff>9525</xdr:rowOff>
    </xdr:to>
    <xdr:graphicFrame macro="">
      <xdr:nvGraphicFramePr>
        <xdr:cNvPr id="66" name="차트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4</xdr:col>
      <xdr:colOff>0</xdr:colOff>
      <xdr:row>37</xdr:row>
      <xdr:rowOff>0</xdr:rowOff>
    </xdr:from>
    <xdr:to>
      <xdr:col>7</xdr:col>
      <xdr:colOff>0</xdr:colOff>
      <xdr:row>42</xdr:row>
      <xdr:rowOff>9525</xdr:rowOff>
    </xdr:to>
    <xdr:graphicFrame macro="">
      <xdr:nvGraphicFramePr>
        <xdr:cNvPr id="68" name="차트 6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7</xdr:col>
      <xdr:colOff>0</xdr:colOff>
      <xdr:row>37</xdr:row>
      <xdr:rowOff>0</xdr:rowOff>
    </xdr:from>
    <xdr:to>
      <xdr:col>10</xdr:col>
      <xdr:colOff>0</xdr:colOff>
      <xdr:row>42</xdr:row>
      <xdr:rowOff>9525</xdr:rowOff>
    </xdr:to>
    <xdr:graphicFrame macro="">
      <xdr:nvGraphicFramePr>
        <xdr:cNvPr id="69" name="차트 6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4</xdr:col>
      <xdr:colOff>0</xdr:colOff>
      <xdr:row>42</xdr:row>
      <xdr:rowOff>9525</xdr:rowOff>
    </xdr:to>
    <xdr:graphicFrame macro="">
      <xdr:nvGraphicFramePr>
        <xdr:cNvPr id="70" name="차트 6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13</xdr:col>
      <xdr:colOff>0</xdr:colOff>
      <xdr:row>42</xdr:row>
      <xdr:rowOff>9525</xdr:rowOff>
    </xdr:to>
    <xdr:graphicFrame macro="">
      <xdr:nvGraphicFramePr>
        <xdr:cNvPr id="71" name="차트 7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13</xdr:col>
      <xdr:colOff>0</xdr:colOff>
      <xdr:row>37</xdr:row>
      <xdr:rowOff>0</xdr:rowOff>
    </xdr:from>
    <xdr:to>
      <xdr:col>16</xdr:col>
      <xdr:colOff>0</xdr:colOff>
      <xdr:row>42</xdr:row>
      <xdr:rowOff>9525</xdr:rowOff>
    </xdr:to>
    <xdr:graphicFrame macro="">
      <xdr:nvGraphicFramePr>
        <xdr:cNvPr id="72" name="차트 7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16</xdr:col>
      <xdr:colOff>0</xdr:colOff>
      <xdr:row>37</xdr:row>
      <xdr:rowOff>0</xdr:rowOff>
    </xdr:from>
    <xdr:to>
      <xdr:col>19</xdr:col>
      <xdr:colOff>0</xdr:colOff>
      <xdr:row>42</xdr:row>
      <xdr:rowOff>9525</xdr:rowOff>
    </xdr:to>
    <xdr:graphicFrame macro="">
      <xdr:nvGraphicFramePr>
        <xdr:cNvPr id="73" name="차트 7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19</xdr:col>
      <xdr:colOff>0</xdr:colOff>
      <xdr:row>37</xdr:row>
      <xdr:rowOff>0</xdr:rowOff>
    </xdr:from>
    <xdr:to>
      <xdr:col>22</xdr:col>
      <xdr:colOff>0</xdr:colOff>
      <xdr:row>42</xdr:row>
      <xdr:rowOff>9525</xdr:rowOff>
    </xdr:to>
    <xdr:graphicFrame macro="">
      <xdr:nvGraphicFramePr>
        <xdr:cNvPr id="74" name="차트 7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22</xdr:col>
      <xdr:colOff>0</xdr:colOff>
      <xdr:row>37</xdr:row>
      <xdr:rowOff>0</xdr:rowOff>
    </xdr:from>
    <xdr:to>
      <xdr:col>25</xdr:col>
      <xdr:colOff>0</xdr:colOff>
      <xdr:row>42</xdr:row>
      <xdr:rowOff>9525</xdr:rowOff>
    </xdr:to>
    <xdr:graphicFrame macro="">
      <xdr:nvGraphicFramePr>
        <xdr:cNvPr id="75" name="차트 7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25</xdr:col>
      <xdr:colOff>0</xdr:colOff>
      <xdr:row>37</xdr:row>
      <xdr:rowOff>0</xdr:rowOff>
    </xdr:from>
    <xdr:to>
      <xdr:col>28</xdr:col>
      <xdr:colOff>0</xdr:colOff>
      <xdr:row>42</xdr:row>
      <xdr:rowOff>9525</xdr:rowOff>
    </xdr:to>
    <xdr:graphicFrame macro="">
      <xdr:nvGraphicFramePr>
        <xdr:cNvPr id="76" name="차트 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7</xdr:col>
      <xdr:colOff>0</xdr:colOff>
      <xdr:row>47</xdr:row>
      <xdr:rowOff>9525</xdr:rowOff>
    </xdr:to>
    <xdr:graphicFrame macro="">
      <xdr:nvGraphicFramePr>
        <xdr:cNvPr id="77" name="차트 7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10</xdr:col>
      <xdr:colOff>0</xdr:colOff>
      <xdr:row>47</xdr:row>
      <xdr:rowOff>9525</xdr:rowOff>
    </xdr:to>
    <xdr:graphicFrame macro="">
      <xdr:nvGraphicFramePr>
        <xdr:cNvPr id="78" name="차트 7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4</xdr:col>
      <xdr:colOff>0</xdr:colOff>
      <xdr:row>47</xdr:row>
      <xdr:rowOff>9525</xdr:rowOff>
    </xdr:to>
    <xdr:graphicFrame macro="">
      <xdr:nvGraphicFramePr>
        <xdr:cNvPr id="79" name="차트 7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10</xdr:col>
      <xdr:colOff>0</xdr:colOff>
      <xdr:row>42</xdr:row>
      <xdr:rowOff>0</xdr:rowOff>
    </xdr:from>
    <xdr:to>
      <xdr:col>13</xdr:col>
      <xdr:colOff>0</xdr:colOff>
      <xdr:row>47</xdr:row>
      <xdr:rowOff>9525</xdr:rowOff>
    </xdr:to>
    <xdr:graphicFrame macro="">
      <xdr:nvGraphicFramePr>
        <xdr:cNvPr id="80" name="차트 7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13</xdr:col>
      <xdr:colOff>0</xdr:colOff>
      <xdr:row>42</xdr:row>
      <xdr:rowOff>0</xdr:rowOff>
    </xdr:from>
    <xdr:to>
      <xdr:col>16</xdr:col>
      <xdr:colOff>0</xdr:colOff>
      <xdr:row>47</xdr:row>
      <xdr:rowOff>9525</xdr:rowOff>
    </xdr:to>
    <xdr:graphicFrame macro="">
      <xdr:nvGraphicFramePr>
        <xdr:cNvPr id="81" name="차트 8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16</xdr:col>
      <xdr:colOff>0</xdr:colOff>
      <xdr:row>42</xdr:row>
      <xdr:rowOff>0</xdr:rowOff>
    </xdr:from>
    <xdr:to>
      <xdr:col>19</xdr:col>
      <xdr:colOff>0</xdr:colOff>
      <xdr:row>47</xdr:row>
      <xdr:rowOff>9525</xdr:rowOff>
    </xdr:to>
    <xdr:graphicFrame macro="">
      <xdr:nvGraphicFramePr>
        <xdr:cNvPr id="82" name="차트 8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19</xdr:col>
      <xdr:colOff>0</xdr:colOff>
      <xdr:row>42</xdr:row>
      <xdr:rowOff>0</xdr:rowOff>
    </xdr:from>
    <xdr:to>
      <xdr:col>22</xdr:col>
      <xdr:colOff>0</xdr:colOff>
      <xdr:row>47</xdr:row>
      <xdr:rowOff>9525</xdr:rowOff>
    </xdr:to>
    <xdr:graphicFrame macro="">
      <xdr:nvGraphicFramePr>
        <xdr:cNvPr id="83" name="차트 8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22</xdr:col>
      <xdr:colOff>0</xdr:colOff>
      <xdr:row>42</xdr:row>
      <xdr:rowOff>0</xdr:rowOff>
    </xdr:from>
    <xdr:to>
      <xdr:col>25</xdr:col>
      <xdr:colOff>0</xdr:colOff>
      <xdr:row>47</xdr:row>
      <xdr:rowOff>9525</xdr:rowOff>
    </xdr:to>
    <xdr:graphicFrame macro="">
      <xdr:nvGraphicFramePr>
        <xdr:cNvPr id="84" name="차트 8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25</xdr:col>
      <xdr:colOff>0</xdr:colOff>
      <xdr:row>42</xdr:row>
      <xdr:rowOff>0</xdr:rowOff>
    </xdr:from>
    <xdr:to>
      <xdr:col>28</xdr:col>
      <xdr:colOff>0</xdr:colOff>
      <xdr:row>47</xdr:row>
      <xdr:rowOff>9525</xdr:rowOff>
    </xdr:to>
    <xdr:graphicFrame macro="">
      <xdr:nvGraphicFramePr>
        <xdr:cNvPr id="85" name="차트 8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4</xdr:col>
      <xdr:colOff>0</xdr:colOff>
      <xdr:row>47</xdr:row>
      <xdr:rowOff>0</xdr:rowOff>
    </xdr:from>
    <xdr:to>
      <xdr:col>7</xdr:col>
      <xdr:colOff>0</xdr:colOff>
      <xdr:row>52</xdr:row>
      <xdr:rowOff>9525</xdr:rowOff>
    </xdr:to>
    <xdr:graphicFrame macro="">
      <xdr:nvGraphicFramePr>
        <xdr:cNvPr id="86" name="차트 8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7</xdr:col>
      <xdr:colOff>0</xdr:colOff>
      <xdr:row>47</xdr:row>
      <xdr:rowOff>0</xdr:rowOff>
    </xdr:from>
    <xdr:to>
      <xdr:col>10</xdr:col>
      <xdr:colOff>0</xdr:colOff>
      <xdr:row>52</xdr:row>
      <xdr:rowOff>9525</xdr:rowOff>
    </xdr:to>
    <xdr:graphicFrame macro="">
      <xdr:nvGraphicFramePr>
        <xdr:cNvPr id="87" name="차트 8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4</xdr:col>
      <xdr:colOff>0</xdr:colOff>
      <xdr:row>52</xdr:row>
      <xdr:rowOff>9525</xdr:rowOff>
    </xdr:to>
    <xdr:graphicFrame macro="">
      <xdr:nvGraphicFramePr>
        <xdr:cNvPr id="88" name="차트 8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10</xdr:col>
      <xdr:colOff>0</xdr:colOff>
      <xdr:row>47</xdr:row>
      <xdr:rowOff>0</xdr:rowOff>
    </xdr:from>
    <xdr:to>
      <xdr:col>13</xdr:col>
      <xdr:colOff>0</xdr:colOff>
      <xdr:row>52</xdr:row>
      <xdr:rowOff>9525</xdr:rowOff>
    </xdr:to>
    <xdr:graphicFrame macro="">
      <xdr:nvGraphicFramePr>
        <xdr:cNvPr id="89" name="차트 8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13</xdr:col>
      <xdr:colOff>0</xdr:colOff>
      <xdr:row>47</xdr:row>
      <xdr:rowOff>0</xdr:rowOff>
    </xdr:from>
    <xdr:to>
      <xdr:col>16</xdr:col>
      <xdr:colOff>0</xdr:colOff>
      <xdr:row>52</xdr:row>
      <xdr:rowOff>9525</xdr:rowOff>
    </xdr:to>
    <xdr:graphicFrame macro="">
      <xdr:nvGraphicFramePr>
        <xdr:cNvPr id="90" name="차트 8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16</xdr:col>
      <xdr:colOff>0</xdr:colOff>
      <xdr:row>47</xdr:row>
      <xdr:rowOff>0</xdr:rowOff>
    </xdr:from>
    <xdr:to>
      <xdr:col>19</xdr:col>
      <xdr:colOff>0</xdr:colOff>
      <xdr:row>52</xdr:row>
      <xdr:rowOff>9525</xdr:rowOff>
    </xdr:to>
    <xdr:graphicFrame macro="">
      <xdr:nvGraphicFramePr>
        <xdr:cNvPr id="91" name="차트 9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19</xdr:col>
      <xdr:colOff>0</xdr:colOff>
      <xdr:row>47</xdr:row>
      <xdr:rowOff>0</xdr:rowOff>
    </xdr:from>
    <xdr:to>
      <xdr:col>22</xdr:col>
      <xdr:colOff>0</xdr:colOff>
      <xdr:row>52</xdr:row>
      <xdr:rowOff>9525</xdr:rowOff>
    </xdr:to>
    <xdr:graphicFrame macro="">
      <xdr:nvGraphicFramePr>
        <xdr:cNvPr id="92" name="차트 9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22</xdr:col>
      <xdr:colOff>0</xdr:colOff>
      <xdr:row>47</xdr:row>
      <xdr:rowOff>0</xdr:rowOff>
    </xdr:from>
    <xdr:to>
      <xdr:col>25</xdr:col>
      <xdr:colOff>0</xdr:colOff>
      <xdr:row>52</xdr:row>
      <xdr:rowOff>9525</xdr:rowOff>
    </xdr:to>
    <xdr:graphicFrame macro="">
      <xdr:nvGraphicFramePr>
        <xdr:cNvPr id="93" name="차트 9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25</xdr:col>
      <xdr:colOff>0</xdr:colOff>
      <xdr:row>47</xdr:row>
      <xdr:rowOff>0</xdr:rowOff>
    </xdr:from>
    <xdr:to>
      <xdr:col>28</xdr:col>
      <xdr:colOff>0</xdr:colOff>
      <xdr:row>52</xdr:row>
      <xdr:rowOff>9525</xdr:rowOff>
    </xdr:to>
    <xdr:graphicFrame macro="">
      <xdr:nvGraphicFramePr>
        <xdr:cNvPr id="94" name="차트 9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10</xdr:col>
      <xdr:colOff>0</xdr:colOff>
      <xdr:row>52</xdr:row>
      <xdr:rowOff>0</xdr:rowOff>
    </xdr:from>
    <xdr:to>
      <xdr:col>13</xdr:col>
      <xdr:colOff>0</xdr:colOff>
      <xdr:row>57</xdr:row>
      <xdr:rowOff>9525</xdr:rowOff>
    </xdr:to>
    <xdr:graphicFrame macro="">
      <xdr:nvGraphicFramePr>
        <xdr:cNvPr id="95" name="차트 9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13</xdr:col>
      <xdr:colOff>0</xdr:colOff>
      <xdr:row>52</xdr:row>
      <xdr:rowOff>0</xdr:rowOff>
    </xdr:from>
    <xdr:to>
      <xdr:col>16</xdr:col>
      <xdr:colOff>0</xdr:colOff>
      <xdr:row>57</xdr:row>
      <xdr:rowOff>9525</xdr:rowOff>
    </xdr:to>
    <xdr:graphicFrame macro="">
      <xdr:nvGraphicFramePr>
        <xdr:cNvPr id="96" name="차트 9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16</xdr:col>
      <xdr:colOff>0</xdr:colOff>
      <xdr:row>52</xdr:row>
      <xdr:rowOff>0</xdr:rowOff>
    </xdr:from>
    <xdr:to>
      <xdr:col>19</xdr:col>
      <xdr:colOff>0</xdr:colOff>
      <xdr:row>57</xdr:row>
      <xdr:rowOff>9525</xdr:rowOff>
    </xdr:to>
    <xdr:graphicFrame macro="">
      <xdr:nvGraphicFramePr>
        <xdr:cNvPr id="97" name="차트 9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19</xdr:col>
      <xdr:colOff>0</xdr:colOff>
      <xdr:row>52</xdr:row>
      <xdr:rowOff>0</xdr:rowOff>
    </xdr:from>
    <xdr:to>
      <xdr:col>22</xdr:col>
      <xdr:colOff>0</xdr:colOff>
      <xdr:row>57</xdr:row>
      <xdr:rowOff>9525</xdr:rowOff>
    </xdr:to>
    <xdr:graphicFrame macro="">
      <xdr:nvGraphicFramePr>
        <xdr:cNvPr id="98" name="차트 9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22</xdr:col>
      <xdr:colOff>0</xdr:colOff>
      <xdr:row>52</xdr:row>
      <xdr:rowOff>0</xdr:rowOff>
    </xdr:from>
    <xdr:to>
      <xdr:col>25</xdr:col>
      <xdr:colOff>0</xdr:colOff>
      <xdr:row>57</xdr:row>
      <xdr:rowOff>9525</xdr:rowOff>
    </xdr:to>
    <xdr:graphicFrame macro="">
      <xdr:nvGraphicFramePr>
        <xdr:cNvPr id="99" name="차트 9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25</xdr:col>
      <xdr:colOff>0</xdr:colOff>
      <xdr:row>52</xdr:row>
      <xdr:rowOff>0</xdr:rowOff>
    </xdr:from>
    <xdr:to>
      <xdr:col>28</xdr:col>
      <xdr:colOff>0</xdr:colOff>
      <xdr:row>57</xdr:row>
      <xdr:rowOff>9525</xdr:rowOff>
    </xdr:to>
    <xdr:graphicFrame macro="">
      <xdr:nvGraphicFramePr>
        <xdr:cNvPr id="100" name="차트 9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4</xdr:col>
      <xdr:colOff>0</xdr:colOff>
      <xdr:row>57</xdr:row>
      <xdr:rowOff>0</xdr:rowOff>
    </xdr:from>
    <xdr:to>
      <xdr:col>7</xdr:col>
      <xdr:colOff>0</xdr:colOff>
      <xdr:row>62</xdr:row>
      <xdr:rowOff>9525</xdr:rowOff>
    </xdr:to>
    <xdr:graphicFrame macro="">
      <xdr:nvGraphicFramePr>
        <xdr:cNvPr id="101" name="차트 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7</xdr:col>
      <xdr:colOff>0</xdr:colOff>
      <xdr:row>57</xdr:row>
      <xdr:rowOff>0</xdr:rowOff>
    </xdr:from>
    <xdr:to>
      <xdr:col>10</xdr:col>
      <xdr:colOff>0</xdr:colOff>
      <xdr:row>62</xdr:row>
      <xdr:rowOff>9525</xdr:rowOff>
    </xdr:to>
    <xdr:graphicFrame macro="">
      <xdr:nvGraphicFramePr>
        <xdr:cNvPr id="102" name="차트 10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4</xdr:col>
      <xdr:colOff>0</xdr:colOff>
      <xdr:row>62</xdr:row>
      <xdr:rowOff>9525</xdr:rowOff>
    </xdr:to>
    <xdr:graphicFrame macro="">
      <xdr:nvGraphicFramePr>
        <xdr:cNvPr id="103" name="차트 10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10</xdr:col>
      <xdr:colOff>0</xdr:colOff>
      <xdr:row>57</xdr:row>
      <xdr:rowOff>0</xdr:rowOff>
    </xdr:from>
    <xdr:to>
      <xdr:col>13</xdr:col>
      <xdr:colOff>0</xdr:colOff>
      <xdr:row>62</xdr:row>
      <xdr:rowOff>9525</xdr:rowOff>
    </xdr:to>
    <xdr:graphicFrame macro="">
      <xdr:nvGraphicFramePr>
        <xdr:cNvPr id="104" name="차트 10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13</xdr:col>
      <xdr:colOff>0</xdr:colOff>
      <xdr:row>57</xdr:row>
      <xdr:rowOff>0</xdr:rowOff>
    </xdr:from>
    <xdr:to>
      <xdr:col>16</xdr:col>
      <xdr:colOff>0</xdr:colOff>
      <xdr:row>62</xdr:row>
      <xdr:rowOff>9525</xdr:rowOff>
    </xdr:to>
    <xdr:graphicFrame macro="">
      <xdr:nvGraphicFramePr>
        <xdr:cNvPr id="105" name="차트 1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16</xdr:col>
      <xdr:colOff>0</xdr:colOff>
      <xdr:row>57</xdr:row>
      <xdr:rowOff>0</xdr:rowOff>
    </xdr:from>
    <xdr:to>
      <xdr:col>19</xdr:col>
      <xdr:colOff>0</xdr:colOff>
      <xdr:row>62</xdr:row>
      <xdr:rowOff>9525</xdr:rowOff>
    </xdr:to>
    <xdr:graphicFrame macro="">
      <xdr:nvGraphicFramePr>
        <xdr:cNvPr id="106" name="차트 1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19</xdr:col>
      <xdr:colOff>0</xdr:colOff>
      <xdr:row>57</xdr:row>
      <xdr:rowOff>0</xdr:rowOff>
    </xdr:from>
    <xdr:to>
      <xdr:col>22</xdr:col>
      <xdr:colOff>0</xdr:colOff>
      <xdr:row>62</xdr:row>
      <xdr:rowOff>9525</xdr:rowOff>
    </xdr:to>
    <xdr:graphicFrame macro="">
      <xdr:nvGraphicFramePr>
        <xdr:cNvPr id="107" name="차트 10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22</xdr:col>
      <xdr:colOff>0</xdr:colOff>
      <xdr:row>57</xdr:row>
      <xdr:rowOff>0</xdr:rowOff>
    </xdr:from>
    <xdr:to>
      <xdr:col>25</xdr:col>
      <xdr:colOff>0</xdr:colOff>
      <xdr:row>62</xdr:row>
      <xdr:rowOff>9525</xdr:rowOff>
    </xdr:to>
    <xdr:graphicFrame macro="">
      <xdr:nvGraphicFramePr>
        <xdr:cNvPr id="108" name="차트 10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25</xdr:col>
      <xdr:colOff>0</xdr:colOff>
      <xdr:row>57</xdr:row>
      <xdr:rowOff>0</xdr:rowOff>
    </xdr:from>
    <xdr:to>
      <xdr:col>28</xdr:col>
      <xdr:colOff>0</xdr:colOff>
      <xdr:row>62</xdr:row>
      <xdr:rowOff>9525</xdr:rowOff>
    </xdr:to>
    <xdr:graphicFrame macro="">
      <xdr:nvGraphicFramePr>
        <xdr:cNvPr id="109" name="차트 10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10</xdr:col>
      <xdr:colOff>0</xdr:colOff>
      <xdr:row>62</xdr:row>
      <xdr:rowOff>0</xdr:rowOff>
    </xdr:from>
    <xdr:to>
      <xdr:col>13</xdr:col>
      <xdr:colOff>0</xdr:colOff>
      <xdr:row>67</xdr:row>
      <xdr:rowOff>9525</xdr:rowOff>
    </xdr:to>
    <xdr:graphicFrame macro="">
      <xdr:nvGraphicFramePr>
        <xdr:cNvPr id="113" name="차트 1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13</xdr:col>
      <xdr:colOff>0</xdr:colOff>
      <xdr:row>62</xdr:row>
      <xdr:rowOff>0</xdr:rowOff>
    </xdr:from>
    <xdr:to>
      <xdr:col>16</xdr:col>
      <xdr:colOff>0</xdr:colOff>
      <xdr:row>67</xdr:row>
      <xdr:rowOff>9525</xdr:rowOff>
    </xdr:to>
    <xdr:graphicFrame macro="">
      <xdr:nvGraphicFramePr>
        <xdr:cNvPr id="114" name="차트 1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16</xdr:col>
      <xdr:colOff>0</xdr:colOff>
      <xdr:row>62</xdr:row>
      <xdr:rowOff>0</xdr:rowOff>
    </xdr:from>
    <xdr:to>
      <xdr:col>19</xdr:col>
      <xdr:colOff>0</xdr:colOff>
      <xdr:row>67</xdr:row>
      <xdr:rowOff>9525</xdr:rowOff>
    </xdr:to>
    <xdr:graphicFrame macro="">
      <xdr:nvGraphicFramePr>
        <xdr:cNvPr id="115" name="차트 1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19</xdr:col>
      <xdr:colOff>0</xdr:colOff>
      <xdr:row>62</xdr:row>
      <xdr:rowOff>0</xdr:rowOff>
    </xdr:from>
    <xdr:to>
      <xdr:col>22</xdr:col>
      <xdr:colOff>0</xdr:colOff>
      <xdr:row>67</xdr:row>
      <xdr:rowOff>9525</xdr:rowOff>
    </xdr:to>
    <xdr:graphicFrame macro="">
      <xdr:nvGraphicFramePr>
        <xdr:cNvPr id="116" name="차트 1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22</xdr:col>
      <xdr:colOff>0</xdr:colOff>
      <xdr:row>62</xdr:row>
      <xdr:rowOff>0</xdr:rowOff>
    </xdr:from>
    <xdr:to>
      <xdr:col>25</xdr:col>
      <xdr:colOff>0</xdr:colOff>
      <xdr:row>67</xdr:row>
      <xdr:rowOff>9525</xdr:rowOff>
    </xdr:to>
    <xdr:graphicFrame macro="">
      <xdr:nvGraphicFramePr>
        <xdr:cNvPr id="117" name="차트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25</xdr:col>
      <xdr:colOff>0</xdr:colOff>
      <xdr:row>62</xdr:row>
      <xdr:rowOff>0</xdr:rowOff>
    </xdr:from>
    <xdr:to>
      <xdr:col>28</xdr:col>
      <xdr:colOff>0</xdr:colOff>
      <xdr:row>67</xdr:row>
      <xdr:rowOff>9525</xdr:rowOff>
    </xdr:to>
    <xdr:graphicFrame macro="">
      <xdr:nvGraphicFramePr>
        <xdr:cNvPr id="118" name="차트 1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4</xdr:col>
      <xdr:colOff>503464</xdr:colOff>
      <xdr:row>10</xdr:row>
      <xdr:rowOff>13607</xdr:rowOff>
    </xdr:from>
    <xdr:to>
      <xdr:col>6</xdr:col>
      <xdr:colOff>372495</xdr:colOff>
      <xdr:row>12</xdr:row>
      <xdr:rowOff>28916</xdr:rowOff>
    </xdr:to>
    <xdr:sp macro="" textlink="">
      <xdr:nvSpPr>
        <xdr:cNvPr id="110" name="설명선 1 109"/>
        <xdr:cNvSpPr/>
      </xdr:nvSpPr>
      <xdr:spPr>
        <a:xfrm>
          <a:off x="2789464" y="1796143"/>
          <a:ext cx="1012031" cy="369094"/>
        </a:xfrm>
        <a:prstGeom prst="borderCallout1">
          <a:avLst>
            <a:gd name="adj1" fmla="val 102620"/>
            <a:gd name="adj2" fmla="val 99459"/>
            <a:gd name="adj3" fmla="val 177017"/>
            <a:gd name="adj4" fmla="val 87198"/>
          </a:avLst>
        </a:prstGeom>
        <a:solidFill>
          <a:srgbClr val="FFFF00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1100">
              <a:solidFill>
                <a:srgbClr val="FF0000"/>
              </a:solidFill>
            </a:rPr>
            <a:t>콤프 압 조절</a:t>
          </a:r>
        </a:p>
      </xdr:txBody>
    </xdr:sp>
    <xdr:clientData/>
  </xdr:twoCellAnchor>
  <xdr:twoCellAnchor>
    <xdr:from>
      <xdr:col>22</xdr:col>
      <xdr:colOff>478971</xdr:colOff>
      <xdr:row>15</xdr:row>
      <xdr:rowOff>43543</xdr:rowOff>
    </xdr:from>
    <xdr:to>
      <xdr:col>24</xdr:col>
      <xdr:colOff>348002</xdr:colOff>
      <xdr:row>17</xdr:row>
      <xdr:rowOff>58851</xdr:rowOff>
    </xdr:to>
    <xdr:sp macro="" textlink="">
      <xdr:nvSpPr>
        <xdr:cNvPr id="111" name="설명선 1 110"/>
        <xdr:cNvSpPr/>
      </xdr:nvSpPr>
      <xdr:spPr>
        <a:xfrm>
          <a:off x="13051971" y="2710543"/>
          <a:ext cx="1012031" cy="369094"/>
        </a:xfrm>
        <a:prstGeom prst="borderCallout1">
          <a:avLst>
            <a:gd name="adj1" fmla="val 102620"/>
            <a:gd name="adj2" fmla="val 99459"/>
            <a:gd name="adj3" fmla="val 177017"/>
            <a:gd name="adj4" fmla="val 87198"/>
          </a:avLst>
        </a:prstGeom>
        <a:solidFill>
          <a:srgbClr val="FFFF00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1100">
              <a:solidFill>
                <a:srgbClr val="FF0000"/>
              </a:solidFill>
            </a:rPr>
            <a:t>콤프 압 조절</a:t>
          </a:r>
        </a:p>
      </xdr:txBody>
    </xdr:sp>
    <xdr:clientData/>
  </xdr:twoCellAnchor>
  <xdr:twoCellAnchor>
    <xdr:from>
      <xdr:col>13</xdr:col>
      <xdr:colOff>468085</xdr:colOff>
      <xdr:row>19</xdr:row>
      <xdr:rowOff>155122</xdr:rowOff>
    </xdr:from>
    <xdr:to>
      <xdr:col>15</xdr:col>
      <xdr:colOff>337116</xdr:colOff>
      <xdr:row>21</xdr:row>
      <xdr:rowOff>170430</xdr:rowOff>
    </xdr:to>
    <xdr:sp macro="" textlink="">
      <xdr:nvSpPr>
        <xdr:cNvPr id="112" name="설명선 1 111"/>
        <xdr:cNvSpPr/>
      </xdr:nvSpPr>
      <xdr:spPr>
        <a:xfrm>
          <a:off x="7897585" y="3529693"/>
          <a:ext cx="1012031" cy="369094"/>
        </a:xfrm>
        <a:prstGeom prst="borderCallout1">
          <a:avLst>
            <a:gd name="adj1" fmla="val 102620"/>
            <a:gd name="adj2" fmla="val 99459"/>
            <a:gd name="adj3" fmla="val 177017"/>
            <a:gd name="adj4" fmla="val 87198"/>
          </a:avLst>
        </a:prstGeom>
        <a:solidFill>
          <a:srgbClr val="FFFF00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1100">
              <a:solidFill>
                <a:srgbClr val="FF0000"/>
              </a:solidFill>
            </a:rPr>
            <a:t>콤프 압 조절</a:t>
          </a:r>
        </a:p>
      </xdr:txBody>
    </xdr:sp>
    <xdr:clientData/>
  </xdr:twoCellAnchor>
  <xdr:twoCellAnchor>
    <xdr:from>
      <xdr:col>4</xdr:col>
      <xdr:colOff>484414</xdr:colOff>
      <xdr:row>35</xdr:row>
      <xdr:rowOff>76200</xdr:rowOff>
    </xdr:from>
    <xdr:to>
      <xdr:col>6</xdr:col>
      <xdr:colOff>353445</xdr:colOff>
      <xdr:row>37</xdr:row>
      <xdr:rowOff>91508</xdr:rowOff>
    </xdr:to>
    <xdr:sp macro="" textlink="">
      <xdr:nvSpPr>
        <xdr:cNvPr id="119" name="설명선 1 118"/>
        <xdr:cNvSpPr/>
      </xdr:nvSpPr>
      <xdr:spPr>
        <a:xfrm>
          <a:off x="2770414" y="6281057"/>
          <a:ext cx="1012031" cy="369094"/>
        </a:xfrm>
        <a:prstGeom prst="borderCallout1">
          <a:avLst>
            <a:gd name="adj1" fmla="val 102620"/>
            <a:gd name="adj2" fmla="val 99459"/>
            <a:gd name="adj3" fmla="val 177017"/>
            <a:gd name="adj4" fmla="val 87198"/>
          </a:avLst>
        </a:prstGeom>
        <a:solidFill>
          <a:srgbClr val="FFFF00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1100">
              <a:solidFill>
                <a:srgbClr val="FF0000"/>
              </a:solidFill>
            </a:rPr>
            <a:t>콤프 압 조절</a:t>
          </a:r>
        </a:p>
      </xdr:txBody>
    </xdr:sp>
    <xdr:clientData/>
  </xdr:twoCellAnchor>
  <xdr:twoCellAnchor>
    <xdr:from>
      <xdr:col>4</xdr:col>
      <xdr:colOff>459921</xdr:colOff>
      <xdr:row>55</xdr:row>
      <xdr:rowOff>78921</xdr:rowOff>
    </xdr:from>
    <xdr:to>
      <xdr:col>6</xdr:col>
      <xdr:colOff>328952</xdr:colOff>
      <xdr:row>57</xdr:row>
      <xdr:rowOff>94229</xdr:rowOff>
    </xdr:to>
    <xdr:sp macro="" textlink="">
      <xdr:nvSpPr>
        <xdr:cNvPr id="120" name="설명선 1 119"/>
        <xdr:cNvSpPr/>
      </xdr:nvSpPr>
      <xdr:spPr>
        <a:xfrm>
          <a:off x="2745921" y="9821635"/>
          <a:ext cx="1012031" cy="369094"/>
        </a:xfrm>
        <a:prstGeom prst="borderCallout1">
          <a:avLst>
            <a:gd name="adj1" fmla="val 102620"/>
            <a:gd name="adj2" fmla="val 99459"/>
            <a:gd name="adj3" fmla="val 177017"/>
            <a:gd name="adj4" fmla="val 87198"/>
          </a:avLst>
        </a:prstGeom>
        <a:solidFill>
          <a:srgbClr val="FFFF00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1100">
              <a:solidFill>
                <a:srgbClr val="FF0000"/>
              </a:solidFill>
            </a:rPr>
            <a:t>콤프 압 조절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657225</xdr:colOff>
      <xdr:row>47</xdr:row>
      <xdr:rowOff>19050</xdr:rowOff>
    </xdr:to>
    <xdr:pic>
      <xdr:nvPicPr>
        <xdr:cNvPr id="5" name="그림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744825" cy="852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629744</xdr:colOff>
      <xdr:row>45</xdr:row>
      <xdr:rowOff>83383</xdr:rowOff>
    </xdr:to>
    <xdr:pic>
      <xdr:nvPicPr>
        <xdr:cNvPr id="2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744826" cy="8515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통합SI" refreshedDate="45334.364788078703" createdVersion="4" refreshedVersion="4" minRefreshableVersion="3" recordCount="817">
  <cacheSource type="worksheet">
    <worksheetSource ref="A23:H1048576" sheet="(년말) DIV 압력 RAW 복붙"/>
  </cacheSource>
  <cacheFields count="8">
    <cacheField name="년" numFmtId="0">
      <sharedItems containsString="0" containsBlank="1" containsNumber="1" containsInteger="1" minValue="2023" maxValue="2024" count="3">
        <n v="2024"/>
        <n v="2023"/>
        <m/>
      </sharedItems>
    </cacheField>
    <cacheField name="월" numFmtId="0">
      <sharedItems containsString="0" containsBlank="1" containsNumber="1" containsInteger="1" minValue="1" maxValue="2412" count="37">
        <n v="1"/>
        <n v="2"/>
        <n v="3"/>
        <n v="4"/>
        <n v="5"/>
        <n v="6"/>
        <n v="7"/>
        <n v="8"/>
        <n v="9"/>
        <n v="10"/>
        <n v="11"/>
        <n v="12"/>
        <m/>
        <n v="2403" u="1"/>
        <n v="2408" u="1"/>
        <n v="2304" u="1"/>
        <n v="2309" u="1"/>
        <n v="2404" u="1"/>
        <n v="2409" u="1"/>
        <n v="2305" u="1"/>
        <n v="2310" u="1"/>
        <n v="2405" u="1"/>
        <n v="2301" u="1"/>
        <n v="2410" u="1"/>
        <n v="2306" u="1"/>
        <n v="2311" u="1"/>
        <n v="2401" u="1"/>
        <n v="2406" u="1"/>
        <n v="2302" u="1"/>
        <n v="2411" u="1"/>
        <n v="2307" u="1"/>
        <n v="2312" u="1"/>
        <n v="2402" u="1"/>
        <n v="2407" u="1"/>
        <n v="2303" u="1"/>
        <n v="2412" u="1"/>
        <n v="2308" u="1"/>
      </sharedItems>
    </cacheField>
    <cacheField name="년월" numFmtId="0">
      <sharedItems containsString="0" containsBlank="1" containsNumber="1" containsInteger="1" minValue="2301" maxValue="2412" count="25"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301"/>
        <n v="2302"/>
        <n v="2303"/>
        <n v="2304"/>
        <n v="2305"/>
        <n v="2306"/>
        <n v="2307"/>
        <n v="2308"/>
        <n v="2309"/>
        <n v="2310"/>
        <n v="2311"/>
        <n v="2312"/>
        <m/>
      </sharedItems>
    </cacheField>
    <cacheField name="층" numFmtId="0">
      <sharedItems containsString="0" containsBlank="1" containsNumber="1" containsInteger="1" minValue="-5" maxValue="9" count="14">
        <n v="9"/>
        <n v="8"/>
        <n v="7"/>
        <n v="6"/>
        <n v="5"/>
        <n v="3"/>
        <n v="2"/>
        <n v="1"/>
        <n v="-1"/>
        <n v="-2"/>
        <n v="-3"/>
        <n v="-4"/>
        <n v="-5"/>
        <m/>
      </sharedItems>
    </cacheField>
    <cacheField name="위치" numFmtId="0">
      <sharedItems containsString="0" containsBlank="1" containsNumber="1" containsInteger="1" minValue="1" maxValue="3" count="4">
        <n v="3"/>
        <n v="1"/>
        <n v="2"/>
        <m/>
      </sharedItems>
    </cacheField>
    <cacheField name="번호" numFmtId="0">
      <sharedItems containsBlank="1"/>
    </cacheField>
    <cacheField name="1차" numFmtId="0">
      <sharedItems containsString="0" containsBlank="1" containsNumber="1" minValue="0" maxValue="10.199999999999999"/>
    </cacheField>
    <cacheField name="2차" numFmtId="0">
      <sharedItems containsString="0" containsBlank="1" containsNumb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통합SI" refreshedDate="46045.418311805559" createdVersion="4" refreshedVersion="4" minRefreshableVersion="3" recordCount="408">
  <cacheSource type="worksheet">
    <worksheetSource ref="A23:I431" sheet="(년말) DIV 압력 RAW 복붙"/>
  </cacheSource>
  <cacheFields count="9">
    <cacheField name="년" numFmtId="0">
      <sharedItems containsSemiMixedTypes="0" containsString="0" containsNumber="1" containsInteger="1" minValue="2024" maxValue="2026" count="3">
        <n v="2026"/>
        <n v="2025"/>
        <n v="2024" u="1"/>
      </sharedItems>
    </cacheField>
    <cacheField name="월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년월" numFmtId="0">
      <sharedItems containsSemiMixedTypes="0" containsString="0" containsNumber="1" containsInteger="1" minValue="2403" maxValue="2601" count="23">
        <n v="2601"/>
        <n v="2502"/>
        <n v="2503"/>
        <n v="2504"/>
        <n v="2505"/>
        <n v="2506"/>
        <n v="2507"/>
        <n v="2508"/>
        <n v="2509"/>
        <n v="2510"/>
        <n v="2511"/>
        <n v="2512"/>
        <n v="2403" u="1"/>
        <n v="2408" u="1"/>
        <n v="2404" u="1"/>
        <n v="2409" u="1"/>
        <n v="2405" u="1"/>
        <n v="2410" u="1"/>
        <n v="2406" u="1"/>
        <n v="2411" u="1"/>
        <n v="2501" u="1"/>
        <n v="2407" u="1"/>
        <n v="2412" u="1"/>
      </sharedItems>
    </cacheField>
    <cacheField name="층" numFmtId="0">
      <sharedItems containsSemiMixedTypes="0" containsString="0" containsNumber="1" containsInteger="1" minValue="-5" maxValue="9" count="13">
        <n v="9"/>
        <n v="8"/>
        <n v="7"/>
        <n v="6"/>
        <n v="5"/>
        <n v="3"/>
        <n v="2"/>
        <n v="1"/>
        <n v="-1"/>
        <n v="-2"/>
        <n v="-3"/>
        <n v="-4"/>
        <n v="-5"/>
      </sharedItems>
    </cacheField>
    <cacheField name="위치" numFmtId="0">
      <sharedItems containsSemiMixedTypes="0" containsString="0" containsNumber="1" containsInteger="1" minValue="1" maxValue="3" count="3">
        <n v="3"/>
        <n v="1"/>
        <n v="2"/>
      </sharedItems>
    </cacheField>
    <cacheField name="번호" numFmtId="0">
      <sharedItems/>
    </cacheField>
    <cacheField name="1차" numFmtId="0">
      <sharedItems containsSemiMixedTypes="0" containsString="0" containsNumber="1" minValue="4.5999999999999996" maxValue="10.199999999999999"/>
    </cacheField>
    <cacheField name="2차" numFmtId="0">
      <sharedItems containsSemiMixedTypes="0" containsString="0" containsNumber="1" minValue="2" maxValue="4.3"/>
    </cacheField>
    <cacheField name="챔버" numFmtId="0">
      <sharedItems containsSemiMixedTypes="0" containsString="0" containsNumber="1" minValue="4.7" maxValue="10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17">
  <r>
    <x v="0"/>
    <x v="0"/>
    <x v="0"/>
    <x v="0"/>
    <x v="0"/>
    <s v="9-3"/>
    <n v="4.9000000000000004"/>
    <n v="3.1"/>
  </r>
  <r>
    <x v="0"/>
    <x v="0"/>
    <x v="0"/>
    <x v="1"/>
    <x v="1"/>
    <s v="8-1"/>
    <n v="5"/>
    <n v="3"/>
  </r>
  <r>
    <x v="0"/>
    <x v="0"/>
    <x v="0"/>
    <x v="1"/>
    <x v="2"/>
    <s v="8-2"/>
    <n v="5"/>
    <n v="3"/>
  </r>
  <r>
    <x v="0"/>
    <x v="0"/>
    <x v="0"/>
    <x v="1"/>
    <x v="0"/>
    <s v="8-3"/>
    <n v="5"/>
    <n v="3.8"/>
  </r>
  <r>
    <x v="0"/>
    <x v="0"/>
    <x v="0"/>
    <x v="2"/>
    <x v="1"/>
    <s v="7-1"/>
    <n v="5.0999999999999996"/>
    <n v="2.8"/>
  </r>
  <r>
    <x v="0"/>
    <x v="0"/>
    <x v="0"/>
    <x v="2"/>
    <x v="2"/>
    <s v="7-2"/>
    <n v="5"/>
    <n v="3.2"/>
  </r>
  <r>
    <x v="0"/>
    <x v="0"/>
    <x v="0"/>
    <x v="2"/>
    <x v="0"/>
    <s v="7-3"/>
    <n v="5.3"/>
    <n v="3.7"/>
  </r>
  <r>
    <x v="0"/>
    <x v="0"/>
    <x v="0"/>
    <x v="3"/>
    <x v="1"/>
    <s v="6-1"/>
    <n v="6"/>
    <n v="3.4"/>
  </r>
  <r>
    <x v="0"/>
    <x v="0"/>
    <x v="0"/>
    <x v="3"/>
    <x v="2"/>
    <s v="6-2"/>
    <n v="5"/>
    <n v="3.4"/>
  </r>
  <r>
    <x v="0"/>
    <x v="0"/>
    <x v="0"/>
    <x v="3"/>
    <x v="0"/>
    <s v="6-3"/>
    <n v="6.1"/>
    <n v="3.2"/>
  </r>
  <r>
    <x v="0"/>
    <x v="0"/>
    <x v="0"/>
    <x v="4"/>
    <x v="1"/>
    <s v="5-1"/>
    <n v="6.7"/>
    <n v="3.5"/>
  </r>
  <r>
    <x v="0"/>
    <x v="0"/>
    <x v="0"/>
    <x v="4"/>
    <x v="2"/>
    <s v="5-2"/>
    <n v="6.5"/>
    <n v="3.5"/>
  </r>
  <r>
    <x v="0"/>
    <x v="0"/>
    <x v="0"/>
    <x v="4"/>
    <x v="0"/>
    <s v="5-3"/>
    <n v="6.3"/>
    <n v="3.8"/>
  </r>
  <r>
    <x v="0"/>
    <x v="0"/>
    <x v="0"/>
    <x v="5"/>
    <x v="1"/>
    <s v="3-1"/>
    <n v="7"/>
    <n v="3.8"/>
  </r>
  <r>
    <x v="0"/>
    <x v="0"/>
    <x v="0"/>
    <x v="5"/>
    <x v="2"/>
    <s v="3-2"/>
    <n v="7"/>
    <n v="3.6"/>
  </r>
  <r>
    <x v="0"/>
    <x v="0"/>
    <x v="0"/>
    <x v="5"/>
    <x v="0"/>
    <s v="3-3"/>
    <n v="6.8"/>
    <n v="3.3"/>
  </r>
  <r>
    <x v="0"/>
    <x v="0"/>
    <x v="0"/>
    <x v="6"/>
    <x v="2"/>
    <s v="2-2"/>
    <n v="7.4"/>
    <n v="3.5"/>
  </r>
  <r>
    <x v="0"/>
    <x v="0"/>
    <x v="0"/>
    <x v="6"/>
    <x v="0"/>
    <s v="2-3"/>
    <n v="7"/>
    <n v="3.2"/>
  </r>
  <r>
    <x v="0"/>
    <x v="0"/>
    <x v="0"/>
    <x v="7"/>
    <x v="1"/>
    <s v="1-1"/>
    <n v="8.1999999999999993"/>
    <n v="3.1"/>
  </r>
  <r>
    <x v="0"/>
    <x v="0"/>
    <x v="0"/>
    <x v="7"/>
    <x v="2"/>
    <s v="1-2"/>
    <n v="7.9"/>
    <n v="3.3"/>
  </r>
  <r>
    <x v="0"/>
    <x v="0"/>
    <x v="0"/>
    <x v="7"/>
    <x v="0"/>
    <s v="1-3"/>
    <n v="7.5"/>
    <n v="3.4"/>
  </r>
  <r>
    <x v="0"/>
    <x v="0"/>
    <x v="0"/>
    <x v="8"/>
    <x v="1"/>
    <s v="-1-1"/>
    <n v="9"/>
    <n v="3.4"/>
  </r>
  <r>
    <x v="0"/>
    <x v="0"/>
    <x v="0"/>
    <x v="8"/>
    <x v="2"/>
    <s v="-1-2"/>
    <n v="8.6"/>
    <n v="3.8"/>
  </r>
  <r>
    <x v="0"/>
    <x v="0"/>
    <x v="0"/>
    <x v="8"/>
    <x v="0"/>
    <s v="-1-3"/>
    <n v="8.8000000000000007"/>
    <n v="3.3"/>
  </r>
  <r>
    <x v="0"/>
    <x v="0"/>
    <x v="0"/>
    <x v="9"/>
    <x v="1"/>
    <s v="-2-1"/>
    <n v="8"/>
    <n v="4.0999999999999996"/>
  </r>
  <r>
    <x v="0"/>
    <x v="0"/>
    <x v="0"/>
    <x v="9"/>
    <x v="2"/>
    <s v="-2-2"/>
    <n v="8.9"/>
    <n v="3.2"/>
  </r>
  <r>
    <x v="0"/>
    <x v="0"/>
    <x v="0"/>
    <x v="9"/>
    <x v="0"/>
    <s v="-2-3"/>
    <n v="9"/>
    <n v="3.4"/>
  </r>
  <r>
    <x v="0"/>
    <x v="0"/>
    <x v="0"/>
    <x v="10"/>
    <x v="2"/>
    <s v="-3-2"/>
    <n v="9.1"/>
    <n v="3.3"/>
  </r>
  <r>
    <x v="0"/>
    <x v="0"/>
    <x v="0"/>
    <x v="10"/>
    <x v="0"/>
    <s v="-3-3"/>
    <n v="9"/>
    <n v="3.8"/>
  </r>
  <r>
    <x v="0"/>
    <x v="0"/>
    <x v="0"/>
    <x v="11"/>
    <x v="2"/>
    <s v="-4-2"/>
    <n v="9.9"/>
    <n v="4.2"/>
  </r>
  <r>
    <x v="0"/>
    <x v="0"/>
    <x v="0"/>
    <x v="11"/>
    <x v="1"/>
    <s v="-4-1"/>
    <n v="9.8000000000000007"/>
    <n v="3.2"/>
  </r>
  <r>
    <x v="0"/>
    <x v="0"/>
    <x v="0"/>
    <x v="11"/>
    <x v="0"/>
    <s v="-4-3"/>
    <n v="9.5"/>
    <n v="3.2"/>
  </r>
  <r>
    <x v="0"/>
    <x v="0"/>
    <x v="0"/>
    <x v="12"/>
    <x v="2"/>
    <s v="-5-2"/>
    <n v="10"/>
    <n v="4"/>
  </r>
  <r>
    <x v="0"/>
    <x v="0"/>
    <x v="0"/>
    <x v="12"/>
    <x v="0"/>
    <s v="-5-3"/>
    <n v="10"/>
    <n v="2"/>
  </r>
  <r>
    <x v="0"/>
    <x v="1"/>
    <x v="1"/>
    <x v="0"/>
    <x v="0"/>
    <s v="9-3"/>
    <n v="0"/>
    <n v="0"/>
  </r>
  <r>
    <x v="0"/>
    <x v="1"/>
    <x v="1"/>
    <x v="1"/>
    <x v="1"/>
    <s v="8-1"/>
    <n v="0"/>
    <n v="0"/>
  </r>
  <r>
    <x v="0"/>
    <x v="1"/>
    <x v="1"/>
    <x v="1"/>
    <x v="2"/>
    <s v="8-2"/>
    <n v="0"/>
    <n v="0"/>
  </r>
  <r>
    <x v="0"/>
    <x v="1"/>
    <x v="1"/>
    <x v="1"/>
    <x v="0"/>
    <s v="8-3"/>
    <n v="0"/>
    <n v="0"/>
  </r>
  <r>
    <x v="0"/>
    <x v="1"/>
    <x v="1"/>
    <x v="2"/>
    <x v="1"/>
    <s v="7-1"/>
    <n v="0"/>
    <n v="0"/>
  </r>
  <r>
    <x v="0"/>
    <x v="1"/>
    <x v="1"/>
    <x v="2"/>
    <x v="2"/>
    <s v="7-2"/>
    <n v="0"/>
    <n v="0"/>
  </r>
  <r>
    <x v="0"/>
    <x v="1"/>
    <x v="1"/>
    <x v="2"/>
    <x v="0"/>
    <s v="7-3"/>
    <n v="0"/>
    <n v="0"/>
  </r>
  <r>
    <x v="0"/>
    <x v="1"/>
    <x v="1"/>
    <x v="3"/>
    <x v="1"/>
    <s v="6-1"/>
    <n v="0"/>
    <n v="0"/>
  </r>
  <r>
    <x v="0"/>
    <x v="1"/>
    <x v="1"/>
    <x v="3"/>
    <x v="2"/>
    <s v="6-2"/>
    <n v="0"/>
    <n v="0"/>
  </r>
  <r>
    <x v="0"/>
    <x v="1"/>
    <x v="1"/>
    <x v="3"/>
    <x v="0"/>
    <s v="6-3"/>
    <n v="0"/>
    <n v="0"/>
  </r>
  <r>
    <x v="0"/>
    <x v="1"/>
    <x v="1"/>
    <x v="4"/>
    <x v="1"/>
    <s v="5-1"/>
    <n v="0"/>
    <n v="0"/>
  </r>
  <r>
    <x v="0"/>
    <x v="1"/>
    <x v="1"/>
    <x v="4"/>
    <x v="2"/>
    <s v="5-2"/>
    <n v="0"/>
    <n v="0"/>
  </r>
  <r>
    <x v="0"/>
    <x v="1"/>
    <x v="1"/>
    <x v="4"/>
    <x v="0"/>
    <s v="5-3"/>
    <n v="0"/>
    <n v="0"/>
  </r>
  <r>
    <x v="0"/>
    <x v="1"/>
    <x v="1"/>
    <x v="5"/>
    <x v="1"/>
    <s v="3-1"/>
    <n v="0"/>
    <n v="0"/>
  </r>
  <r>
    <x v="0"/>
    <x v="1"/>
    <x v="1"/>
    <x v="5"/>
    <x v="2"/>
    <s v="3-2"/>
    <n v="0"/>
    <n v="0"/>
  </r>
  <r>
    <x v="0"/>
    <x v="1"/>
    <x v="1"/>
    <x v="5"/>
    <x v="0"/>
    <s v="3-3"/>
    <n v="0"/>
    <n v="0"/>
  </r>
  <r>
    <x v="0"/>
    <x v="1"/>
    <x v="1"/>
    <x v="6"/>
    <x v="2"/>
    <s v="2-2"/>
    <n v="0"/>
    <n v="0"/>
  </r>
  <r>
    <x v="0"/>
    <x v="1"/>
    <x v="1"/>
    <x v="6"/>
    <x v="0"/>
    <s v="2-3"/>
    <n v="0"/>
    <n v="0"/>
  </r>
  <r>
    <x v="0"/>
    <x v="1"/>
    <x v="1"/>
    <x v="7"/>
    <x v="1"/>
    <s v="1-1"/>
    <n v="0"/>
    <n v="0"/>
  </r>
  <r>
    <x v="0"/>
    <x v="1"/>
    <x v="1"/>
    <x v="7"/>
    <x v="2"/>
    <s v="1-2"/>
    <n v="0"/>
    <n v="0"/>
  </r>
  <r>
    <x v="0"/>
    <x v="1"/>
    <x v="1"/>
    <x v="7"/>
    <x v="0"/>
    <s v="1-3"/>
    <n v="0"/>
    <n v="0"/>
  </r>
  <r>
    <x v="0"/>
    <x v="1"/>
    <x v="1"/>
    <x v="8"/>
    <x v="1"/>
    <s v="-1-1"/>
    <n v="0"/>
    <n v="0"/>
  </r>
  <r>
    <x v="0"/>
    <x v="1"/>
    <x v="1"/>
    <x v="8"/>
    <x v="2"/>
    <s v="-1-2"/>
    <n v="0"/>
    <n v="0"/>
  </r>
  <r>
    <x v="0"/>
    <x v="1"/>
    <x v="1"/>
    <x v="8"/>
    <x v="0"/>
    <s v="-1-3"/>
    <n v="0"/>
    <n v="0"/>
  </r>
  <r>
    <x v="0"/>
    <x v="1"/>
    <x v="1"/>
    <x v="9"/>
    <x v="1"/>
    <s v="-2-1"/>
    <n v="0"/>
    <n v="0"/>
  </r>
  <r>
    <x v="0"/>
    <x v="1"/>
    <x v="1"/>
    <x v="9"/>
    <x v="2"/>
    <s v="-2-2"/>
    <n v="0"/>
    <n v="0"/>
  </r>
  <r>
    <x v="0"/>
    <x v="1"/>
    <x v="1"/>
    <x v="9"/>
    <x v="0"/>
    <s v="-2-3"/>
    <n v="0"/>
    <n v="0"/>
  </r>
  <r>
    <x v="0"/>
    <x v="1"/>
    <x v="1"/>
    <x v="10"/>
    <x v="2"/>
    <s v="-3-2"/>
    <n v="0"/>
    <n v="0"/>
  </r>
  <r>
    <x v="0"/>
    <x v="1"/>
    <x v="1"/>
    <x v="10"/>
    <x v="0"/>
    <s v="-3-3"/>
    <n v="0"/>
    <n v="0"/>
  </r>
  <r>
    <x v="0"/>
    <x v="1"/>
    <x v="1"/>
    <x v="11"/>
    <x v="2"/>
    <s v="-4-2"/>
    <n v="0"/>
    <n v="0"/>
  </r>
  <r>
    <x v="0"/>
    <x v="1"/>
    <x v="1"/>
    <x v="11"/>
    <x v="1"/>
    <s v="-4-1"/>
    <n v="0"/>
    <n v="0"/>
  </r>
  <r>
    <x v="0"/>
    <x v="1"/>
    <x v="1"/>
    <x v="11"/>
    <x v="0"/>
    <s v="-4-3"/>
    <n v="0"/>
    <n v="0"/>
  </r>
  <r>
    <x v="0"/>
    <x v="1"/>
    <x v="1"/>
    <x v="12"/>
    <x v="2"/>
    <s v="-5-2"/>
    <n v="0"/>
    <n v="0"/>
  </r>
  <r>
    <x v="0"/>
    <x v="1"/>
    <x v="1"/>
    <x v="12"/>
    <x v="0"/>
    <s v="-5-3"/>
    <n v="0"/>
    <n v="0"/>
  </r>
  <r>
    <x v="0"/>
    <x v="2"/>
    <x v="2"/>
    <x v="0"/>
    <x v="0"/>
    <s v="9-3"/>
    <n v="0"/>
    <n v="0"/>
  </r>
  <r>
    <x v="0"/>
    <x v="2"/>
    <x v="2"/>
    <x v="1"/>
    <x v="1"/>
    <s v="8-1"/>
    <n v="0"/>
    <n v="0"/>
  </r>
  <r>
    <x v="0"/>
    <x v="2"/>
    <x v="2"/>
    <x v="1"/>
    <x v="2"/>
    <s v="8-2"/>
    <n v="0"/>
    <n v="0"/>
  </r>
  <r>
    <x v="0"/>
    <x v="2"/>
    <x v="2"/>
    <x v="1"/>
    <x v="0"/>
    <s v="8-3"/>
    <n v="0"/>
    <n v="0"/>
  </r>
  <r>
    <x v="0"/>
    <x v="2"/>
    <x v="2"/>
    <x v="2"/>
    <x v="1"/>
    <s v="7-1"/>
    <n v="0"/>
    <n v="0"/>
  </r>
  <r>
    <x v="0"/>
    <x v="2"/>
    <x v="2"/>
    <x v="2"/>
    <x v="2"/>
    <s v="7-2"/>
    <n v="0"/>
    <n v="0"/>
  </r>
  <r>
    <x v="0"/>
    <x v="2"/>
    <x v="2"/>
    <x v="2"/>
    <x v="0"/>
    <s v="7-3"/>
    <n v="0"/>
    <n v="0"/>
  </r>
  <r>
    <x v="0"/>
    <x v="2"/>
    <x v="2"/>
    <x v="3"/>
    <x v="1"/>
    <s v="6-1"/>
    <n v="0"/>
    <n v="0"/>
  </r>
  <r>
    <x v="0"/>
    <x v="2"/>
    <x v="2"/>
    <x v="3"/>
    <x v="2"/>
    <s v="6-2"/>
    <n v="0"/>
    <n v="0"/>
  </r>
  <r>
    <x v="0"/>
    <x v="2"/>
    <x v="2"/>
    <x v="3"/>
    <x v="0"/>
    <s v="6-3"/>
    <n v="0"/>
    <n v="0"/>
  </r>
  <r>
    <x v="0"/>
    <x v="2"/>
    <x v="2"/>
    <x v="4"/>
    <x v="1"/>
    <s v="5-1"/>
    <n v="0"/>
    <n v="0"/>
  </r>
  <r>
    <x v="0"/>
    <x v="2"/>
    <x v="2"/>
    <x v="4"/>
    <x v="2"/>
    <s v="5-2"/>
    <n v="0"/>
    <n v="0"/>
  </r>
  <r>
    <x v="0"/>
    <x v="2"/>
    <x v="2"/>
    <x v="4"/>
    <x v="0"/>
    <s v="5-3"/>
    <n v="0"/>
    <n v="0"/>
  </r>
  <r>
    <x v="0"/>
    <x v="2"/>
    <x v="2"/>
    <x v="5"/>
    <x v="1"/>
    <s v="3-1"/>
    <n v="0"/>
    <n v="0"/>
  </r>
  <r>
    <x v="0"/>
    <x v="2"/>
    <x v="2"/>
    <x v="5"/>
    <x v="2"/>
    <s v="3-2"/>
    <n v="0"/>
    <n v="0"/>
  </r>
  <r>
    <x v="0"/>
    <x v="2"/>
    <x v="2"/>
    <x v="5"/>
    <x v="0"/>
    <s v="3-3"/>
    <n v="0"/>
    <n v="0"/>
  </r>
  <r>
    <x v="0"/>
    <x v="2"/>
    <x v="2"/>
    <x v="6"/>
    <x v="2"/>
    <s v="2-2"/>
    <n v="0"/>
    <n v="0"/>
  </r>
  <r>
    <x v="0"/>
    <x v="2"/>
    <x v="2"/>
    <x v="6"/>
    <x v="0"/>
    <s v="2-3"/>
    <n v="0"/>
    <n v="0"/>
  </r>
  <r>
    <x v="0"/>
    <x v="2"/>
    <x v="2"/>
    <x v="7"/>
    <x v="1"/>
    <s v="1-1"/>
    <n v="0"/>
    <n v="0"/>
  </r>
  <r>
    <x v="0"/>
    <x v="2"/>
    <x v="2"/>
    <x v="7"/>
    <x v="2"/>
    <s v="1-2"/>
    <n v="0"/>
    <n v="0"/>
  </r>
  <r>
    <x v="0"/>
    <x v="2"/>
    <x v="2"/>
    <x v="7"/>
    <x v="0"/>
    <s v="1-3"/>
    <n v="0"/>
    <n v="0"/>
  </r>
  <r>
    <x v="0"/>
    <x v="2"/>
    <x v="2"/>
    <x v="8"/>
    <x v="1"/>
    <s v="-1-1"/>
    <n v="0"/>
    <n v="0"/>
  </r>
  <r>
    <x v="0"/>
    <x v="2"/>
    <x v="2"/>
    <x v="8"/>
    <x v="2"/>
    <s v="-1-2"/>
    <n v="0"/>
    <n v="0"/>
  </r>
  <r>
    <x v="0"/>
    <x v="2"/>
    <x v="2"/>
    <x v="8"/>
    <x v="0"/>
    <s v="-1-3"/>
    <n v="0"/>
    <n v="0"/>
  </r>
  <r>
    <x v="0"/>
    <x v="2"/>
    <x v="2"/>
    <x v="9"/>
    <x v="1"/>
    <s v="-2-1"/>
    <n v="0"/>
    <n v="0"/>
  </r>
  <r>
    <x v="0"/>
    <x v="2"/>
    <x v="2"/>
    <x v="9"/>
    <x v="2"/>
    <s v="-2-2"/>
    <n v="0"/>
    <n v="0"/>
  </r>
  <r>
    <x v="0"/>
    <x v="2"/>
    <x v="2"/>
    <x v="9"/>
    <x v="0"/>
    <s v="-2-3"/>
    <n v="0"/>
    <n v="0"/>
  </r>
  <r>
    <x v="0"/>
    <x v="2"/>
    <x v="2"/>
    <x v="10"/>
    <x v="2"/>
    <s v="-3-2"/>
    <n v="0"/>
    <n v="0"/>
  </r>
  <r>
    <x v="0"/>
    <x v="2"/>
    <x v="2"/>
    <x v="10"/>
    <x v="0"/>
    <s v="-3-3"/>
    <n v="0"/>
    <n v="0"/>
  </r>
  <r>
    <x v="0"/>
    <x v="2"/>
    <x v="2"/>
    <x v="11"/>
    <x v="2"/>
    <s v="-4-2"/>
    <n v="0"/>
    <n v="0"/>
  </r>
  <r>
    <x v="0"/>
    <x v="2"/>
    <x v="2"/>
    <x v="11"/>
    <x v="1"/>
    <s v="-4-1"/>
    <n v="0"/>
    <n v="0"/>
  </r>
  <r>
    <x v="0"/>
    <x v="2"/>
    <x v="2"/>
    <x v="11"/>
    <x v="0"/>
    <s v="-4-3"/>
    <n v="0"/>
    <n v="0"/>
  </r>
  <r>
    <x v="0"/>
    <x v="2"/>
    <x v="2"/>
    <x v="12"/>
    <x v="2"/>
    <s v="-5-2"/>
    <n v="0"/>
    <n v="0"/>
  </r>
  <r>
    <x v="0"/>
    <x v="2"/>
    <x v="2"/>
    <x v="12"/>
    <x v="0"/>
    <s v="-5-3"/>
    <n v="0"/>
    <n v="0"/>
  </r>
  <r>
    <x v="0"/>
    <x v="3"/>
    <x v="3"/>
    <x v="0"/>
    <x v="0"/>
    <s v="9-3"/>
    <n v="0"/>
    <n v="0"/>
  </r>
  <r>
    <x v="0"/>
    <x v="3"/>
    <x v="3"/>
    <x v="1"/>
    <x v="1"/>
    <s v="8-1"/>
    <n v="0"/>
    <n v="0"/>
  </r>
  <r>
    <x v="0"/>
    <x v="3"/>
    <x v="3"/>
    <x v="1"/>
    <x v="2"/>
    <s v="8-2"/>
    <n v="0"/>
    <n v="0"/>
  </r>
  <r>
    <x v="0"/>
    <x v="3"/>
    <x v="3"/>
    <x v="1"/>
    <x v="0"/>
    <s v="8-3"/>
    <n v="0"/>
    <n v="0"/>
  </r>
  <r>
    <x v="0"/>
    <x v="3"/>
    <x v="3"/>
    <x v="2"/>
    <x v="1"/>
    <s v="7-1"/>
    <n v="0"/>
    <n v="0"/>
  </r>
  <r>
    <x v="0"/>
    <x v="3"/>
    <x v="3"/>
    <x v="2"/>
    <x v="2"/>
    <s v="7-2"/>
    <n v="0"/>
    <n v="0"/>
  </r>
  <r>
    <x v="0"/>
    <x v="3"/>
    <x v="3"/>
    <x v="2"/>
    <x v="0"/>
    <s v="7-3"/>
    <n v="0"/>
    <n v="0"/>
  </r>
  <r>
    <x v="0"/>
    <x v="3"/>
    <x v="3"/>
    <x v="3"/>
    <x v="1"/>
    <s v="6-1"/>
    <n v="0"/>
    <n v="0"/>
  </r>
  <r>
    <x v="0"/>
    <x v="3"/>
    <x v="3"/>
    <x v="3"/>
    <x v="2"/>
    <s v="6-2"/>
    <n v="0"/>
    <n v="0"/>
  </r>
  <r>
    <x v="0"/>
    <x v="3"/>
    <x v="3"/>
    <x v="3"/>
    <x v="0"/>
    <s v="6-3"/>
    <n v="0"/>
    <n v="0"/>
  </r>
  <r>
    <x v="0"/>
    <x v="3"/>
    <x v="3"/>
    <x v="4"/>
    <x v="1"/>
    <s v="5-1"/>
    <n v="0"/>
    <n v="0"/>
  </r>
  <r>
    <x v="0"/>
    <x v="3"/>
    <x v="3"/>
    <x v="4"/>
    <x v="2"/>
    <s v="5-2"/>
    <n v="0"/>
    <n v="0"/>
  </r>
  <r>
    <x v="0"/>
    <x v="3"/>
    <x v="3"/>
    <x v="4"/>
    <x v="0"/>
    <s v="5-3"/>
    <n v="0"/>
    <n v="0"/>
  </r>
  <r>
    <x v="0"/>
    <x v="3"/>
    <x v="3"/>
    <x v="5"/>
    <x v="1"/>
    <s v="3-1"/>
    <n v="0"/>
    <n v="0"/>
  </r>
  <r>
    <x v="0"/>
    <x v="3"/>
    <x v="3"/>
    <x v="5"/>
    <x v="2"/>
    <s v="3-2"/>
    <n v="0"/>
    <n v="0"/>
  </r>
  <r>
    <x v="0"/>
    <x v="3"/>
    <x v="3"/>
    <x v="5"/>
    <x v="0"/>
    <s v="3-3"/>
    <n v="0"/>
    <n v="0"/>
  </r>
  <r>
    <x v="0"/>
    <x v="3"/>
    <x v="3"/>
    <x v="6"/>
    <x v="2"/>
    <s v="2-2"/>
    <n v="0"/>
    <n v="0"/>
  </r>
  <r>
    <x v="0"/>
    <x v="3"/>
    <x v="3"/>
    <x v="6"/>
    <x v="0"/>
    <s v="2-3"/>
    <n v="0"/>
    <n v="0"/>
  </r>
  <r>
    <x v="0"/>
    <x v="3"/>
    <x v="3"/>
    <x v="7"/>
    <x v="1"/>
    <s v="1-1"/>
    <n v="0"/>
    <n v="0"/>
  </r>
  <r>
    <x v="0"/>
    <x v="3"/>
    <x v="3"/>
    <x v="7"/>
    <x v="2"/>
    <s v="1-2"/>
    <n v="0"/>
    <n v="0"/>
  </r>
  <r>
    <x v="0"/>
    <x v="3"/>
    <x v="3"/>
    <x v="7"/>
    <x v="0"/>
    <s v="1-3"/>
    <n v="0"/>
    <n v="0"/>
  </r>
  <r>
    <x v="0"/>
    <x v="3"/>
    <x v="3"/>
    <x v="8"/>
    <x v="1"/>
    <s v="-1-1"/>
    <n v="0"/>
    <n v="0"/>
  </r>
  <r>
    <x v="0"/>
    <x v="3"/>
    <x v="3"/>
    <x v="8"/>
    <x v="2"/>
    <s v="-1-2"/>
    <n v="0"/>
    <n v="0"/>
  </r>
  <r>
    <x v="0"/>
    <x v="3"/>
    <x v="3"/>
    <x v="8"/>
    <x v="0"/>
    <s v="-1-3"/>
    <n v="0"/>
    <n v="0"/>
  </r>
  <r>
    <x v="0"/>
    <x v="3"/>
    <x v="3"/>
    <x v="9"/>
    <x v="1"/>
    <s v="-2-1"/>
    <n v="0"/>
    <n v="0"/>
  </r>
  <r>
    <x v="0"/>
    <x v="3"/>
    <x v="3"/>
    <x v="9"/>
    <x v="2"/>
    <s v="-2-2"/>
    <n v="0"/>
    <n v="0"/>
  </r>
  <r>
    <x v="0"/>
    <x v="3"/>
    <x v="3"/>
    <x v="9"/>
    <x v="0"/>
    <s v="-2-3"/>
    <n v="0"/>
    <n v="0"/>
  </r>
  <r>
    <x v="0"/>
    <x v="3"/>
    <x v="3"/>
    <x v="10"/>
    <x v="2"/>
    <s v="-3-2"/>
    <n v="0"/>
    <n v="0"/>
  </r>
  <r>
    <x v="0"/>
    <x v="3"/>
    <x v="3"/>
    <x v="10"/>
    <x v="0"/>
    <s v="-3-3"/>
    <n v="0"/>
    <n v="0"/>
  </r>
  <r>
    <x v="0"/>
    <x v="3"/>
    <x v="3"/>
    <x v="11"/>
    <x v="2"/>
    <s v="-4-2"/>
    <n v="0"/>
    <n v="0"/>
  </r>
  <r>
    <x v="0"/>
    <x v="3"/>
    <x v="3"/>
    <x v="11"/>
    <x v="1"/>
    <s v="-4-1"/>
    <n v="0"/>
    <n v="0"/>
  </r>
  <r>
    <x v="0"/>
    <x v="3"/>
    <x v="3"/>
    <x v="11"/>
    <x v="0"/>
    <s v="-4-3"/>
    <n v="0"/>
    <n v="0"/>
  </r>
  <r>
    <x v="0"/>
    <x v="3"/>
    <x v="3"/>
    <x v="12"/>
    <x v="2"/>
    <s v="-5-2"/>
    <n v="0"/>
    <n v="0"/>
  </r>
  <r>
    <x v="0"/>
    <x v="3"/>
    <x v="3"/>
    <x v="12"/>
    <x v="0"/>
    <s v="-5-3"/>
    <n v="0"/>
    <n v="0"/>
  </r>
  <r>
    <x v="0"/>
    <x v="4"/>
    <x v="4"/>
    <x v="0"/>
    <x v="0"/>
    <s v="9-3"/>
    <n v="0"/>
    <n v="0"/>
  </r>
  <r>
    <x v="0"/>
    <x v="4"/>
    <x v="4"/>
    <x v="1"/>
    <x v="1"/>
    <s v="8-1"/>
    <n v="0"/>
    <n v="0"/>
  </r>
  <r>
    <x v="0"/>
    <x v="4"/>
    <x v="4"/>
    <x v="1"/>
    <x v="2"/>
    <s v="8-2"/>
    <n v="0"/>
    <n v="0"/>
  </r>
  <r>
    <x v="0"/>
    <x v="4"/>
    <x v="4"/>
    <x v="1"/>
    <x v="0"/>
    <s v="8-3"/>
    <n v="0"/>
    <n v="0"/>
  </r>
  <r>
    <x v="0"/>
    <x v="4"/>
    <x v="4"/>
    <x v="2"/>
    <x v="1"/>
    <s v="7-1"/>
    <n v="0"/>
    <n v="0"/>
  </r>
  <r>
    <x v="0"/>
    <x v="4"/>
    <x v="4"/>
    <x v="2"/>
    <x v="2"/>
    <s v="7-2"/>
    <n v="0"/>
    <n v="0"/>
  </r>
  <r>
    <x v="0"/>
    <x v="4"/>
    <x v="4"/>
    <x v="2"/>
    <x v="0"/>
    <s v="7-3"/>
    <n v="0"/>
    <n v="0"/>
  </r>
  <r>
    <x v="0"/>
    <x v="4"/>
    <x v="4"/>
    <x v="3"/>
    <x v="1"/>
    <s v="6-1"/>
    <n v="0"/>
    <n v="0"/>
  </r>
  <r>
    <x v="0"/>
    <x v="4"/>
    <x v="4"/>
    <x v="3"/>
    <x v="2"/>
    <s v="6-2"/>
    <n v="0"/>
    <n v="0"/>
  </r>
  <r>
    <x v="0"/>
    <x v="4"/>
    <x v="4"/>
    <x v="3"/>
    <x v="0"/>
    <s v="6-3"/>
    <n v="0"/>
    <n v="0"/>
  </r>
  <r>
    <x v="0"/>
    <x v="4"/>
    <x v="4"/>
    <x v="4"/>
    <x v="1"/>
    <s v="5-1"/>
    <n v="0"/>
    <n v="0"/>
  </r>
  <r>
    <x v="0"/>
    <x v="4"/>
    <x v="4"/>
    <x v="4"/>
    <x v="2"/>
    <s v="5-2"/>
    <n v="0"/>
    <n v="0"/>
  </r>
  <r>
    <x v="0"/>
    <x v="4"/>
    <x v="4"/>
    <x v="4"/>
    <x v="0"/>
    <s v="5-3"/>
    <n v="0"/>
    <n v="0"/>
  </r>
  <r>
    <x v="0"/>
    <x v="4"/>
    <x v="4"/>
    <x v="5"/>
    <x v="1"/>
    <s v="3-1"/>
    <n v="0"/>
    <n v="0"/>
  </r>
  <r>
    <x v="0"/>
    <x v="4"/>
    <x v="4"/>
    <x v="5"/>
    <x v="2"/>
    <s v="3-2"/>
    <n v="0"/>
    <n v="0"/>
  </r>
  <r>
    <x v="0"/>
    <x v="4"/>
    <x v="4"/>
    <x v="5"/>
    <x v="0"/>
    <s v="3-3"/>
    <n v="0"/>
    <n v="0"/>
  </r>
  <r>
    <x v="0"/>
    <x v="4"/>
    <x v="4"/>
    <x v="6"/>
    <x v="2"/>
    <s v="2-2"/>
    <n v="0"/>
    <n v="0"/>
  </r>
  <r>
    <x v="0"/>
    <x v="4"/>
    <x v="4"/>
    <x v="6"/>
    <x v="0"/>
    <s v="2-3"/>
    <n v="0"/>
    <n v="0"/>
  </r>
  <r>
    <x v="0"/>
    <x v="4"/>
    <x v="4"/>
    <x v="7"/>
    <x v="1"/>
    <s v="1-1"/>
    <n v="0"/>
    <n v="0"/>
  </r>
  <r>
    <x v="0"/>
    <x v="4"/>
    <x v="4"/>
    <x v="7"/>
    <x v="2"/>
    <s v="1-2"/>
    <n v="0"/>
    <n v="0"/>
  </r>
  <r>
    <x v="0"/>
    <x v="4"/>
    <x v="4"/>
    <x v="7"/>
    <x v="0"/>
    <s v="1-3"/>
    <n v="0"/>
    <n v="0"/>
  </r>
  <r>
    <x v="0"/>
    <x v="4"/>
    <x v="4"/>
    <x v="8"/>
    <x v="1"/>
    <s v="-1-1"/>
    <n v="0"/>
    <n v="0"/>
  </r>
  <r>
    <x v="0"/>
    <x v="4"/>
    <x v="4"/>
    <x v="8"/>
    <x v="2"/>
    <s v="-1-2"/>
    <n v="0"/>
    <n v="0"/>
  </r>
  <r>
    <x v="0"/>
    <x v="4"/>
    <x v="4"/>
    <x v="8"/>
    <x v="0"/>
    <s v="-1-3"/>
    <n v="0"/>
    <n v="0"/>
  </r>
  <r>
    <x v="0"/>
    <x v="4"/>
    <x v="4"/>
    <x v="9"/>
    <x v="1"/>
    <s v="-2-1"/>
    <n v="0"/>
    <n v="0"/>
  </r>
  <r>
    <x v="0"/>
    <x v="4"/>
    <x v="4"/>
    <x v="9"/>
    <x v="2"/>
    <s v="-2-2"/>
    <n v="0"/>
    <n v="0"/>
  </r>
  <r>
    <x v="0"/>
    <x v="4"/>
    <x v="4"/>
    <x v="9"/>
    <x v="0"/>
    <s v="-2-3"/>
    <n v="0"/>
    <n v="0"/>
  </r>
  <r>
    <x v="0"/>
    <x v="4"/>
    <x v="4"/>
    <x v="10"/>
    <x v="2"/>
    <s v="-3-2"/>
    <n v="0"/>
    <n v="0"/>
  </r>
  <r>
    <x v="0"/>
    <x v="4"/>
    <x v="4"/>
    <x v="10"/>
    <x v="0"/>
    <s v="-3-3"/>
    <n v="0"/>
    <n v="0"/>
  </r>
  <r>
    <x v="0"/>
    <x v="4"/>
    <x v="4"/>
    <x v="11"/>
    <x v="2"/>
    <s v="-4-2"/>
    <n v="0"/>
    <n v="0"/>
  </r>
  <r>
    <x v="0"/>
    <x v="4"/>
    <x v="4"/>
    <x v="11"/>
    <x v="1"/>
    <s v="-4-1"/>
    <n v="0"/>
    <n v="0"/>
  </r>
  <r>
    <x v="0"/>
    <x v="4"/>
    <x v="4"/>
    <x v="11"/>
    <x v="0"/>
    <s v="-4-3"/>
    <n v="0"/>
    <n v="0"/>
  </r>
  <r>
    <x v="0"/>
    <x v="4"/>
    <x v="4"/>
    <x v="12"/>
    <x v="2"/>
    <s v="-5-2"/>
    <n v="0"/>
    <n v="0"/>
  </r>
  <r>
    <x v="0"/>
    <x v="4"/>
    <x v="4"/>
    <x v="12"/>
    <x v="0"/>
    <s v="-5-3"/>
    <n v="0"/>
    <n v="0"/>
  </r>
  <r>
    <x v="0"/>
    <x v="5"/>
    <x v="5"/>
    <x v="0"/>
    <x v="0"/>
    <s v="9-3"/>
    <n v="0"/>
    <n v="0"/>
  </r>
  <r>
    <x v="0"/>
    <x v="5"/>
    <x v="5"/>
    <x v="1"/>
    <x v="1"/>
    <s v="8-1"/>
    <n v="0"/>
    <n v="0"/>
  </r>
  <r>
    <x v="0"/>
    <x v="5"/>
    <x v="5"/>
    <x v="1"/>
    <x v="2"/>
    <s v="8-2"/>
    <n v="0"/>
    <n v="0"/>
  </r>
  <r>
    <x v="0"/>
    <x v="5"/>
    <x v="5"/>
    <x v="1"/>
    <x v="0"/>
    <s v="8-3"/>
    <n v="0"/>
    <n v="0"/>
  </r>
  <r>
    <x v="0"/>
    <x v="5"/>
    <x v="5"/>
    <x v="2"/>
    <x v="1"/>
    <s v="7-1"/>
    <n v="0"/>
    <n v="0"/>
  </r>
  <r>
    <x v="0"/>
    <x v="5"/>
    <x v="5"/>
    <x v="2"/>
    <x v="2"/>
    <s v="7-2"/>
    <n v="0"/>
    <n v="0"/>
  </r>
  <r>
    <x v="0"/>
    <x v="5"/>
    <x v="5"/>
    <x v="2"/>
    <x v="0"/>
    <s v="7-3"/>
    <n v="0"/>
    <n v="0"/>
  </r>
  <r>
    <x v="0"/>
    <x v="5"/>
    <x v="5"/>
    <x v="3"/>
    <x v="1"/>
    <s v="6-1"/>
    <n v="0"/>
    <n v="0"/>
  </r>
  <r>
    <x v="0"/>
    <x v="5"/>
    <x v="5"/>
    <x v="3"/>
    <x v="2"/>
    <s v="6-2"/>
    <n v="0"/>
    <n v="0"/>
  </r>
  <r>
    <x v="0"/>
    <x v="5"/>
    <x v="5"/>
    <x v="3"/>
    <x v="0"/>
    <s v="6-3"/>
    <n v="0"/>
    <n v="0"/>
  </r>
  <r>
    <x v="0"/>
    <x v="5"/>
    <x v="5"/>
    <x v="4"/>
    <x v="1"/>
    <s v="5-1"/>
    <n v="0"/>
    <n v="0"/>
  </r>
  <r>
    <x v="0"/>
    <x v="5"/>
    <x v="5"/>
    <x v="4"/>
    <x v="2"/>
    <s v="5-2"/>
    <n v="0"/>
    <n v="0"/>
  </r>
  <r>
    <x v="0"/>
    <x v="5"/>
    <x v="5"/>
    <x v="4"/>
    <x v="0"/>
    <s v="5-3"/>
    <n v="0"/>
    <n v="0"/>
  </r>
  <r>
    <x v="0"/>
    <x v="5"/>
    <x v="5"/>
    <x v="5"/>
    <x v="1"/>
    <s v="3-1"/>
    <n v="0"/>
    <n v="0"/>
  </r>
  <r>
    <x v="0"/>
    <x v="5"/>
    <x v="5"/>
    <x v="5"/>
    <x v="2"/>
    <s v="3-2"/>
    <n v="0"/>
    <n v="0"/>
  </r>
  <r>
    <x v="0"/>
    <x v="5"/>
    <x v="5"/>
    <x v="5"/>
    <x v="0"/>
    <s v="3-3"/>
    <n v="0"/>
    <n v="0"/>
  </r>
  <r>
    <x v="0"/>
    <x v="5"/>
    <x v="5"/>
    <x v="6"/>
    <x v="2"/>
    <s v="2-2"/>
    <n v="0"/>
    <n v="0"/>
  </r>
  <r>
    <x v="0"/>
    <x v="5"/>
    <x v="5"/>
    <x v="6"/>
    <x v="0"/>
    <s v="2-3"/>
    <n v="0"/>
    <n v="0"/>
  </r>
  <r>
    <x v="0"/>
    <x v="5"/>
    <x v="5"/>
    <x v="7"/>
    <x v="1"/>
    <s v="1-1"/>
    <n v="0"/>
    <n v="0"/>
  </r>
  <r>
    <x v="0"/>
    <x v="5"/>
    <x v="5"/>
    <x v="7"/>
    <x v="2"/>
    <s v="1-2"/>
    <n v="0"/>
    <n v="0"/>
  </r>
  <r>
    <x v="0"/>
    <x v="5"/>
    <x v="5"/>
    <x v="7"/>
    <x v="0"/>
    <s v="1-3"/>
    <n v="0"/>
    <n v="0"/>
  </r>
  <r>
    <x v="0"/>
    <x v="5"/>
    <x v="5"/>
    <x v="8"/>
    <x v="1"/>
    <s v="-1-1"/>
    <n v="0"/>
    <n v="0"/>
  </r>
  <r>
    <x v="0"/>
    <x v="5"/>
    <x v="5"/>
    <x v="8"/>
    <x v="2"/>
    <s v="-1-2"/>
    <n v="0"/>
    <n v="0"/>
  </r>
  <r>
    <x v="0"/>
    <x v="5"/>
    <x v="5"/>
    <x v="8"/>
    <x v="0"/>
    <s v="-1-3"/>
    <n v="0"/>
    <n v="0"/>
  </r>
  <r>
    <x v="0"/>
    <x v="5"/>
    <x v="5"/>
    <x v="9"/>
    <x v="1"/>
    <s v="-2-1"/>
    <n v="0"/>
    <n v="0"/>
  </r>
  <r>
    <x v="0"/>
    <x v="5"/>
    <x v="5"/>
    <x v="9"/>
    <x v="2"/>
    <s v="-2-2"/>
    <n v="0"/>
    <n v="0"/>
  </r>
  <r>
    <x v="0"/>
    <x v="5"/>
    <x v="5"/>
    <x v="9"/>
    <x v="0"/>
    <s v="-2-3"/>
    <n v="0"/>
    <n v="0"/>
  </r>
  <r>
    <x v="0"/>
    <x v="5"/>
    <x v="5"/>
    <x v="10"/>
    <x v="2"/>
    <s v="-3-2"/>
    <n v="0"/>
    <n v="0"/>
  </r>
  <r>
    <x v="0"/>
    <x v="5"/>
    <x v="5"/>
    <x v="10"/>
    <x v="0"/>
    <s v="-3-3"/>
    <n v="0"/>
    <n v="0"/>
  </r>
  <r>
    <x v="0"/>
    <x v="5"/>
    <x v="5"/>
    <x v="11"/>
    <x v="2"/>
    <s v="-4-2"/>
    <n v="0"/>
    <n v="0"/>
  </r>
  <r>
    <x v="0"/>
    <x v="5"/>
    <x v="5"/>
    <x v="11"/>
    <x v="1"/>
    <s v="-4-1"/>
    <n v="0"/>
    <n v="0"/>
  </r>
  <r>
    <x v="0"/>
    <x v="5"/>
    <x v="5"/>
    <x v="11"/>
    <x v="0"/>
    <s v="-4-3"/>
    <n v="0"/>
    <n v="0"/>
  </r>
  <r>
    <x v="0"/>
    <x v="5"/>
    <x v="5"/>
    <x v="12"/>
    <x v="2"/>
    <s v="-5-2"/>
    <n v="0"/>
    <n v="0"/>
  </r>
  <r>
    <x v="0"/>
    <x v="5"/>
    <x v="5"/>
    <x v="12"/>
    <x v="0"/>
    <s v="-5-3"/>
    <n v="0"/>
    <n v="0"/>
  </r>
  <r>
    <x v="0"/>
    <x v="6"/>
    <x v="6"/>
    <x v="0"/>
    <x v="0"/>
    <s v="9-3"/>
    <n v="0"/>
    <n v="0"/>
  </r>
  <r>
    <x v="0"/>
    <x v="6"/>
    <x v="6"/>
    <x v="1"/>
    <x v="1"/>
    <s v="8-1"/>
    <n v="0"/>
    <n v="0"/>
  </r>
  <r>
    <x v="0"/>
    <x v="6"/>
    <x v="6"/>
    <x v="1"/>
    <x v="2"/>
    <s v="8-2"/>
    <n v="0"/>
    <n v="0"/>
  </r>
  <r>
    <x v="0"/>
    <x v="6"/>
    <x v="6"/>
    <x v="1"/>
    <x v="0"/>
    <s v="8-3"/>
    <n v="0"/>
    <n v="0"/>
  </r>
  <r>
    <x v="0"/>
    <x v="6"/>
    <x v="6"/>
    <x v="2"/>
    <x v="1"/>
    <s v="7-1"/>
    <n v="0"/>
    <n v="0"/>
  </r>
  <r>
    <x v="0"/>
    <x v="6"/>
    <x v="6"/>
    <x v="2"/>
    <x v="2"/>
    <s v="7-2"/>
    <n v="0"/>
    <n v="0"/>
  </r>
  <r>
    <x v="0"/>
    <x v="6"/>
    <x v="6"/>
    <x v="2"/>
    <x v="0"/>
    <s v="7-3"/>
    <n v="0"/>
    <n v="0"/>
  </r>
  <r>
    <x v="0"/>
    <x v="6"/>
    <x v="6"/>
    <x v="3"/>
    <x v="1"/>
    <s v="6-1"/>
    <n v="0"/>
    <n v="0"/>
  </r>
  <r>
    <x v="0"/>
    <x v="6"/>
    <x v="6"/>
    <x v="3"/>
    <x v="2"/>
    <s v="6-2"/>
    <n v="0"/>
    <n v="0"/>
  </r>
  <r>
    <x v="0"/>
    <x v="6"/>
    <x v="6"/>
    <x v="3"/>
    <x v="0"/>
    <s v="6-3"/>
    <n v="0"/>
    <n v="0"/>
  </r>
  <r>
    <x v="0"/>
    <x v="6"/>
    <x v="6"/>
    <x v="4"/>
    <x v="1"/>
    <s v="5-1"/>
    <n v="0"/>
    <n v="0"/>
  </r>
  <r>
    <x v="0"/>
    <x v="6"/>
    <x v="6"/>
    <x v="4"/>
    <x v="2"/>
    <s v="5-2"/>
    <n v="0"/>
    <n v="0"/>
  </r>
  <r>
    <x v="0"/>
    <x v="6"/>
    <x v="6"/>
    <x v="4"/>
    <x v="0"/>
    <s v="5-3"/>
    <n v="0"/>
    <n v="0"/>
  </r>
  <r>
    <x v="0"/>
    <x v="6"/>
    <x v="6"/>
    <x v="5"/>
    <x v="1"/>
    <s v="3-1"/>
    <n v="0"/>
    <n v="0"/>
  </r>
  <r>
    <x v="0"/>
    <x v="6"/>
    <x v="6"/>
    <x v="5"/>
    <x v="2"/>
    <s v="3-2"/>
    <n v="0"/>
    <n v="0"/>
  </r>
  <r>
    <x v="0"/>
    <x v="6"/>
    <x v="6"/>
    <x v="5"/>
    <x v="0"/>
    <s v="3-3"/>
    <n v="0"/>
    <n v="0"/>
  </r>
  <r>
    <x v="0"/>
    <x v="6"/>
    <x v="6"/>
    <x v="6"/>
    <x v="2"/>
    <s v="2-2"/>
    <n v="0"/>
    <n v="0"/>
  </r>
  <r>
    <x v="0"/>
    <x v="6"/>
    <x v="6"/>
    <x v="6"/>
    <x v="0"/>
    <s v="2-3"/>
    <n v="0"/>
    <n v="0"/>
  </r>
  <r>
    <x v="0"/>
    <x v="6"/>
    <x v="6"/>
    <x v="7"/>
    <x v="1"/>
    <s v="1-1"/>
    <n v="0"/>
    <n v="0"/>
  </r>
  <r>
    <x v="0"/>
    <x v="6"/>
    <x v="6"/>
    <x v="7"/>
    <x v="2"/>
    <s v="1-2"/>
    <n v="0"/>
    <n v="0"/>
  </r>
  <r>
    <x v="0"/>
    <x v="6"/>
    <x v="6"/>
    <x v="7"/>
    <x v="0"/>
    <s v="1-3"/>
    <n v="0"/>
    <n v="0"/>
  </r>
  <r>
    <x v="0"/>
    <x v="6"/>
    <x v="6"/>
    <x v="8"/>
    <x v="1"/>
    <s v="-1-1"/>
    <n v="0"/>
    <n v="0"/>
  </r>
  <r>
    <x v="0"/>
    <x v="6"/>
    <x v="6"/>
    <x v="8"/>
    <x v="2"/>
    <s v="-1-2"/>
    <n v="0"/>
    <n v="0"/>
  </r>
  <r>
    <x v="0"/>
    <x v="6"/>
    <x v="6"/>
    <x v="8"/>
    <x v="0"/>
    <s v="-1-3"/>
    <n v="0"/>
    <n v="0"/>
  </r>
  <r>
    <x v="0"/>
    <x v="6"/>
    <x v="6"/>
    <x v="9"/>
    <x v="1"/>
    <s v="-2-1"/>
    <n v="0"/>
    <n v="0"/>
  </r>
  <r>
    <x v="0"/>
    <x v="6"/>
    <x v="6"/>
    <x v="9"/>
    <x v="2"/>
    <s v="-2-2"/>
    <n v="0"/>
    <n v="0"/>
  </r>
  <r>
    <x v="0"/>
    <x v="6"/>
    <x v="6"/>
    <x v="9"/>
    <x v="0"/>
    <s v="-2-3"/>
    <n v="0"/>
    <n v="0"/>
  </r>
  <r>
    <x v="0"/>
    <x v="6"/>
    <x v="6"/>
    <x v="10"/>
    <x v="2"/>
    <s v="-3-2"/>
    <n v="0"/>
    <n v="0"/>
  </r>
  <r>
    <x v="0"/>
    <x v="6"/>
    <x v="6"/>
    <x v="10"/>
    <x v="0"/>
    <s v="-3-3"/>
    <n v="0"/>
    <n v="0"/>
  </r>
  <r>
    <x v="0"/>
    <x v="6"/>
    <x v="6"/>
    <x v="11"/>
    <x v="2"/>
    <s v="-4-2"/>
    <n v="0"/>
    <n v="0"/>
  </r>
  <r>
    <x v="0"/>
    <x v="6"/>
    <x v="6"/>
    <x v="11"/>
    <x v="1"/>
    <s v="-4-1"/>
    <n v="0"/>
    <n v="0"/>
  </r>
  <r>
    <x v="0"/>
    <x v="6"/>
    <x v="6"/>
    <x v="11"/>
    <x v="0"/>
    <s v="-4-3"/>
    <n v="0"/>
    <n v="0"/>
  </r>
  <r>
    <x v="0"/>
    <x v="6"/>
    <x v="6"/>
    <x v="12"/>
    <x v="2"/>
    <s v="-5-2"/>
    <n v="0"/>
    <n v="0"/>
  </r>
  <r>
    <x v="0"/>
    <x v="6"/>
    <x v="6"/>
    <x v="12"/>
    <x v="0"/>
    <s v="-5-3"/>
    <n v="0"/>
    <n v="0"/>
  </r>
  <r>
    <x v="0"/>
    <x v="7"/>
    <x v="7"/>
    <x v="0"/>
    <x v="0"/>
    <s v="9-3"/>
    <n v="0"/>
    <n v="0"/>
  </r>
  <r>
    <x v="0"/>
    <x v="7"/>
    <x v="7"/>
    <x v="1"/>
    <x v="1"/>
    <s v="8-1"/>
    <n v="0"/>
    <n v="0"/>
  </r>
  <r>
    <x v="0"/>
    <x v="7"/>
    <x v="7"/>
    <x v="1"/>
    <x v="2"/>
    <s v="8-2"/>
    <n v="0"/>
    <n v="0"/>
  </r>
  <r>
    <x v="0"/>
    <x v="7"/>
    <x v="7"/>
    <x v="1"/>
    <x v="0"/>
    <s v="8-3"/>
    <n v="0"/>
    <n v="0"/>
  </r>
  <r>
    <x v="0"/>
    <x v="7"/>
    <x v="7"/>
    <x v="2"/>
    <x v="1"/>
    <s v="7-1"/>
    <n v="0"/>
    <n v="0"/>
  </r>
  <r>
    <x v="0"/>
    <x v="7"/>
    <x v="7"/>
    <x v="2"/>
    <x v="2"/>
    <s v="7-2"/>
    <n v="0"/>
    <n v="0"/>
  </r>
  <r>
    <x v="0"/>
    <x v="7"/>
    <x v="7"/>
    <x v="2"/>
    <x v="0"/>
    <s v="7-3"/>
    <n v="0"/>
    <n v="0"/>
  </r>
  <r>
    <x v="0"/>
    <x v="7"/>
    <x v="7"/>
    <x v="3"/>
    <x v="1"/>
    <s v="6-1"/>
    <n v="0"/>
    <n v="0"/>
  </r>
  <r>
    <x v="0"/>
    <x v="7"/>
    <x v="7"/>
    <x v="3"/>
    <x v="2"/>
    <s v="6-2"/>
    <n v="0"/>
    <n v="0"/>
  </r>
  <r>
    <x v="0"/>
    <x v="7"/>
    <x v="7"/>
    <x v="3"/>
    <x v="0"/>
    <s v="6-3"/>
    <n v="0"/>
    <n v="0"/>
  </r>
  <r>
    <x v="0"/>
    <x v="7"/>
    <x v="7"/>
    <x v="4"/>
    <x v="1"/>
    <s v="5-1"/>
    <n v="0"/>
    <n v="0"/>
  </r>
  <r>
    <x v="0"/>
    <x v="7"/>
    <x v="7"/>
    <x v="4"/>
    <x v="2"/>
    <s v="5-2"/>
    <n v="0"/>
    <n v="0"/>
  </r>
  <r>
    <x v="0"/>
    <x v="7"/>
    <x v="7"/>
    <x v="4"/>
    <x v="0"/>
    <s v="5-3"/>
    <n v="0"/>
    <n v="0"/>
  </r>
  <r>
    <x v="0"/>
    <x v="7"/>
    <x v="7"/>
    <x v="5"/>
    <x v="1"/>
    <s v="3-1"/>
    <n v="0"/>
    <n v="0"/>
  </r>
  <r>
    <x v="0"/>
    <x v="7"/>
    <x v="7"/>
    <x v="5"/>
    <x v="2"/>
    <s v="3-2"/>
    <n v="0"/>
    <n v="0"/>
  </r>
  <r>
    <x v="0"/>
    <x v="7"/>
    <x v="7"/>
    <x v="5"/>
    <x v="0"/>
    <s v="3-3"/>
    <n v="0"/>
    <n v="0"/>
  </r>
  <r>
    <x v="0"/>
    <x v="7"/>
    <x v="7"/>
    <x v="6"/>
    <x v="2"/>
    <s v="2-2"/>
    <n v="0"/>
    <n v="0"/>
  </r>
  <r>
    <x v="0"/>
    <x v="7"/>
    <x v="7"/>
    <x v="6"/>
    <x v="0"/>
    <s v="2-3"/>
    <n v="0"/>
    <n v="0"/>
  </r>
  <r>
    <x v="0"/>
    <x v="7"/>
    <x v="7"/>
    <x v="7"/>
    <x v="1"/>
    <s v="1-1"/>
    <n v="0"/>
    <n v="0"/>
  </r>
  <r>
    <x v="0"/>
    <x v="7"/>
    <x v="7"/>
    <x v="7"/>
    <x v="2"/>
    <s v="1-2"/>
    <n v="0"/>
    <n v="0"/>
  </r>
  <r>
    <x v="0"/>
    <x v="7"/>
    <x v="7"/>
    <x v="7"/>
    <x v="0"/>
    <s v="1-3"/>
    <n v="0"/>
    <n v="0"/>
  </r>
  <r>
    <x v="0"/>
    <x v="7"/>
    <x v="7"/>
    <x v="8"/>
    <x v="1"/>
    <s v="-1-1"/>
    <n v="0"/>
    <n v="0"/>
  </r>
  <r>
    <x v="0"/>
    <x v="7"/>
    <x v="7"/>
    <x v="8"/>
    <x v="2"/>
    <s v="-1-2"/>
    <n v="0"/>
    <n v="0"/>
  </r>
  <r>
    <x v="0"/>
    <x v="7"/>
    <x v="7"/>
    <x v="8"/>
    <x v="0"/>
    <s v="-1-3"/>
    <n v="0"/>
    <n v="0"/>
  </r>
  <r>
    <x v="0"/>
    <x v="7"/>
    <x v="7"/>
    <x v="9"/>
    <x v="1"/>
    <s v="-2-1"/>
    <n v="0"/>
    <n v="0"/>
  </r>
  <r>
    <x v="0"/>
    <x v="7"/>
    <x v="7"/>
    <x v="9"/>
    <x v="2"/>
    <s v="-2-2"/>
    <n v="0"/>
    <n v="0"/>
  </r>
  <r>
    <x v="0"/>
    <x v="7"/>
    <x v="7"/>
    <x v="9"/>
    <x v="0"/>
    <s v="-2-3"/>
    <n v="0"/>
    <n v="0"/>
  </r>
  <r>
    <x v="0"/>
    <x v="7"/>
    <x v="7"/>
    <x v="10"/>
    <x v="2"/>
    <s v="-3-2"/>
    <n v="0"/>
    <n v="0"/>
  </r>
  <r>
    <x v="0"/>
    <x v="7"/>
    <x v="7"/>
    <x v="10"/>
    <x v="0"/>
    <s v="-3-3"/>
    <n v="0"/>
    <n v="0"/>
  </r>
  <r>
    <x v="0"/>
    <x v="7"/>
    <x v="7"/>
    <x v="11"/>
    <x v="2"/>
    <s v="-4-2"/>
    <n v="0"/>
    <n v="0"/>
  </r>
  <r>
    <x v="0"/>
    <x v="7"/>
    <x v="7"/>
    <x v="11"/>
    <x v="1"/>
    <s v="-4-1"/>
    <n v="0"/>
    <n v="0"/>
  </r>
  <r>
    <x v="0"/>
    <x v="7"/>
    <x v="7"/>
    <x v="11"/>
    <x v="0"/>
    <s v="-4-3"/>
    <n v="0"/>
    <n v="0"/>
  </r>
  <r>
    <x v="0"/>
    <x v="7"/>
    <x v="7"/>
    <x v="12"/>
    <x v="2"/>
    <s v="-5-2"/>
    <n v="0"/>
    <n v="0"/>
  </r>
  <r>
    <x v="0"/>
    <x v="7"/>
    <x v="7"/>
    <x v="12"/>
    <x v="0"/>
    <s v="-5-3"/>
    <n v="0"/>
    <n v="0"/>
  </r>
  <r>
    <x v="0"/>
    <x v="8"/>
    <x v="8"/>
    <x v="0"/>
    <x v="0"/>
    <s v="9-3"/>
    <n v="0"/>
    <n v="0"/>
  </r>
  <r>
    <x v="0"/>
    <x v="8"/>
    <x v="8"/>
    <x v="1"/>
    <x v="1"/>
    <s v="8-1"/>
    <n v="0"/>
    <n v="0"/>
  </r>
  <r>
    <x v="0"/>
    <x v="8"/>
    <x v="8"/>
    <x v="1"/>
    <x v="2"/>
    <s v="8-2"/>
    <n v="0"/>
    <n v="0"/>
  </r>
  <r>
    <x v="0"/>
    <x v="8"/>
    <x v="8"/>
    <x v="1"/>
    <x v="0"/>
    <s v="8-3"/>
    <n v="0"/>
    <n v="0"/>
  </r>
  <r>
    <x v="0"/>
    <x v="8"/>
    <x v="8"/>
    <x v="2"/>
    <x v="1"/>
    <s v="7-1"/>
    <n v="0"/>
    <n v="0"/>
  </r>
  <r>
    <x v="0"/>
    <x v="8"/>
    <x v="8"/>
    <x v="2"/>
    <x v="2"/>
    <s v="7-2"/>
    <n v="0"/>
    <n v="0"/>
  </r>
  <r>
    <x v="0"/>
    <x v="8"/>
    <x v="8"/>
    <x v="2"/>
    <x v="0"/>
    <s v="7-3"/>
    <n v="0"/>
    <n v="0"/>
  </r>
  <r>
    <x v="0"/>
    <x v="8"/>
    <x v="8"/>
    <x v="3"/>
    <x v="1"/>
    <s v="6-1"/>
    <n v="0"/>
    <n v="0"/>
  </r>
  <r>
    <x v="0"/>
    <x v="8"/>
    <x v="8"/>
    <x v="3"/>
    <x v="2"/>
    <s v="6-2"/>
    <n v="0"/>
    <n v="0"/>
  </r>
  <r>
    <x v="0"/>
    <x v="8"/>
    <x v="8"/>
    <x v="3"/>
    <x v="0"/>
    <s v="6-3"/>
    <n v="0"/>
    <n v="0"/>
  </r>
  <r>
    <x v="0"/>
    <x v="8"/>
    <x v="8"/>
    <x v="4"/>
    <x v="1"/>
    <s v="5-1"/>
    <n v="0"/>
    <n v="0"/>
  </r>
  <r>
    <x v="0"/>
    <x v="8"/>
    <x v="8"/>
    <x v="4"/>
    <x v="2"/>
    <s v="5-2"/>
    <n v="0"/>
    <n v="0"/>
  </r>
  <r>
    <x v="0"/>
    <x v="8"/>
    <x v="8"/>
    <x v="4"/>
    <x v="0"/>
    <s v="5-3"/>
    <n v="0"/>
    <n v="0"/>
  </r>
  <r>
    <x v="0"/>
    <x v="8"/>
    <x v="8"/>
    <x v="5"/>
    <x v="1"/>
    <s v="3-1"/>
    <n v="0"/>
    <n v="0"/>
  </r>
  <r>
    <x v="0"/>
    <x v="8"/>
    <x v="8"/>
    <x v="5"/>
    <x v="2"/>
    <s v="3-2"/>
    <n v="0"/>
    <n v="0"/>
  </r>
  <r>
    <x v="0"/>
    <x v="8"/>
    <x v="8"/>
    <x v="5"/>
    <x v="0"/>
    <s v="3-3"/>
    <n v="0"/>
    <n v="0"/>
  </r>
  <r>
    <x v="0"/>
    <x v="8"/>
    <x v="8"/>
    <x v="6"/>
    <x v="2"/>
    <s v="2-2"/>
    <n v="0"/>
    <n v="0"/>
  </r>
  <r>
    <x v="0"/>
    <x v="8"/>
    <x v="8"/>
    <x v="6"/>
    <x v="0"/>
    <s v="2-3"/>
    <n v="0"/>
    <n v="0"/>
  </r>
  <r>
    <x v="0"/>
    <x v="8"/>
    <x v="8"/>
    <x v="7"/>
    <x v="1"/>
    <s v="1-1"/>
    <n v="0"/>
    <n v="0"/>
  </r>
  <r>
    <x v="0"/>
    <x v="8"/>
    <x v="8"/>
    <x v="7"/>
    <x v="2"/>
    <s v="1-2"/>
    <n v="0"/>
    <n v="0"/>
  </r>
  <r>
    <x v="0"/>
    <x v="8"/>
    <x v="8"/>
    <x v="7"/>
    <x v="0"/>
    <s v="1-3"/>
    <n v="0"/>
    <n v="0"/>
  </r>
  <r>
    <x v="0"/>
    <x v="8"/>
    <x v="8"/>
    <x v="8"/>
    <x v="1"/>
    <s v="-1-1"/>
    <n v="0"/>
    <n v="0"/>
  </r>
  <r>
    <x v="0"/>
    <x v="8"/>
    <x v="8"/>
    <x v="8"/>
    <x v="2"/>
    <s v="-1-2"/>
    <n v="0"/>
    <n v="0"/>
  </r>
  <r>
    <x v="0"/>
    <x v="8"/>
    <x v="8"/>
    <x v="8"/>
    <x v="0"/>
    <s v="-1-3"/>
    <n v="0"/>
    <n v="0"/>
  </r>
  <r>
    <x v="0"/>
    <x v="8"/>
    <x v="8"/>
    <x v="9"/>
    <x v="1"/>
    <s v="-2-1"/>
    <n v="0"/>
    <n v="0"/>
  </r>
  <r>
    <x v="0"/>
    <x v="8"/>
    <x v="8"/>
    <x v="9"/>
    <x v="2"/>
    <s v="-2-2"/>
    <n v="0"/>
    <n v="0"/>
  </r>
  <r>
    <x v="0"/>
    <x v="8"/>
    <x v="8"/>
    <x v="9"/>
    <x v="0"/>
    <s v="-2-3"/>
    <n v="0"/>
    <n v="0"/>
  </r>
  <r>
    <x v="0"/>
    <x v="8"/>
    <x v="8"/>
    <x v="10"/>
    <x v="2"/>
    <s v="-3-2"/>
    <n v="0"/>
    <n v="0"/>
  </r>
  <r>
    <x v="0"/>
    <x v="8"/>
    <x v="8"/>
    <x v="10"/>
    <x v="0"/>
    <s v="-3-3"/>
    <n v="0"/>
    <n v="0"/>
  </r>
  <r>
    <x v="0"/>
    <x v="8"/>
    <x v="8"/>
    <x v="11"/>
    <x v="2"/>
    <s v="-4-2"/>
    <n v="0"/>
    <n v="0"/>
  </r>
  <r>
    <x v="0"/>
    <x v="8"/>
    <x v="8"/>
    <x v="11"/>
    <x v="1"/>
    <s v="-4-1"/>
    <n v="0"/>
    <n v="0"/>
  </r>
  <r>
    <x v="0"/>
    <x v="8"/>
    <x v="8"/>
    <x v="11"/>
    <x v="0"/>
    <s v="-4-3"/>
    <n v="0"/>
    <n v="0"/>
  </r>
  <r>
    <x v="0"/>
    <x v="8"/>
    <x v="8"/>
    <x v="12"/>
    <x v="2"/>
    <s v="-5-2"/>
    <n v="0"/>
    <n v="0"/>
  </r>
  <r>
    <x v="0"/>
    <x v="8"/>
    <x v="8"/>
    <x v="12"/>
    <x v="0"/>
    <s v="-5-3"/>
    <n v="0"/>
    <n v="0"/>
  </r>
  <r>
    <x v="0"/>
    <x v="9"/>
    <x v="9"/>
    <x v="0"/>
    <x v="0"/>
    <s v="9-3"/>
    <n v="0"/>
    <n v="0"/>
  </r>
  <r>
    <x v="0"/>
    <x v="9"/>
    <x v="9"/>
    <x v="1"/>
    <x v="1"/>
    <s v="8-1"/>
    <n v="0"/>
    <n v="0"/>
  </r>
  <r>
    <x v="0"/>
    <x v="9"/>
    <x v="9"/>
    <x v="1"/>
    <x v="2"/>
    <s v="8-2"/>
    <n v="0"/>
    <n v="0"/>
  </r>
  <r>
    <x v="0"/>
    <x v="9"/>
    <x v="9"/>
    <x v="1"/>
    <x v="0"/>
    <s v="8-3"/>
    <n v="0"/>
    <n v="0"/>
  </r>
  <r>
    <x v="0"/>
    <x v="9"/>
    <x v="9"/>
    <x v="2"/>
    <x v="1"/>
    <s v="7-1"/>
    <n v="0"/>
    <n v="0"/>
  </r>
  <r>
    <x v="0"/>
    <x v="9"/>
    <x v="9"/>
    <x v="2"/>
    <x v="2"/>
    <s v="7-2"/>
    <n v="0"/>
    <n v="0"/>
  </r>
  <r>
    <x v="0"/>
    <x v="9"/>
    <x v="9"/>
    <x v="2"/>
    <x v="0"/>
    <s v="7-3"/>
    <n v="0"/>
    <n v="0"/>
  </r>
  <r>
    <x v="0"/>
    <x v="9"/>
    <x v="9"/>
    <x v="3"/>
    <x v="1"/>
    <s v="6-1"/>
    <n v="0"/>
    <n v="0"/>
  </r>
  <r>
    <x v="0"/>
    <x v="9"/>
    <x v="9"/>
    <x v="3"/>
    <x v="2"/>
    <s v="6-2"/>
    <n v="0"/>
    <n v="0"/>
  </r>
  <r>
    <x v="0"/>
    <x v="9"/>
    <x v="9"/>
    <x v="3"/>
    <x v="0"/>
    <s v="6-3"/>
    <n v="0"/>
    <n v="0"/>
  </r>
  <r>
    <x v="0"/>
    <x v="9"/>
    <x v="9"/>
    <x v="4"/>
    <x v="1"/>
    <s v="5-1"/>
    <n v="0"/>
    <n v="0"/>
  </r>
  <r>
    <x v="0"/>
    <x v="9"/>
    <x v="9"/>
    <x v="4"/>
    <x v="2"/>
    <s v="5-2"/>
    <n v="0"/>
    <n v="0"/>
  </r>
  <r>
    <x v="0"/>
    <x v="9"/>
    <x v="9"/>
    <x v="4"/>
    <x v="0"/>
    <s v="5-3"/>
    <n v="0"/>
    <n v="0"/>
  </r>
  <r>
    <x v="0"/>
    <x v="9"/>
    <x v="9"/>
    <x v="5"/>
    <x v="1"/>
    <s v="3-1"/>
    <n v="0"/>
    <n v="0"/>
  </r>
  <r>
    <x v="0"/>
    <x v="9"/>
    <x v="9"/>
    <x v="5"/>
    <x v="2"/>
    <s v="3-2"/>
    <n v="0"/>
    <n v="0"/>
  </r>
  <r>
    <x v="0"/>
    <x v="9"/>
    <x v="9"/>
    <x v="5"/>
    <x v="0"/>
    <s v="3-3"/>
    <n v="0"/>
    <n v="0"/>
  </r>
  <r>
    <x v="0"/>
    <x v="9"/>
    <x v="9"/>
    <x v="6"/>
    <x v="2"/>
    <s v="2-2"/>
    <n v="0"/>
    <n v="0"/>
  </r>
  <r>
    <x v="0"/>
    <x v="9"/>
    <x v="9"/>
    <x v="6"/>
    <x v="0"/>
    <s v="2-3"/>
    <n v="0"/>
    <n v="0"/>
  </r>
  <r>
    <x v="0"/>
    <x v="9"/>
    <x v="9"/>
    <x v="7"/>
    <x v="1"/>
    <s v="1-1"/>
    <n v="0"/>
    <n v="0"/>
  </r>
  <r>
    <x v="0"/>
    <x v="9"/>
    <x v="9"/>
    <x v="7"/>
    <x v="2"/>
    <s v="1-2"/>
    <n v="0"/>
    <n v="0"/>
  </r>
  <r>
    <x v="0"/>
    <x v="9"/>
    <x v="9"/>
    <x v="7"/>
    <x v="0"/>
    <s v="1-3"/>
    <n v="0"/>
    <n v="0"/>
  </r>
  <r>
    <x v="0"/>
    <x v="9"/>
    <x v="9"/>
    <x v="8"/>
    <x v="1"/>
    <s v="-1-1"/>
    <n v="0"/>
    <n v="0"/>
  </r>
  <r>
    <x v="0"/>
    <x v="9"/>
    <x v="9"/>
    <x v="8"/>
    <x v="2"/>
    <s v="-1-2"/>
    <n v="0"/>
    <n v="0"/>
  </r>
  <r>
    <x v="0"/>
    <x v="9"/>
    <x v="9"/>
    <x v="8"/>
    <x v="0"/>
    <s v="-1-3"/>
    <n v="0"/>
    <n v="0"/>
  </r>
  <r>
    <x v="0"/>
    <x v="9"/>
    <x v="9"/>
    <x v="9"/>
    <x v="1"/>
    <s v="-2-1"/>
    <n v="0"/>
    <n v="0"/>
  </r>
  <r>
    <x v="0"/>
    <x v="9"/>
    <x v="9"/>
    <x v="9"/>
    <x v="2"/>
    <s v="-2-2"/>
    <n v="0"/>
    <n v="0"/>
  </r>
  <r>
    <x v="0"/>
    <x v="9"/>
    <x v="9"/>
    <x v="9"/>
    <x v="0"/>
    <s v="-2-3"/>
    <n v="0"/>
    <n v="0"/>
  </r>
  <r>
    <x v="0"/>
    <x v="9"/>
    <x v="9"/>
    <x v="10"/>
    <x v="2"/>
    <s v="-3-2"/>
    <n v="0"/>
    <n v="0"/>
  </r>
  <r>
    <x v="0"/>
    <x v="9"/>
    <x v="9"/>
    <x v="10"/>
    <x v="0"/>
    <s v="-3-3"/>
    <n v="0"/>
    <n v="0"/>
  </r>
  <r>
    <x v="0"/>
    <x v="9"/>
    <x v="9"/>
    <x v="11"/>
    <x v="2"/>
    <s v="-4-2"/>
    <n v="0"/>
    <n v="0"/>
  </r>
  <r>
    <x v="0"/>
    <x v="9"/>
    <x v="9"/>
    <x v="11"/>
    <x v="1"/>
    <s v="-4-1"/>
    <n v="0"/>
    <n v="0"/>
  </r>
  <r>
    <x v="0"/>
    <x v="9"/>
    <x v="9"/>
    <x v="11"/>
    <x v="0"/>
    <s v="-4-3"/>
    <n v="0"/>
    <n v="0"/>
  </r>
  <r>
    <x v="0"/>
    <x v="9"/>
    <x v="9"/>
    <x v="12"/>
    <x v="2"/>
    <s v="-5-2"/>
    <n v="0"/>
    <n v="0"/>
  </r>
  <r>
    <x v="0"/>
    <x v="9"/>
    <x v="9"/>
    <x v="12"/>
    <x v="0"/>
    <s v="-5-3"/>
    <n v="0"/>
    <n v="0"/>
  </r>
  <r>
    <x v="0"/>
    <x v="10"/>
    <x v="10"/>
    <x v="0"/>
    <x v="0"/>
    <s v="9-3"/>
    <n v="0"/>
    <n v="0"/>
  </r>
  <r>
    <x v="0"/>
    <x v="10"/>
    <x v="10"/>
    <x v="1"/>
    <x v="1"/>
    <s v="8-1"/>
    <n v="0"/>
    <n v="0"/>
  </r>
  <r>
    <x v="0"/>
    <x v="10"/>
    <x v="10"/>
    <x v="1"/>
    <x v="2"/>
    <s v="8-2"/>
    <n v="0"/>
    <n v="0"/>
  </r>
  <r>
    <x v="0"/>
    <x v="10"/>
    <x v="10"/>
    <x v="1"/>
    <x v="0"/>
    <s v="8-3"/>
    <n v="0"/>
    <n v="0"/>
  </r>
  <r>
    <x v="0"/>
    <x v="10"/>
    <x v="10"/>
    <x v="2"/>
    <x v="1"/>
    <s v="7-1"/>
    <n v="0"/>
    <n v="0"/>
  </r>
  <r>
    <x v="0"/>
    <x v="10"/>
    <x v="10"/>
    <x v="2"/>
    <x v="2"/>
    <s v="7-2"/>
    <n v="0"/>
    <n v="0"/>
  </r>
  <r>
    <x v="0"/>
    <x v="10"/>
    <x v="10"/>
    <x v="2"/>
    <x v="0"/>
    <s v="7-3"/>
    <n v="0"/>
    <n v="0"/>
  </r>
  <r>
    <x v="0"/>
    <x v="10"/>
    <x v="10"/>
    <x v="3"/>
    <x v="1"/>
    <s v="6-1"/>
    <n v="0"/>
    <n v="0"/>
  </r>
  <r>
    <x v="0"/>
    <x v="10"/>
    <x v="10"/>
    <x v="3"/>
    <x v="2"/>
    <s v="6-2"/>
    <n v="0"/>
    <n v="0"/>
  </r>
  <r>
    <x v="0"/>
    <x v="10"/>
    <x v="10"/>
    <x v="3"/>
    <x v="0"/>
    <s v="6-3"/>
    <n v="0"/>
    <n v="0"/>
  </r>
  <r>
    <x v="0"/>
    <x v="10"/>
    <x v="10"/>
    <x v="4"/>
    <x v="1"/>
    <s v="5-1"/>
    <n v="0"/>
    <n v="0"/>
  </r>
  <r>
    <x v="0"/>
    <x v="10"/>
    <x v="10"/>
    <x v="4"/>
    <x v="2"/>
    <s v="5-2"/>
    <n v="0"/>
    <n v="0"/>
  </r>
  <r>
    <x v="0"/>
    <x v="10"/>
    <x v="10"/>
    <x v="4"/>
    <x v="0"/>
    <s v="5-3"/>
    <n v="0"/>
    <n v="0"/>
  </r>
  <r>
    <x v="0"/>
    <x v="10"/>
    <x v="10"/>
    <x v="5"/>
    <x v="1"/>
    <s v="3-1"/>
    <n v="0"/>
    <n v="0"/>
  </r>
  <r>
    <x v="0"/>
    <x v="10"/>
    <x v="10"/>
    <x v="5"/>
    <x v="2"/>
    <s v="3-2"/>
    <n v="0"/>
    <n v="0"/>
  </r>
  <r>
    <x v="0"/>
    <x v="10"/>
    <x v="10"/>
    <x v="5"/>
    <x v="0"/>
    <s v="3-3"/>
    <n v="0"/>
    <n v="0"/>
  </r>
  <r>
    <x v="0"/>
    <x v="10"/>
    <x v="10"/>
    <x v="6"/>
    <x v="2"/>
    <s v="2-2"/>
    <n v="0"/>
    <n v="0"/>
  </r>
  <r>
    <x v="0"/>
    <x v="10"/>
    <x v="10"/>
    <x v="6"/>
    <x v="0"/>
    <s v="2-3"/>
    <n v="0"/>
    <n v="0"/>
  </r>
  <r>
    <x v="0"/>
    <x v="10"/>
    <x v="10"/>
    <x v="7"/>
    <x v="1"/>
    <s v="1-1"/>
    <n v="0"/>
    <n v="0"/>
  </r>
  <r>
    <x v="0"/>
    <x v="10"/>
    <x v="10"/>
    <x v="7"/>
    <x v="2"/>
    <s v="1-2"/>
    <n v="0"/>
    <n v="0"/>
  </r>
  <r>
    <x v="0"/>
    <x v="10"/>
    <x v="10"/>
    <x v="7"/>
    <x v="0"/>
    <s v="1-3"/>
    <n v="0"/>
    <n v="0"/>
  </r>
  <r>
    <x v="0"/>
    <x v="10"/>
    <x v="10"/>
    <x v="8"/>
    <x v="1"/>
    <s v="-1-1"/>
    <n v="0"/>
    <n v="0"/>
  </r>
  <r>
    <x v="0"/>
    <x v="10"/>
    <x v="10"/>
    <x v="8"/>
    <x v="2"/>
    <s v="-1-2"/>
    <n v="0"/>
    <n v="0"/>
  </r>
  <r>
    <x v="0"/>
    <x v="10"/>
    <x v="10"/>
    <x v="8"/>
    <x v="0"/>
    <s v="-1-3"/>
    <n v="0"/>
    <n v="0"/>
  </r>
  <r>
    <x v="0"/>
    <x v="10"/>
    <x v="10"/>
    <x v="9"/>
    <x v="1"/>
    <s v="-2-1"/>
    <n v="0"/>
    <n v="0"/>
  </r>
  <r>
    <x v="0"/>
    <x v="10"/>
    <x v="10"/>
    <x v="9"/>
    <x v="2"/>
    <s v="-2-2"/>
    <n v="0"/>
    <n v="0"/>
  </r>
  <r>
    <x v="0"/>
    <x v="10"/>
    <x v="10"/>
    <x v="9"/>
    <x v="0"/>
    <s v="-2-3"/>
    <n v="0"/>
    <n v="0"/>
  </r>
  <r>
    <x v="0"/>
    <x v="10"/>
    <x v="10"/>
    <x v="10"/>
    <x v="2"/>
    <s v="-3-2"/>
    <n v="0"/>
    <n v="0"/>
  </r>
  <r>
    <x v="0"/>
    <x v="10"/>
    <x v="10"/>
    <x v="10"/>
    <x v="0"/>
    <s v="-3-3"/>
    <n v="0"/>
    <n v="0"/>
  </r>
  <r>
    <x v="0"/>
    <x v="10"/>
    <x v="10"/>
    <x v="11"/>
    <x v="2"/>
    <s v="-4-2"/>
    <n v="0"/>
    <n v="0"/>
  </r>
  <r>
    <x v="0"/>
    <x v="10"/>
    <x v="10"/>
    <x v="11"/>
    <x v="1"/>
    <s v="-4-1"/>
    <n v="0"/>
    <n v="0"/>
  </r>
  <r>
    <x v="0"/>
    <x v="10"/>
    <x v="10"/>
    <x v="11"/>
    <x v="0"/>
    <s v="-4-3"/>
    <n v="0"/>
    <n v="0"/>
  </r>
  <r>
    <x v="0"/>
    <x v="10"/>
    <x v="10"/>
    <x v="12"/>
    <x v="2"/>
    <s v="-5-2"/>
    <n v="0"/>
    <n v="0"/>
  </r>
  <r>
    <x v="0"/>
    <x v="10"/>
    <x v="10"/>
    <x v="12"/>
    <x v="0"/>
    <s v="-5-3"/>
    <n v="0"/>
    <n v="0"/>
  </r>
  <r>
    <x v="0"/>
    <x v="11"/>
    <x v="11"/>
    <x v="0"/>
    <x v="0"/>
    <s v="9-3"/>
    <n v="0"/>
    <n v="0"/>
  </r>
  <r>
    <x v="0"/>
    <x v="11"/>
    <x v="11"/>
    <x v="1"/>
    <x v="1"/>
    <s v="8-1"/>
    <n v="0"/>
    <n v="0"/>
  </r>
  <r>
    <x v="0"/>
    <x v="11"/>
    <x v="11"/>
    <x v="1"/>
    <x v="2"/>
    <s v="8-2"/>
    <n v="0"/>
    <n v="0"/>
  </r>
  <r>
    <x v="0"/>
    <x v="11"/>
    <x v="11"/>
    <x v="1"/>
    <x v="0"/>
    <s v="8-3"/>
    <n v="0"/>
    <n v="0"/>
  </r>
  <r>
    <x v="0"/>
    <x v="11"/>
    <x v="11"/>
    <x v="2"/>
    <x v="1"/>
    <s v="7-1"/>
    <n v="0"/>
    <n v="0"/>
  </r>
  <r>
    <x v="0"/>
    <x v="11"/>
    <x v="11"/>
    <x v="2"/>
    <x v="2"/>
    <s v="7-2"/>
    <n v="0"/>
    <n v="0"/>
  </r>
  <r>
    <x v="0"/>
    <x v="11"/>
    <x v="11"/>
    <x v="2"/>
    <x v="0"/>
    <s v="7-3"/>
    <n v="0"/>
    <n v="0"/>
  </r>
  <r>
    <x v="0"/>
    <x v="11"/>
    <x v="11"/>
    <x v="3"/>
    <x v="1"/>
    <s v="6-1"/>
    <n v="0"/>
    <n v="0"/>
  </r>
  <r>
    <x v="0"/>
    <x v="11"/>
    <x v="11"/>
    <x v="3"/>
    <x v="2"/>
    <s v="6-2"/>
    <n v="0"/>
    <n v="0"/>
  </r>
  <r>
    <x v="0"/>
    <x v="11"/>
    <x v="11"/>
    <x v="3"/>
    <x v="0"/>
    <s v="6-3"/>
    <n v="0"/>
    <n v="0"/>
  </r>
  <r>
    <x v="0"/>
    <x v="11"/>
    <x v="11"/>
    <x v="4"/>
    <x v="1"/>
    <s v="5-1"/>
    <n v="0"/>
    <n v="0"/>
  </r>
  <r>
    <x v="0"/>
    <x v="11"/>
    <x v="11"/>
    <x v="4"/>
    <x v="2"/>
    <s v="5-2"/>
    <n v="0"/>
    <n v="0"/>
  </r>
  <r>
    <x v="0"/>
    <x v="11"/>
    <x v="11"/>
    <x v="4"/>
    <x v="0"/>
    <s v="5-3"/>
    <n v="0"/>
    <n v="0"/>
  </r>
  <r>
    <x v="0"/>
    <x v="11"/>
    <x v="11"/>
    <x v="5"/>
    <x v="1"/>
    <s v="3-1"/>
    <n v="0"/>
    <n v="0"/>
  </r>
  <r>
    <x v="0"/>
    <x v="11"/>
    <x v="11"/>
    <x v="5"/>
    <x v="2"/>
    <s v="3-2"/>
    <n v="0"/>
    <n v="0"/>
  </r>
  <r>
    <x v="0"/>
    <x v="11"/>
    <x v="11"/>
    <x v="5"/>
    <x v="0"/>
    <s v="3-3"/>
    <n v="0"/>
    <n v="0"/>
  </r>
  <r>
    <x v="0"/>
    <x v="11"/>
    <x v="11"/>
    <x v="6"/>
    <x v="2"/>
    <s v="2-2"/>
    <n v="0"/>
    <n v="0"/>
  </r>
  <r>
    <x v="0"/>
    <x v="11"/>
    <x v="11"/>
    <x v="6"/>
    <x v="0"/>
    <s v="2-3"/>
    <n v="0"/>
    <n v="0"/>
  </r>
  <r>
    <x v="0"/>
    <x v="11"/>
    <x v="11"/>
    <x v="7"/>
    <x v="1"/>
    <s v="1-1"/>
    <n v="0"/>
    <n v="0"/>
  </r>
  <r>
    <x v="0"/>
    <x v="11"/>
    <x v="11"/>
    <x v="7"/>
    <x v="2"/>
    <s v="1-2"/>
    <n v="0"/>
    <n v="0"/>
  </r>
  <r>
    <x v="0"/>
    <x v="11"/>
    <x v="11"/>
    <x v="7"/>
    <x v="0"/>
    <s v="1-3"/>
    <n v="0"/>
    <n v="0"/>
  </r>
  <r>
    <x v="0"/>
    <x v="11"/>
    <x v="11"/>
    <x v="8"/>
    <x v="1"/>
    <s v="-1-1"/>
    <n v="0"/>
    <n v="0"/>
  </r>
  <r>
    <x v="0"/>
    <x v="11"/>
    <x v="11"/>
    <x v="8"/>
    <x v="2"/>
    <s v="-1-2"/>
    <n v="0"/>
    <n v="0"/>
  </r>
  <r>
    <x v="0"/>
    <x v="11"/>
    <x v="11"/>
    <x v="8"/>
    <x v="0"/>
    <s v="-1-3"/>
    <n v="0"/>
    <n v="0"/>
  </r>
  <r>
    <x v="0"/>
    <x v="11"/>
    <x v="11"/>
    <x v="9"/>
    <x v="1"/>
    <s v="-2-1"/>
    <n v="0"/>
    <n v="0"/>
  </r>
  <r>
    <x v="0"/>
    <x v="11"/>
    <x v="11"/>
    <x v="9"/>
    <x v="2"/>
    <s v="-2-2"/>
    <n v="0"/>
    <n v="0"/>
  </r>
  <r>
    <x v="0"/>
    <x v="11"/>
    <x v="11"/>
    <x v="9"/>
    <x v="0"/>
    <s v="-2-3"/>
    <n v="0"/>
    <n v="0"/>
  </r>
  <r>
    <x v="0"/>
    <x v="11"/>
    <x v="11"/>
    <x v="10"/>
    <x v="2"/>
    <s v="-3-2"/>
    <n v="0"/>
    <n v="0"/>
  </r>
  <r>
    <x v="0"/>
    <x v="11"/>
    <x v="11"/>
    <x v="10"/>
    <x v="0"/>
    <s v="-3-3"/>
    <n v="0"/>
    <n v="0"/>
  </r>
  <r>
    <x v="0"/>
    <x v="11"/>
    <x v="11"/>
    <x v="11"/>
    <x v="2"/>
    <s v="-4-2"/>
    <n v="0"/>
    <n v="0"/>
  </r>
  <r>
    <x v="0"/>
    <x v="11"/>
    <x v="11"/>
    <x v="11"/>
    <x v="1"/>
    <s v="-4-1"/>
    <n v="0"/>
    <n v="0"/>
  </r>
  <r>
    <x v="0"/>
    <x v="11"/>
    <x v="11"/>
    <x v="11"/>
    <x v="0"/>
    <s v="-4-3"/>
    <n v="0"/>
    <n v="0"/>
  </r>
  <r>
    <x v="0"/>
    <x v="11"/>
    <x v="11"/>
    <x v="12"/>
    <x v="2"/>
    <s v="-5-2"/>
    <n v="0"/>
    <n v="0"/>
  </r>
  <r>
    <x v="0"/>
    <x v="11"/>
    <x v="11"/>
    <x v="12"/>
    <x v="0"/>
    <s v="-5-3"/>
    <n v="0"/>
    <n v="0"/>
  </r>
  <r>
    <x v="1"/>
    <x v="0"/>
    <x v="12"/>
    <x v="0"/>
    <x v="0"/>
    <s v="9-3"/>
    <n v="4.8"/>
    <n v="3.2"/>
  </r>
  <r>
    <x v="1"/>
    <x v="0"/>
    <x v="12"/>
    <x v="1"/>
    <x v="1"/>
    <s v="8-1"/>
    <n v="5"/>
    <n v="3"/>
  </r>
  <r>
    <x v="1"/>
    <x v="0"/>
    <x v="12"/>
    <x v="1"/>
    <x v="2"/>
    <s v="8-2"/>
    <n v="5"/>
    <n v="3"/>
  </r>
  <r>
    <x v="1"/>
    <x v="0"/>
    <x v="12"/>
    <x v="1"/>
    <x v="0"/>
    <s v="8-3"/>
    <n v="5"/>
    <n v="4"/>
  </r>
  <r>
    <x v="1"/>
    <x v="0"/>
    <x v="12"/>
    <x v="2"/>
    <x v="1"/>
    <s v="7-1"/>
    <n v="5.0999999999999996"/>
    <n v="2.8"/>
  </r>
  <r>
    <x v="1"/>
    <x v="0"/>
    <x v="12"/>
    <x v="2"/>
    <x v="2"/>
    <s v="7-2"/>
    <n v="5"/>
    <n v="3.2"/>
  </r>
  <r>
    <x v="1"/>
    <x v="0"/>
    <x v="12"/>
    <x v="2"/>
    <x v="0"/>
    <s v="7-3"/>
    <n v="5.5"/>
    <n v="3.5"/>
  </r>
  <r>
    <x v="1"/>
    <x v="0"/>
    <x v="12"/>
    <x v="3"/>
    <x v="1"/>
    <s v="6-1"/>
    <n v="6"/>
    <n v="3.3"/>
  </r>
  <r>
    <x v="1"/>
    <x v="0"/>
    <x v="12"/>
    <x v="3"/>
    <x v="2"/>
    <s v="6-2"/>
    <n v="6"/>
    <n v="2.5"/>
  </r>
  <r>
    <x v="1"/>
    <x v="0"/>
    <x v="12"/>
    <x v="3"/>
    <x v="0"/>
    <s v="6-3"/>
    <n v="6"/>
    <n v="3"/>
  </r>
  <r>
    <x v="1"/>
    <x v="0"/>
    <x v="12"/>
    <x v="4"/>
    <x v="1"/>
    <s v="5-1"/>
    <n v="6.7"/>
    <n v="3.5"/>
  </r>
  <r>
    <x v="1"/>
    <x v="0"/>
    <x v="12"/>
    <x v="4"/>
    <x v="2"/>
    <s v="5-2"/>
    <n v="6.5"/>
    <n v="2.8"/>
  </r>
  <r>
    <x v="1"/>
    <x v="0"/>
    <x v="12"/>
    <x v="4"/>
    <x v="0"/>
    <s v="5-3"/>
    <n v="6.3"/>
    <n v="3.8"/>
  </r>
  <r>
    <x v="1"/>
    <x v="0"/>
    <x v="12"/>
    <x v="5"/>
    <x v="1"/>
    <s v="3-1"/>
    <n v="7"/>
    <n v="3.9"/>
  </r>
  <r>
    <x v="1"/>
    <x v="0"/>
    <x v="12"/>
    <x v="5"/>
    <x v="2"/>
    <s v="3-2"/>
    <n v="7"/>
    <n v="3.2"/>
  </r>
  <r>
    <x v="1"/>
    <x v="0"/>
    <x v="12"/>
    <x v="5"/>
    <x v="0"/>
    <s v="3-3"/>
    <n v="6.5"/>
    <n v="3.3"/>
  </r>
  <r>
    <x v="1"/>
    <x v="0"/>
    <x v="12"/>
    <x v="6"/>
    <x v="2"/>
    <s v="2-2"/>
    <n v="7.5"/>
    <n v="3.5"/>
  </r>
  <r>
    <x v="1"/>
    <x v="0"/>
    <x v="12"/>
    <x v="6"/>
    <x v="0"/>
    <s v="2-3"/>
    <n v="7"/>
    <n v="3.2"/>
  </r>
  <r>
    <x v="1"/>
    <x v="0"/>
    <x v="12"/>
    <x v="7"/>
    <x v="1"/>
    <s v="1-1"/>
    <n v="8.5"/>
    <n v="3"/>
  </r>
  <r>
    <x v="1"/>
    <x v="0"/>
    <x v="12"/>
    <x v="7"/>
    <x v="2"/>
    <s v="1-2"/>
    <n v="8"/>
    <n v="3.3"/>
  </r>
  <r>
    <x v="1"/>
    <x v="0"/>
    <x v="12"/>
    <x v="7"/>
    <x v="0"/>
    <s v="1-3"/>
    <n v="7.5"/>
    <n v="3.2"/>
  </r>
  <r>
    <x v="1"/>
    <x v="0"/>
    <x v="12"/>
    <x v="8"/>
    <x v="1"/>
    <s v="-1-1"/>
    <n v="9"/>
    <n v="3.2"/>
  </r>
  <r>
    <x v="1"/>
    <x v="0"/>
    <x v="12"/>
    <x v="8"/>
    <x v="2"/>
    <s v="-1-2"/>
    <n v="8.5"/>
    <n v="3.7"/>
  </r>
  <r>
    <x v="1"/>
    <x v="0"/>
    <x v="12"/>
    <x v="8"/>
    <x v="0"/>
    <s v="-1-3"/>
    <n v="8.5"/>
    <n v="3.6"/>
  </r>
  <r>
    <x v="1"/>
    <x v="0"/>
    <x v="12"/>
    <x v="9"/>
    <x v="1"/>
    <s v="-2-1"/>
    <n v="8"/>
    <n v="4.5999999999999996"/>
  </r>
  <r>
    <x v="1"/>
    <x v="0"/>
    <x v="12"/>
    <x v="9"/>
    <x v="2"/>
    <s v="-2-2"/>
    <n v="8.8000000000000007"/>
    <n v="3.3"/>
  </r>
  <r>
    <x v="1"/>
    <x v="0"/>
    <x v="12"/>
    <x v="9"/>
    <x v="0"/>
    <s v="-2-3"/>
    <n v="9"/>
    <n v="3.7"/>
  </r>
  <r>
    <x v="1"/>
    <x v="0"/>
    <x v="12"/>
    <x v="10"/>
    <x v="2"/>
    <s v="-3-2"/>
    <n v="9"/>
    <n v="3.3"/>
  </r>
  <r>
    <x v="1"/>
    <x v="0"/>
    <x v="12"/>
    <x v="10"/>
    <x v="0"/>
    <s v="-3-3"/>
    <n v="9"/>
    <n v="3.8"/>
  </r>
  <r>
    <x v="1"/>
    <x v="0"/>
    <x v="12"/>
    <x v="11"/>
    <x v="2"/>
    <s v="-4-2"/>
    <n v="9.8000000000000007"/>
    <n v="4.2"/>
  </r>
  <r>
    <x v="1"/>
    <x v="0"/>
    <x v="12"/>
    <x v="11"/>
    <x v="1"/>
    <s v="-4-1"/>
    <n v="9.8000000000000007"/>
    <n v="2.8"/>
  </r>
  <r>
    <x v="1"/>
    <x v="0"/>
    <x v="12"/>
    <x v="11"/>
    <x v="0"/>
    <s v="-4-3"/>
    <n v="9.5"/>
    <n v="3.2"/>
  </r>
  <r>
    <x v="1"/>
    <x v="0"/>
    <x v="12"/>
    <x v="12"/>
    <x v="2"/>
    <s v="-5-2"/>
    <n v="10"/>
    <n v="4"/>
  </r>
  <r>
    <x v="1"/>
    <x v="0"/>
    <x v="12"/>
    <x v="12"/>
    <x v="0"/>
    <s v="-5-3"/>
    <n v="10"/>
    <n v="2"/>
  </r>
  <r>
    <x v="1"/>
    <x v="1"/>
    <x v="13"/>
    <x v="0"/>
    <x v="0"/>
    <s v="9-3"/>
    <n v="5"/>
    <n v="3"/>
  </r>
  <r>
    <x v="1"/>
    <x v="1"/>
    <x v="13"/>
    <x v="1"/>
    <x v="1"/>
    <s v="8-1"/>
    <n v="5"/>
    <n v="3"/>
  </r>
  <r>
    <x v="1"/>
    <x v="1"/>
    <x v="13"/>
    <x v="1"/>
    <x v="2"/>
    <s v="8-2"/>
    <n v="5"/>
    <n v="3"/>
  </r>
  <r>
    <x v="1"/>
    <x v="1"/>
    <x v="13"/>
    <x v="1"/>
    <x v="0"/>
    <s v="8-3"/>
    <n v="5"/>
    <n v="4"/>
  </r>
  <r>
    <x v="1"/>
    <x v="1"/>
    <x v="13"/>
    <x v="2"/>
    <x v="1"/>
    <s v="7-1"/>
    <n v="5"/>
    <n v="2.8"/>
  </r>
  <r>
    <x v="1"/>
    <x v="1"/>
    <x v="13"/>
    <x v="2"/>
    <x v="2"/>
    <s v="7-2"/>
    <n v="5"/>
    <n v="3"/>
  </r>
  <r>
    <x v="1"/>
    <x v="1"/>
    <x v="13"/>
    <x v="2"/>
    <x v="0"/>
    <s v="7-3"/>
    <n v="5.2"/>
    <n v="3.4"/>
  </r>
  <r>
    <x v="1"/>
    <x v="1"/>
    <x v="13"/>
    <x v="3"/>
    <x v="1"/>
    <s v="6-1"/>
    <n v="6"/>
    <n v="3.4"/>
  </r>
  <r>
    <x v="1"/>
    <x v="1"/>
    <x v="13"/>
    <x v="3"/>
    <x v="2"/>
    <s v="6-2"/>
    <n v="6"/>
    <n v="2.5"/>
  </r>
  <r>
    <x v="1"/>
    <x v="1"/>
    <x v="13"/>
    <x v="3"/>
    <x v="0"/>
    <s v="6-3"/>
    <n v="6"/>
    <n v="3"/>
  </r>
  <r>
    <x v="1"/>
    <x v="1"/>
    <x v="13"/>
    <x v="4"/>
    <x v="1"/>
    <s v="5-1"/>
    <n v="6.8"/>
    <n v="3.5"/>
  </r>
  <r>
    <x v="1"/>
    <x v="1"/>
    <x v="13"/>
    <x v="4"/>
    <x v="2"/>
    <s v="5-2"/>
    <n v="6.8"/>
    <n v="2.8"/>
  </r>
  <r>
    <x v="1"/>
    <x v="1"/>
    <x v="13"/>
    <x v="4"/>
    <x v="0"/>
    <s v="5-3"/>
    <n v="6.3"/>
    <n v="4"/>
  </r>
  <r>
    <x v="1"/>
    <x v="1"/>
    <x v="13"/>
    <x v="5"/>
    <x v="1"/>
    <s v="3-1"/>
    <n v="7"/>
    <n v="3.8"/>
  </r>
  <r>
    <x v="1"/>
    <x v="1"/>
    <x v="13"/>
    <x v="5"/>
    <x v="2"/>
    <s v="3-2"/>
    <n v="6.8"/>
    <n v="3.2"/>
  </r>
  <r>
    <x v="1"/>
    <x v="1"/>
    <x v="13"/>
    <x v="5"/>
    <x v="0"/>
    <s v="3-3"/>
    <n v="6.5"/>
    <n v="3.3"/>
  </r>
  <r>
    <x v="1"/>
    <x v="1"/>
    <x v="13"/>
    <x v="6"/>
    <x v="2"/>
    <s v="2-2"/>
    <n v="7.5"/>
    <n v="3.5"/>
  </r>
  <r>
    <x v="1"/>
    <x v="1"/>
    <x v="13"/>
    <x v="6"/>
    <x v="0"/>
    <s v="2-3"/>
    <n v="7"/>
    <n v="3.2"/>
  </r>
  <r>
    <x v="1"/>
    <x v="1"/>
    <x v="13"/>
    <x v="7"/>
    <x v="1"/>
    <s v="1-1"/>
    <n v="8.5"/>
    <n v="3"/>
  </r>
  <r>
    <x v="1"/>
    <x v="1"/>
    <x v="13"/>
    <x v="7"/>
    <x v="2"/>
    <s v="1-2"/>
    <n v="8"/>
    <n v="3.4"/>
  </r>
  <r>
    <x v="1"/>
    <x v="1"/>
    <x v="13"/>
    <x v="7"/>
    <x v="0"/>
    <s v="1-3"/>
    <n v="7.5"/>
    <n v="3.2"/>
  </r>
  <r>
    <x v="1"/>
    <x v="1"/>
    <x v="13"/>
    <x v="8"/>
    <x v="1"/>
    <s v="-1-1"/>
    <n v="9"/>
    <n v="3.2"/>
  </r>
  <r>
    <x v="1"/>
    <x v="1"/>
    <x v="13"/>
    <x v="8"/>
    <x v="2"/>
    <s v="-1-2"/>
    <n v="8.5"/>
    <n v="3.8"/>
  </r>
  <r>
    <x v="1"/>
    <x v="1"/>
    <x v="13"/>
    <x v="8"/>
    <x v="0"/>
    <s v="-1-3"/>
    <n v="8.5"/>
    <n v="3.7"/>
  </r>
  <r>
    <x v="1"/>
    <x v="1"/>
    <x v="13"/>
    <x v="9"/>
    <x v="1"/>
    <s v="-2-1"/>
    <n v="8"/>
    <n v="4.5"/>
  </r>
  <r>
    <x v="1"/>
    <x v="1"/>
    <x v="13"/>
    <x v="9"/>
    <x v="2"/>
    <s v="-2-2"/>
    <n v="9"/>
    <n v="3.3"/>
  </r>
  <r>
    <x v="1"/>
    <x v="1"/>
    <x v="13"/>
    <x v="9"/>
    <x v="0"/>
    <s v="-2-3"/>
    <n v="9"/>
    <n v="3.5"/>
  </r>
  <r>
    <x v="1"/>
    <x v="1"/>
    <x v="13"/>
    <x v="10"/>
    <x v="2"/>
    <s v="-3-2"/>
    <n v="9"/>
    <n v="3.4"/>
  </r>
  <r>
    <x v="1"/>
    <x v="1"/>
    <x v="13"/>
    <x v="10"/>
    <x v="0"/>
    <s v="-3-3"/>
    <n v="9"/>
    <n v="3.7"/>
  </r>
  <r>
    <x v="1"/>
    <x v="1"/>
    <x v="13"/>
    <x v="11"/>
    <x v="2"/>
    <s v="-4-2"/>
    <n v="10"/>
    <n v="4.3"/>
  </r>
  <r>
    <x v="1"/>
    <x v="1"/>
    <x v="13"/>
    <x v="11"/>
    <x v="1"/>
    <s v="-4-1"/>
    <n v="9.8000000000000007"/>
    <n v="2.8"/>
  </r>
  <r>
    <x v="1"/>
    <x v="1"/>
    <x v="13"/>
    <x v="11"/>
    <x v="0"/>
    <s v="-4-3"/>
    <n v="9.5"/>
    <n v="3.2"/>
  </r>
  <r>
    <x v="1"/>
    <x v="1"/>
    <x v="13"/>
    <x v="12"/>
    <x v="2"/>
    <s v="-5-2"/>
    <n v="10"/>
    <n v="4"/>
  </r>
  <r>
    <x v="1"/>
    <x v="1"/>
    <x v="13"/>
    <x v="12"/>
    <x v="0"/>
    <s v="-5-3"/>
    <n v="10"/>
    <n v="2"/>
  </r>
  <r>
    <x v="1"/>
    <x v="2"/>
    <x v="14"/>
    <x v="0"/>
    <x v="0"/>
    <s v="9-3"/>
    <n v="4.8"/>
    <n v="3.1"/>
  </r>
  <r>
    <x v="1"/>
    <x v="2"/>
    <x v="14"/>
    <x v="1"/>
    <x v="1"/>
    <s v="8-1"/>
    <n v="5"/>
    <n v="3"/>
  </r>
  <r>
    <x v="1"/>
    <x v="2"/>
    <x v="14"/>
    <x v="1"/>
    <x v="2"/>
    <s v="8-2"/>
    <n v="5"/>
    <n v="3"/>
  </r>
  <r>
    <x v="1"/>
    <x v="2"/>
    <x v="14"/>
    <x v="1"/>
    <x v="0"/>
    <s v="8-3"/>
    <n v="5"/>
    <n v="4"/>
  </r>
  <r>
    <x v="1"/>
    <x v="2"/>
    <x v="14"/>
    <x v="2"/>
    <x v="1"/>
    <s v="7-1"/>
    <n v="5.2"/>
    <n v="2.8"/>
  </r>
  <r>
    <x v="1"/>
    <x v="2"/>
    <x v="14"/>
    <x v="2"/>
    <x v="2"/>
    <s v="7-2"/>
    <n v="5.2"/>
    <n v="3.2"/>
  </r>
  <r>
    <x v="1"/>
    <x v="2"/>
    <x v="14"/>
    <x v="2"/>
    <x v="0"/>
    <s v="7-3"/>
    <n v="5.3"/>
    <n v="3.3"/>
  </r>
  <r>
    <x v="1"/>
    <x v="2"/>
    <x v="14"/>
    <x v="3"/>
    <x v="1"/>
    <s v="6-1"/>
    <n v="6"/>
    <n v="3.4"/>
  </r>
  <r>
    <x v="1"/>
    <x v="2"/>
    <x v="14"/>
    <x v="3"/>
    <x v="2"/>
    <s v="6-2"/>
    <n v="6"/>
    <n v="2.5"/>
  </r>
  <r>
    <x v="1"/>
    <x v="2"/>
    <x v="14"/>
    <x v="3"/>
    <x v="0"/>
    <s v="6-3"/>
    <n v="6"/>
    <n v="2.8"/>
  </r>
  <r>
    <x v="1"/>
    <x v="2"/>
    <x v="14"/>
    <x v="4"/>
    <x v="1"/>
    <s v="5-1"/>
    <n v="6.8"/>
    <n v="3.5"/>
  </r>
  <r>
    <x v="1"/>
    <x v="2"/>
    <x v="14"/>
    <x v="4"/>
    <x v="2"/>
    <s v="5-2"/>
    <n v="6.7"/>
    <n v="2.8"/>
  </r>
  <r>
    <x v="1"/>
    <x v="2"/>
    <x v="14"/>
    <x v="4"/>
    <x v="0"/>
    <s v="5-3"/>
    <n v="6"/>
    <n v="4"/>
  </r>
  <r>
    <x v="1"/>
    <x v="2"/>
    <x v="14"/>
    <x v="5"/>
    <x v="1"/>
    <s v="3-1"/>
    <n v="7"/>
    <n v="4"/>
  </r>
  <r>
    <x v="1"/>
    <x v="2"/>
    <x v="14"/>
    <x v="5"/>
    <x v="2"/>
    <s v="3-2"/>
    <n v="7"/>
    <n v="3.2"/>
  </r>
  <r>
    <x v="1"/>
    <x v="2"/>
    <x v="14"/>
    <x v="5"/>
    <x v="0"/>
    <s v="3-3"/>
    <n v="6.8"/>
    <n v="3.3"/>
  </r>
  <r>
    <x v="1"/>
    <x v="2"/>
    <x v="14"/>
    <x v="6"/>
    <x v="2"/>
    <s v="2-2"/>
    <n v="7.5"/>
    <n v="3.4"/>
  </r>
  <r>
    <x v="1"/>
    <x v="2"/>
    <x v="14"/>
    <x v="6"/>
    <x v="0"/>
    <s v="2-3"/>
    <n v="7"/>
    <n v="3.2"/>
  </r>
  <r>
    <x v="1"/>
    <x v="2"/>
    <x v="14"/>
    <x v="7"/>
    <x v="1"/>
    <s v="1-1"/>
    <n v="8.5"/>
    <n v="3"/>
  </r>
  <r>
    <x v="1"/>
    <x v="2"/>
    <x v="14"/>
    <x v="7"/>
    <x v="2"/>
    <s v="1-2"/>
    <n v="8"/>
    <n v="3.3"/>
  </r>
  <r>
    <x v="1"/>
    <x v="2"/>
    <x v="14"/>
    <x v="7"/>
    <x v="0"/>
    <s v="1-3"/>
    <n v="7"/>
    <n v="3.2"/>
  </r>
  <r>
    <x v="1"/>
    <x v="2"/>
    <x v="14"/>
    <x v="8"/>
    <x v="1"/>
    <s v="-1-1"/>
    <n v="9"/>
    <n v="3.2"/>
  </r>
  <r>
    <x v="1"/>
    <x v="2"/>
    <x v="14"/>
    <x v="8"/>
    <x v="2"/>
    <s v="-1-2"/>
    <n v="8.5"/>
    <n v="3.8"/>
  </r>
  <r>
    <x v="1"/>
    <x v="2"/>
    <x v="14"/>
    <x v="8"/>
    <x v="0"/>
    <s v="-1-3"/>
    <n v="8.5"/>
    <n v="3.5"/>
  </r>
  <r>
    <x v="1"/>
    <x v="2"/>
    <x v="14"/>
    <x v="9"/>
    <x v="1"/>
    <s v="-2-1"/>
    <n v="8"/>
    <n v="4.5"/>
  </r>
  <r>
    <x v="1"/>
    <x v="2"/>
    <x v="14"/>
    <x v="9"/>
    <x v="2"/>
    <s v="-2-2"/>
    <n v="8.5"/>
    <n v="3.2"/>
  </r>
  <r>
    <x v="1"/>
    <x v="2"/>
    <x v="14"/>
    <x v="9"/>
    <x v="0"/>
    <s v="-2-3"/>
    <n v="9"/>
    <n v="3.5"/>
  </r>
  <r>
    <x v="1"/>
    <x v="2"/>
    <x v="14"/>
    <x v="10"/>
    <x v="2"/>
    <s v="-3-2"/>
    <n v="9"/>
    <n v="3.3"/>
  </r>
  <r>
    <x v="1"/>
    <x v="2"/>
    <x v="14"/>
    <x v="10"/>
    <x v="0"/>
    <s v="-3-3"/>
    <n v="9"/>
    <n v="3.8"/>
  </r>
  <r>
    <x v="1"/>
    <x v="2"/>
    <x v="14"/>
    <x v="11"/>
    <x v="2"/>
    <s v="-4-2"/>
    <n v="9.8000000000000007"/>
    <n v="4.2"/>
  </r>
  <r>
    <x v="1"/>
    <x v="2"/>
    <x v="14"/>
    <x v="11"/>
    <x v="1"/>
    <s v="-4-1"/>
    <n v="9.8000000000000007"/>
    <n v="2.7"/>
  </r>
  <r>
    <x v="1"/>
    <x v="2"/>
    <x v="14"/>
    <x v="11"/>
    <x v="0"/>
    <s v="-4-3"/>
    <n v="9.5"/>
    <n v="3.2"/>
  </r>
  <r>
    <x v="1"/>
    <x v="2"/>
    <x v="14"/>
    <x v="12"/>
    <x v="2"/>
    <s v="-5-2"/>
    <n v="10"/>
    <n v="4"/>
  </r>
  <r>
    <x v="1"/>
    <x v="2"/>
    <x v="14"/>
    <x v="12"/>
    <x v="0"/>
    <s v="-5-3"/>
    <n v="10"/>
    <n v="2"/>
  </r>
  <r>
    <x v="1"/>
    <x v="3"/>
    <x v="15"/>
    <x v="0"/>
    <x v="0"/>
    <s v="9-3"/>
    <n v="4.8"/>
    <n v="3.1"/>
  </r>
  <r>
    <x v="1"/>
    <x v="3"/>
    <x v="15"/>
    <x v="1"/>
    <x v="1"/>
    <s v="8-1"/>
    <n v="5"/>
    <n v="3"/>
  </r>
  <r>
    <x v="1"/>
    <x v="3"/>
    <x v="15"/>
    <x v="1"/>
    <x v="2"/>
    <s v="8-2"/>
    <n v="5"/>
    <n v="3"/>
  </r>
  <r>
    <x v="1"/>
    <x v="3"/>
    <x v="15"/>
    <x v="1"/>
    <x v="0"/>
    <s v="8-3"/>
    <n v="5"/>
    <n v="4"/>
  </r>
  <r>
    <x v="1"/>
    <x v="3"/>
    <x v="15"/>
    <x v="2"/>
    <x v="1"/>
    <s v="7-1"/>
    <n v="5"/>
    <n v="2.8"/>
  </r>
  <r>
    <x v="1"/>
    <x v="3"/>
    <x v="15"/>
    <x v="2"/>
    <x v="2"/>
    <s v="7-2"/>
    <n v="5.0999999999999996"/>
    <n v="3.1"/>
  </r>
  <r>
    <x v="1"/>
    <x v="3"/>
    <x v="15"/>
    <x v="2"/>
    <x v="0"/>
    <s v="7-3"/>
    <n v="5.5"/>
    <n v="3.4"/>
  </r>
  <r>
    <x v="1"/>
    <x v="3"/>
    <x v="15"/>
    <x v="3"/>
    <x v="1"/>
    <s v="6-1"/>
    <n v="6"/>
    <n v="3.4"/>
  </r>
  <r>
    <x v="1"/>
    <x v="3"/>
    <x v="15"/>
    <x v="3"/>
    <x v="2"/>
    <s v="6-2"/>
    <n v="6"/>
    <n v="2.5"/>
  </r>
  <r>
    <x v="1"/>
    <x v="3"/>
    <x v="15"/>
    <x v="3"/>
    <x v="0"/>
    <s v="6-3"/>
    <n v="6.2"/>
    <n v="2.8"/>
  </r>
  <r>
    <x v="1"/>
    <x v="3"/>
    <x v="15"/>
    <x v="4"/>
    <x v="1"/>
    <s v="5-1"/>
    <n v="6.8"/>
    <n v="3.6"/>
  </r>
  <r>
    <x v="1"/>
    <x v="3"/>
    <x v="15"/>
    <x v="4"/>
    <x v="2"/>
    <s v="5-2"/>
    <n v="6.6"/>
    <n v="2.8"/>
  </r>
  <r>
    <x v="1"/>
    <x v="3"/>
    <x v="15"/>
    <x v="4"/>
    <x v="0"/>
    <s v="5-3"/>
    <n v="6.5"/>
    <n v="4"/>
  </r>
  <r>
    <x v="1"/>
    <x v="3"/>
    <x v="15"/>
    <x v="5"/>
    <x v="1"/>
    <s v="3-1"/>
    <n v="7"/>
    <n v="3.9"/>
  </r>
  <r>
    <x v="1"/>
    <x v="3"/>
    <x v="15"/>
    <x v="5"/>
    <x v="2"/>
    <s v="3-2"/>
    <n v="7"/>
    <n v="3.1"/>
  </r>
  <r>
    <x v="1"/>
    <x v="3"/>
    <x v="15"/>
    <x v="5"/>
    <x v="0"/>
    <s v="3-3"/>
    <n v="6.8"/>
    <n v="3.3"/>
  </r>
  <r>
    <x v="1"/>
    <x v="3"/>
    <x v="15"/>
    <x v="6"/>
    <x v="2"/>
    <s v="2-2"/>
    <n v="7.7"/>
    <n v="3.5"/>
  </r>
  <r>
    <x v="1"/>
    <x v="3"/>
    <x v="15"/>
    <x v="6"/>
    <x v="0"/>
    <s v="2-3"/>
    <n v="7"/>
    <n v="3.3"/>
  </r>
  <r>
    <x v="1"/>
    <x v="3"/>
    <x v="15"/>
    <x v="7"/>
    <x v="1"/>
    <s v="1-1"/>
    <n v="8.5"/>
    <n v="3"/>
  </r>
  <r>
    <x v="1"/>
    <x v="3"/>
    <x v="15"/>
    <x v="7"/>
    <x v="2"/>
    <s v="1-2"/>
    <n v="8"/>
    <n v="3.3"/>
  </r>
  <r>
    <x v="1"/>
    <x v="3"/>
    <x v="15"/>
    <x v="7"/>
    <x v="0"/>
    <s v="1-3"/>
    <n v="7.7"/>
    <n v="3.3"/>
  </r>
  <r>
    <x v="1"/>
    <x v="3"/>
    <x v="15"/>
    <x v="8"/>
    <x v="1"/>
    <s v="-1-1"/>
    <n v="9"/>
    <n v="3.3"/>
  </r>
  <r>
    <x v="1"/>
    <x v="3"/>
    <x v="15"/>
    <x v="8"/>
    <x v="2"/>
    <s v="-1-2"/>
    <n v="8.8000000000000007"/>
    <n v="3.8"/>
  </r>
  <r>
    <x v="1"/>
    <x v="3"/>
    <x v="15"/>
    <x v="8"/>
    <x v="0"/>
    <s v="-1-3"/>
    <n v="8.8000000000000007"/>
    <n v="3.5"/>
  </r>
  <r>
    <x v="1"/>
    <x v="3"/>
    <x v="15"/>
    <x v="9"/>
    <x v="1"/>
    <s v="-2-1"/>
    <n v="8.5"/>
    <n v="5"/>
  </r>
  <r>
    <x v="1"/>
    <x v="3"/>
    <x v="15"/>
    <x v="9"/>
    <x v="2"/>
    <s v="-2-2"/>
    <n v="8.8000000000000007"/>
    <n v="3.3"/>
  </r>
  <r>
    <x v="1"/>
    <x v="3"/>
    <x v="15"/>
    <x v="9"/>
    <x v="0"/>
    <s v="-2-3"/>
    <n v="9"/>
    <n v="3.3"/>
  </r>
  <r>
    <x v="1"/>
    <x v="3"/>
    <x v="15"/>
    <x v="10"/>
    <x v="2"/>
    <s v="-3-2"/>
    <n v="9"/>
    <n v="3.3"/>
  </r>
  <r>
    <x v="1"/>
    <x v="3"/>
    <x v="15"/>
    <x v="10"/>
    <x v="0"/>
    <s v="-3-3"/>
    <n v="9"/>
    <n v="3.8"/>
  </r>
  <r>
    <x v="1"/>
    <x v="3"/>
    <x v="15"/>
    <x v="11"/>
    <x v="2"/>
    <s v="-4-2"/>
    <n v="9.8000000000000007"/>
    <n v="4.2"/>
  </r>
  <r>
    <x v="1"/>
    <x v="3"/>
    <x v="15"/>
    <x v="11"/>
    <x v="1"/>
    <s v="-4-1"/>
    <n v="9.8000000000000007"/>
    <n v="2.6"/>
  </r>
  <r>
    <x v="1"/>
    <x v="3"/>
    <x v="15"/>
    <x v="11"/>
    <x v="0"/>
    <s v="-4-3"/>
    <n v="9.5"/>
    <n v="3.2"/>
  </r>
  <r>
    <x v="1"/>
    <x v="3"/>
    <x v="15"/>
    <x v="12"/>
    <x v="2"/>
    <s v="-5-2"/>
    <n v="10"/>
    <n v="4"/>
  </r>
  <r>
    <x v="1"/>
    <x v="3"/>
    <x v="15"/>
    <x v="12"/>
    <x v="0"/>
    <s v="-5-3"/>
    <n v="10"/>
    <n v="2.2000000000000002"/>
  </r>
  <r>
    <x v="1"/>
    <x v="4"/>
    <x v="16"/>
    <x v="0"/>
    <x v="0"/>
    <s v="9-3"/>
    <n v="4.8"/>
    <n v="3.1"/>
  </r>
  <r>
    <x v="1"/>
    <x v="4"/>
    <x v="16"/>
    <x v="1"/>
    <x v="1"/>
    <s v="8-1"/>
    <n v="5"/>
    <n v="3"/>
  </r>
  <r>
    <x v="1"/>
    <x v="4"/>
    <x v="16"/>
    <x v="1"/>
    <x v="2"/>
    <s v="8-2"/>
    <n v="5"/>
    <n v="3"/>
  </r>
  <r>
    <x v="1"/>
    <x v="4"/>
    <x v="16"/>
    <x v="1"/>
    <x v="0"/>
    <s v="8-3"/>
    <n v="5"/>
    <n v="4"/>
  </r>
  <r>
    <x v="1"/>
    <x v="4"/>
    <x v="16"/>
    <x v="2"/>
    <x v="1"/>
    <s v="7-1"/>
    <n v="5"/>
    <n v="2.7"/>
  </r>
  <r>
    <x v="1"/>
    <x v="4"/>
    <x v="16"/>
    <x v="2"/>
    <x v="2"/>
    <s v="7-2"/>
    <n v="5"/>
    <n v="3"/>
  </r>
  <r>
    <x v="1"/>
    <x v="4"/>
    <x v="16"/>
    <x v="2"/>
    <x v="0"/>
    <s v="7-3"/>
    <n v="5.5"/>
    <n v="3.4"/>
  </r>
  <r>
    <x v="1"/>
    <x v="4"/>
    <x v="16"/>
    <x v="3"/>
    <x v="1"/>
    <s v="6-1"/>
    <n v="6"/>
    <n v="3.4"/>
  </r>
  <r>
    <x v="1"/>
    <x v="4"/>
    <x v="16"/>
    <x v="3"/>
    <x v="2"/>
    <s v="6-2"/>
    <n v="6"/>
    <n v="2.5"/>
  </r>
  <r>
    <x v="1"/>
    <x v="4"/>
    <x v="16"/>
    <x v="3"/>
    <x v="0"/>
    <s v="6-3"/>
    <n v="6.2"/>
    <n v="2.8"/>
  </r>
  <r>
    <x v="1"/>
    <x v="4"/>
    <x v="16"/>
    <x v="4"/>
    <x v="1"/>
    <s v="5-1"/>
    <n v="7"/>
    <n v="3.5"/>
  </r>
  <r>
    <x v="1"/>
    <x v="4"/>
    <x v="16"/>
    <x v="4"/>
    <x v="2"/>
    <s v="5-2"/>
    <n v="6.8"/>
    <n v="2.8"/>
  </r>
  <r>
    <x v="1"/>
    <x v="4"/>
    <x v="16"/>
    <x v="4"/>
    <x v="0"/>
    <s v="5-3"/>
    <n v="6.4"/>
    <n v="3.9"/>
  </r>
  <r>
    <x v="1"/>
    <x v="4"/>
    <x v="16"/>
    <x v="5"/>
    <x v="1"/>
    <s v="3-1"/>
    <n v="7"/>
    <n v="3.8"/>
  </r>
  <r>
    <x v="1"/>
    <x v="4"/>
    <x v="16"/>
    <x v="5"/>
    <x v="2"/>
    <s v="3-2"/>
    <n v="7"/>
    <n v="3"/>
  </r>
  <r>
    <x v="1"/>
    <x v="4"/>
    <x v="16"/>
    <x v="5"/>
    <x v="0"/>
    <s v="3-3"/>
    <n v="6.8"/>
    <n v="3.3"/>
  </r>
  <r>
    <x v="1"/>
    <x v="4"/>
    <x v="16"/>
    <x v="6"/>
    <x v="2"/>
    <s v="2-2"/>
    <n v="7.3"/>
    <n v="3.7"/>
  </r>
  <r>
    <x v="1"/>
    <x v="4"/>
    <x v="16"/>
    <x v="6"/>
    <x v="0"/>
    <s v="2-3"/>
    <n v="7"/>
    <n v="3.2"/>
  </r>
  <r>
    <x v="1"/>
    <x v="4"/>
    <x v="16"/>
    <x v="7"/>
    <x v="1"/>
    <s v="1-1"/>
    <n v="8.3000000000000007"/>
    <n v="3"/>
  </r>
  <r>
    <x v="1"/>
    <x v="4"/>
    <x v="16"/>
    <x v="7"/>
    <x v="2"/>
    <s v="1-2"/>
    <n v="8"/>
    <n v="3.5"/>
  </r>
  <r>
    <x v="1"/>
    <x v="4"/>
    <x v="16"/>
    <x v="7"/>
    <x v="0"/>
    <s v="1-3"/>
    <n v="7.5"/>
    <n v="3.3"/>
  </r>
  <r>
    <x v="1"/>
    <x v="4"/>
    <x v="16"/>
    <x v="8"/>
    <x v="1"/>
    <s v="-1-1"/>
    <n v="9"/>
    <n v="3.2"/>
  </r>
  <r>
    <x v="1"/>
    <x v="4"/>
    <x v="16"/>
    <x v="8"/>
    <x v="2"/>
    <s v="-1-2"/>
    <n v="8.5"/>
    <n v="3.8"/>
  </r>
  <r>
    <x v="1"/>
    <x v="4"/>
    <x v="16"/>
    <x v="8"/>
    <x v="0"/>
    <s v="-1-3"/>
    <n v="8.5"/>
    <n v="3.5"/>
  </r>
  <r>
    <x v="1"/>
    <x v="4"/>
    <x v="16"/>
    <x v="9"/>
    <x v="1"/>
    <s v="-2-1"/>
    <n v="8.6999999999999993"/>
    <n v="4.5"/>
  </r>
  <r>
    <x v="1"/>
    <x v="4"/>
    <x v="16"/>
    <x v="9"/>
    <x v="2"/>
    <s v="-2-2"/>
    <n v="9"/>
    <n v="3.3"/>
  </r>
  <r>
    <x v="1"/>
    <x v="4"/>
    <x v="16"/>
    <x v="9"/>
    <x v="0"/>
    <s v="-2-3"/>
    <n v="9"/>
    <n v="3.2"/>
  </r>
  <r>
    <x v="1"/>
    <x v="4"/>
    <x v="16"/>
    <x v="10"/>
    <x v="2"/>
    <s v="-3-2"/>
    <n v="9"/>
    <n v="3.4"/>
  </r>
  <r>
    <x v="1"/>
    <x v="4"/>
    <x v="16"/>
    <x v="10"/>
    <x v="0"/>
    <s v="-3-3"/>
    <n v="9"/>
    <n v="3.8"/>
  </r>
  <r>
    <x v="1"/>
    <x v="4"/>
    <x v="16"/>
    <x v="11"/>
    <x v="2"/>
    <s v="-4-2"/>
    <n v="9.8000000000000007"/>
    <n v="4.3"/>
  </r>
  <r>
    <x v="1"/>
    <x v="4"/>
    <x v="16"/>
    <x v="11"/>
    <x v="1"/>
    <s v="-4-1"/>
    <n v="10"/>
    <n v="2.7"/>
  </r>
  <r>
    <x v="1"/>
    <x v="4"/>
    <x v="16"/>
    <x v="11"/>
    <x v="0"/>
    <s v="-4-3"/>
    <n v="9.5"/>
    <n v="3.2"/>
  </r>
  <r>
    <x v="1"/>
    <x v="4"/>
    <x v="16"/>
    <x v="12"/>
    <x v="2"/>
    <s v="-5-2"/>
    <n v="10"/>
    <n v="3.8"/>
  </r>
  <r>
    <x v="1"/>
    <x v="4"/>
    <x v="16"/>
    <x v="12"/>
    <x v="0"/>
    <s v="-5-3"/>
    <n v="10"/>
    <n v="2.2000000000000002"/>
  </r>
  <r>
    <x v="1"/>
    <x v="5"/>
    <x v="17"/>
    <x v="0"/>
    <x v="0"/>
    <s v="9-3"/>
    <n v="4.8"/>
    <n v="3"/>
  </r>
  <r>
    <x v="1"/>
    <x v="5"/>
    <x v="17"/>
    <x v="1"/>
    <x v="1"/>
    <s v="8-1"/>
    <n v="5"/>
    <n v="3"/>
  </r>
  <r>
    <x v="1"/>
    <x v="5"/>
    <x v="17"/>
    <x v="1"/>
    <x v="2"/>
    <s v="8-2"/>
    <n v="5"/>
    <n v="3"/>
  </r>
  <r>
    <x v="1"/>
    <x v="5"/>
    <x v="17"/>
    <x v="1"/>
    <x v="0"/>
    <s v="8-3"/>
    <n v="5"/>
    <n v="4"/>
  </r>
  <r>
    <x v="1"/>
    <x v="5"/>
    <x v="17"/>
    <x v="2"/>
    <x v="1"/>
    <s v="7-1"/>
    <n v="5.2"/>
    <n v="2.7"/>
  </r>
  <r>
    <x v="1"/>
    <x v="5"/>
    <x v="17"/>
    <x v="2"/>
    <x v="2"/>
    <s v="7-2"/>
    <n v="5.0999999999999996"/>
    <n v="3.1"/>
  </r>
  <r>
    <x v="1"/>
    <x v="5"/>
    <x v="17"/>
    <x v="2"/>
    <x v="0"/>
    <s v="7-3"/>
    <n v="5.5"/>
    <n v="3.3"/>
  </r>
  <r>
    <x v="1"/>
    <x v="5"/>
    <x v="17"/>
    <x v="3"/>
    <x v="1"/>
    <s v="6-1"/>
    <n v="6.1"/>
    <n v="3.3"/>
  </r>
  <r>
    <x v="1"/>
    <x v="5"/>
    <x v="17"/>
    <x v="3"/>
    <x v="2"/>
    <s v="6-2"/>
    <n v="6"/>
    <n v="2.5"/>
  </r>
  <r>
    <x v="1"/>
    <x v="5"/>
    <x v="17"/>
    <x v="3"/>
    <x v="0"/>
    <s v="6-3"/>
    <n v="6.2"/>
    <n v="2.8"/>
  </r>
  <r>
    <x v="1"/>
    <x v="5"/>
    <x v="17"/>
    <x v="4"/>
    <x v="1"/>
    <s v="5-1"/>
    <n v="6.8"/>
    <n v="3.5"/>
  </r>
  <r>
    <x v="1"/>
    <x v="5"/>
    <x v="17"/>
    <x v="4"/>
    <x v="2"/>
    <s v="5-2"/>
    <n v="6.8"/>
    <n v="2.7"/>
  </r>
  <r>
    <x v="1"/>
    <x v="5"/>
    <x v="17"/>
    <x v="4"/>
    <x v="0"/>
    <s v="5-3"/>
    <n v="6.5"/>
    <n v="3.8"/>
  </r>
  <r>
    <x v="1"/>
    <x v="5"/>
    <x v="17"/>
    <x v="5"/>
    <x v="1"/>
    <s v="3-1"/>
    <n v="7"/>
    <n v="3.8"/>
  </r>
  <r>
    <x v="1"/>
    <x v="5"/>
    <x v="17"/>
    <x v="5"/>
    <x v="2"/>
    <s v="3-2"/>
    <n v="7"/>
    <n v="3.2"/>
  </r>
  <r>
    <x v="1"/>
    <x v="5"/>
    <x v="17"/>
    <x v="5"/>
    <x v="0"/>
    <s v="3-3"/>
    <n v="7"/>
    <n v="3.3"/>
  </r>
  <r>
    <x v="1"/>
    <x v="5"/>
    <x v="17"/>
    <x v="6"/>
    <x v="2"/>
    <s v="2-2"/>
    <n v="7.5"/>
    <n v="3.7"/>
  </r>
  <r>
    <x v="1"/>
    <x v="5"/>
    <x v="17"/>
    <x v="6"/>
    <x v="0"/>
    <s v="2-3"/>
    <n v="7"/>
    <n v="3.2"/>
  </r>
  <r>
    <x v="1"/>
    <x v="5"/>
    <x v="17"/>
    <x v="7"/>
    <x v="1"/>
    <s v="1-1"/>
    <n v="8.5"/>
    <n v="2.9"/>
  </r>
  <r>
    <x v="1"/>
    <x v="5"/>
    <x v="17"/>
    <x v="7"/>
    <x v="2"/>
    <s v="1-2"/>
    <n v="8"/>
    <n v="3.2"/>
  </r>
  <r>
    <x v="1"/>
    <x v="5"/>
    <x v="17"/>
    <x v="7"/>
    <x v="0"/>
    <s v="1-3"/>
    <n v="7.5"/>
    <n v="3.2"/>
  </r>
  <r>
    <x v="1"/>
    <x v="5"/>
    <x v="17"/>
    <x v="8"/>
    <x v="1"/>
    <s v="-1-1"/>
    <n v="9"/>
    <n v="3.2"/>
  </r>
  <r>
    <x v="1"/>
    <x v="5"/>
    <x v="17"/>
    <x v="8"/>
    <x v="2"/>
    <s v="-1-2"/>
    <n v="8.8000000000000007"/>
    <n v="3.8"/>
  </r>
  <r>
    <x v="1"/>
    <x v="5"/>
    <x v="17"/>
    <x v="8"/>
    <x v="0"/>
    <s v="-1-3"/>
    <n v="8.8000000000000007"/>
    <n v="3.4"/>
  </r>
  <r>
    <x v="1"/>
    <x v="5"/>
    <x v="17"/>
    <x v="9"/>
    <x v="1"/>
    <s v="-2-1"/>
    <n v="9"/>
    <n v="4.3"/>
  </r>
  <r>
    <x v="1"/>
    <x v="5"/>
    <x v="17"/>
    <x v="9"/>
    <x v="2"/>
    <s v="-2-2"/>
    <n v="9"/>
    <n v="3.2"/>
  </r>
  <r>
    <x v="1"/>
    <x v="5"/>
    <x v="17"/>
    <x v="9"/>
    <x v="0"/>
    <s v="-2-3"/>
    <n v="9"/>
    <n v="3.2"/>
  </r>
  <r>
    <x v="1"/>
    <x v="5"/>
    <x v="17"/>
    <x v="10"/>
    <x v="2"/>
    <s v="-3-2"/>
    <n v="9.1999999999999993"/>
    <n v="3.4"/>
  </r>
  <r>
    <x v="1"/>
    <x v="5"/>
    <x v="17"/>
    <x v="10"/>
    <x v="0"/>
    <s v="-3-3"/>
    <n v="9.1"/>
    <n v="3.7"/>
  </r>
  <r>
    <x v="1"/>
    <x v="5"/>
    <x v="17"/>
    <x v="11"/>
    <x v="2"/>
    <s v="-4-2"/>
    <n v="10"/>
    <n v="4.2"/>
  </r>
  <r>
    <x v="1"/>
    <x v="5"/>
    <x v="17"/>
    <x v="11"/>
    <x v="1"/>
    <s v="-4-1"/>
    <n v="10"/>
    <n v="2.6"/>
  </r>
  <r>
    <x v="1"/>
    <x v="5"/>
    <x v="17"/>
    <x v="11"/>
    <x v="0"/>
    <s v="-4-3"/>
    <n v="9.8000000000000007"/>
    <n v="3.2"/>
  </r>
  <r>
    <x v="1"/>
    <x v="5"/>
    <x v="17"/>
    <x v="12"/>
    <x v="2"/>
    <s v="-5-2"/>
    <n v="10"/>
    <n v="3.9"/>
  </r>
  <r>
    <x v="1"/>
    <x v="5"/>
    <x v="17"/>
    <x v="12"/>
    <x v="0"/>
    <s v="-5-3"/>
    <n v="10.1"/>
    <n v="2.2000000000000002"/>
  </r>
  <r>
    <x v="1"/>
    <x v="6"/>
    <x v="18"/>
    <x v="0"/>
    <x v="0"/>
    <s v="9-3"/>
    <n v="4.9000000000000004"/>
    <n v="3"/>
  </r>
  <r>
    <x v="1"/>
    <x v="6"/>
    <x v="18"/>
    <x v="1"/>
    <x v="1"/>
    <s v="8-1"/>
    <n v="5"/>
    <n v="3"/>
  </r>
  <r>
    <x v="1"/>
    <x v="6"/>
    <x v="18"/>
    <x v="1"/>
    <x v="2"/>
    <s v="8-2"/>
    <n v="5"/>
    <n v="3"/>
  </r>
  <r>
    <x v="1"/>
    <x v="6"/>
    <x v="18"/>
    <x v="1"/>
    <x v="0"/>
    <s v="8-3"/>
    <n v="5"/>
    <n v="4"/>
  </r>
  <r>
    <x v="1"/>
    <x v="6"/>
    <x v="18"/>
    <x v="2"/>
    <x v="1"/>
    <s v="7-1"/>
    <n v="5.2"/>
    <n v="2.7"/>
  </r>
  <r>
    <x v="1"/>
    <x v="6"/>
    <x v="18"/>
    <x v="2"/>
    <x v="2"/>
    <s v="7-2"/>
    <n v="5"/>
    <n v="3.2"/>
  </r>
  <r>
    <x v="1"/>
    <x v="6"/>
    <x v="18"/>
    <x v="2"/>
    <x v="0"/>
    <s v="7-3"/>
    <n v="5.5"/>
    <n v="3.3"/>
  </r>
  <r>
    <x v="1"/>
    <x v="6"/>
    <x v="18"/>
    <x v="3"/>
    <x v="1"/>
    <s v="6-1"/>
    <n v="6.1"/>
    <n v="3.4"/>
  </r>
  <r>
    <x v="1"/>
    <x v="6"/>
    <x v="18"/>
    <x v="3"/>
    <x v="2"/>
    <s v="6-2"/>
    <n v="6"/>
    <n v="2.4"/>
  </r>
  <r>
    <x v="1"/>
    <x v="6"/>
    <x v="18"/>
    <x v="3"/>
    <x v="0"/>
    <s v="6-3"/>
    <n v="6.1"/>
    <n v="2.8"/>
  </r>
  <r>
    <x v="1"/>
    <x v="6"/>
    <x v="18"/>
    <x v="4"/>
    <x v="1"/>
    <s v="5-1"/>
    <n v="6.8"/>
    <n v="3.4"/>
  </r>
  <r>
    <x v="1"/>
    <x v="6"/>
    <x v="18"/>
    <x v="4"/>
    <x v="2"/>
    <s v="5-2"/>
    <n v="6.7"/>
    <n v="2.8"/>
  </r>
  <r>
    <x v="1"/>
    <x v="6"/>
    <x v="18"/>
    <x v="4"/>
    <x v="0"/>
    <s v="5-3"/>
    <n v="6.2"/>
    <n v="3.8"/>
  </r>
  <r>
    <x v="1"/>
    <x v="6"/>
    <x v="18"/>
    <x v="5"/>
    <x v="1"/>
    <s v="3-1"/>
    <n v="7"/>
    <n v="3.8"/>
  </r>
  <r>
    <x v="1"/>
    <x v="6"/>
    <x v="18"/>
    <x v="5"/>
    <x v="2"/>
    <s v="3-2"/>
    <n v="7"/>
    <n v="3.2"/>
  </r>
  <r>
    <x v="1"/>
    <x v="6"/>
    <x v="18"/>
    <x v="5"/>
    <x v="0"/>
    <s v="3-3"/>
    <n v="7"/>
    <n v="3.3"/>
  </r>
  <r>
    <x v="1"/>
    <x v="6"/>
    <x v="18"/>
    <x v="6"/>
    <x v="2"/>
    <s v="2-2"/>
    <n v="7.7"/>
    <n v="3.4"/>
  </r>
  <r>
    <x v="1"/>
    <x v="6"/>
    <x v="18"/>
    <x v="6"/>
    <x v="0"/>
    <s v="2-3"/>
    <n v="7.2"/>
    <n v="3.1"/>
  </r>
  <r>
    <x v="1"/>
    <x v="6"/>
    <x v="18"/>
    <x v="7"/>
    <x v="1"/>
    <s v="1-1"/>
    <n v="8.5"/>
    <n v="2.8"/>
  </r>
  <r>
    <x v="1"/>
    <x v="6"/>
    <x v="18"/>
    <x v="7"/>
    <x v="2"/>
    <s v="1-2"/>
    <n v="8"/>
    <n v="3.3"/>
  </r>
  <r>
    <x v="1"/>
    <x v="6"/>
    <x v="18"/>
    <x v="7"/>
    <x v="0"/>
    <s v="1-3"/>
    <n v="7.7"/>
    <n v="3.1"/>
  </r>
  <r>
    <x v="1"/>
    <x v="6"/>
    <x v="18"/>
    <x v="8"/>
    <x v="1"/>
    <s v="-1-1"/>
    <n v="9"/>
    <n v="3.2"/>
  </r>
  <r>
    <x v="1"/>
    <x v="6"/>
    <x v="18"/>
    <x v="8"/>
    <x v="2"/>
    <s v="-1-2"/>
    <n v="8.8000000000000007"/>
    <n v="3.6"/>
  </r>
  <r>
    <x v="1"/>
    <x v="6"/>
    <x v="18"/>
    <x v="8"/>
    <x v="0"/>
    <s v="-1-3"/>
    <n v="8.9"/>
    <n v="3.2"/>
  </r>
  <r>
    <x v="1"/>
    <x v="6"/>
    <x v="18"/>
    <x v="9"/>
    <x v="1"/>
    <s v="-2-1"/>
    <n v="9"/>
    <n v="4.2"/>
  </r>
  <r>
    <x v="1"/>
    <x v="6"/>
    <x v="18"/>
    <x v="9"/>
    <x v="2"/>
    <s v="-2-2"/>
    <n v="9"/>
    <n v="3.2"/>
  </r>
  <r>
    <x v="1"/>
    <x v="6"/>
    <x v="18"/>
    <x v="9"/>
    <x v="0"/>
    <s v="-2-3"/>
    <n v="9"/>
    <n v="3.2"/>
  </r>
  <r>
    <x v="1"/>
    <x v="6"/>
    <x v="18"/>
    <x v="10"/>
    <x v="2"/>
    <s v="-3-2"/>
    <n v="9.3000000000000007"/>
    <n v="3.3"/>
  </r>
  <r>
    <x v="1"/>
    <x v="6"/>
    <x v="18"/>
    <x v="10"/>
    <x v="0"/>
    <s v="-3-3"/>
    <n v="9.1999999999999993"/>
    <n v="3.5"/>
  </r>
  <r>
    <x v="1"/>
    <x v="6"/>
    <x v="18"/>
    <x v="11"/>
    <x v="2"/>
    <s v="-4-2"/>
    <n v="10"/>
    <n v="4.0999999999999996"/>
  </r>
  <r>
    <x v="1"/>
    <x v="6"/>
    <x v="18"/>
    <x v="11"/>
    <x v="1"/>
    <s v="-4-1"/>
    <n v="10"/>
    <n v="2.5"/>
  </r>
  <r>
    <x v="1"/>
    <x v="6"/>
    <x v="18"/>
    <x v="11"/>
    <x v="0"/>
    <s v="-4-3"/>
    <n v="9.6999999999999993"/>
    <n v="3.1"/>
  </r>
  <r>
    <x v="1"/>
    <x v="6"/>
    <x v="18"/>
    <x v="12"/>
    <x v="2"/>
    <s v="-5-2"/>
    <n v="10.1"/>
    <n v="3.8"/>
  </r>
  <r>
    <x v="1"/>
    <x v="6"/>
    <x v="18"/>
    <x v="12"/>
    <x v="0"/>
    <s v="-5-3"/>
    <n v="10.1"/>
    <n v="2.2000000000000002"/>
  </r>
  <r>
    <x v="1"/>
    <x v="7"/>
    <x v="19"/>
    <x v="0"/>
    <x v="0"/>
    <s v="9-3"/>
    <n v="4.9000000000000004"/>
    <n v="3"/>
  </r>
  <r>
    <x v="1"/>
    <x v="7"/>
    <x v="19"/>
    <x v="1"/>
    <x v="1"/>
    <s v="8-1"/>
    <n v="5"/>
    <n v="3"/>
  </r>
  <r>
    <x v="1"/>
    <x v="7"/>
    <x v="19"/>
    <x v="1"/>
    <x v="2"/>
    <s v="8-2"/>
    <n v="5"/>
    <n v="3"/>
  </r>
  <r>
    <x v="1"/>
    <x v="7"/>
    <x v="19"/>
    <x v="1"/>
    <x v="0"/>
    <s v="8-3"/>
    <n v="5"/>
    <n v="4"/>
  </r>
  <r>
    <x v="1"/>
    <x v="7"/>
    <x v="19"/>
    <x v="2"/>
    <x v="1"/>
    <s v="7-1"/>
    <n v="5.0999999999999996"/>
    <n v="2.8"/>
  </r>
  <r>
    <x v="1"/>
    <x v="7"/>
    <x v="19"/>
    <x v="2"/>
    <x v="2"/>
    <s v="7-2"/>
    <n v="5.0999999999999996"/>
    <n v="3.1"/>
  </r>
  <r>
    <x v="1"/>
    <x v="7"/>
    <x v="19"/>
    <x v="2"/>
    <x v="0"/>
    <s v="7-3"/>
    <n v="5.5"/>
    <n v="3.3"/>
  </r>
  <r>
    <x v="1"/>
    <x v="7"/>
    <x v="19"/>
    <x v="3"/>
    <x v="1"/>
    <s v="6-1"/>
    <n v="6.1"/>
    <n v="3.3"/>
  </r>
  <r>
    <x v="1"/>
    <x v="7"/>
    <x v="19"/>
    <x v="3"/>
    <x v="2"/>
    <s v="6-2"/>
    <n v="6"/>
    <n v="2.4"/>
  </r>
  <r>
    <x v="1"/>
    <x v="7"/>
    <x v="19"/>
    <x v="3"/>
    <x v="0"/>
    <s v="6-3"/>
    <n v="6.2"/>
    <n v="2.8"/>
  </r>
  <r>
    <x v="1"/>
    <x v="7"/>
    <x v="19"/>
    <x v="4"/>
    <x v="1"/>
    <s v="5-1"/>
    <n v="6.9"/>
    <n v="3.4"/>
  </r>
  <r>
    <x v="1"/>
    <x v="7"/>
    <x v="19"/>
    <x v="4"/>
    <x v="2"/>
    <s v="5-2"/>
    <n v="6.7"/>
    <n v="2.7"/>
  </r>
  <r>
    <x v="1"/>
    <x v="7"/>
    <x v="19"/>
    <x v="4"/>
    <x v="0"/>
    <s v="5-3"/>
    <n v="6.2"/>
    <n v="3.7"/>
  </r>
  <r>
    <x v="1"/>
    <x v="7"/>
    <x v="19"/>
    <x v="5"/>
    <x v="1"/>
    <s v="3-1"/>
    <n v="7"/>
    <n v="3.9"/>
  </r>
  <r>
    <x v="1"/>
    <x v="7"/>
    <x v="19"/>
    <x v="5"/>
    <x v="2"/>
    <s v="3-2"/>
    <n v="7"/>
    <n v="3.3"/>
  </r>
  <r>
    <x v="1"/>
    <x v="7"/>
    <x v="19"/>
    <x v="5"/>
    <x v="0"/>
    <s v="3-3"/>
    <n v="6.9"/>
    <n v="3.2"/>
  </r>
  <r>
    <x v="1"/>
    <x v="7"/>
    <x v="19"/>
    <x v="6"/>
    <x v="2"/>
    <s v="2-2"/>
    <n v="7.6"/>
    <n v="3.5"/>
  </r>
  <r>
    <x v="1"/>
    <x v="7"/>
    <x v="19"/>
    <x v="6"/>
    <x v="0"/>
    <s v="2-3"/>
    <n v="7.2"/>
    <n v="3.1"/>
  </r>
  <r>
    <x v="1"/>
    <x v="7"/>
    <x v="19"/>
    <x v="7"/>
    <x v="1"/>
    <s v="1-1"/>
    <n v="8.5"/>
    <n v="2.6"/>
  </r>
  <r>
    <x v="1"/>
    <x v="7"/>
    <x v="19"/>
    <x v="7"/>
    <x v="2"/>
    <s v="1-2"/>
    <n v="8"/>
    <n v="3.2"/>
  </r>
  <r>
    <x v="1"/>
    <x v="7"/>
    <x v="19"/>
    <x v="7"/>
    <x v="0"/>
    <s v="1-3"/>
    <n v="7.7"/>
    <n v="3.2"/>
  </r>
  <r>
    <x v="1"/>
    <x v="7"/>
    <x v="19"/>
    <x v="8"/>
    <x v="1"/>
    <s v="-1-1"/>
    <n v="9"/>
    <n v="3"/>
  </r>
  <r>
    <x v="1"/>
    <x v="7"/>
    <x v="19"/>
    <x v="8"/>
    <x v="2"/>
    <s v="-1-2"/>
    <n v="8.5"/>
    <n v="3.5"/>
  </r>
  <r>
    <x v="1"/>
    <x v="7"/>
    <x v="19"/>
    <x v="8"/>
    <x v="0"/>
    <s v="-1-3"/>
    <n v="8.8000000000000007"/>
    <n v="3.2"/>
  </r>
  <r>
    <x v="1"/>
    <x v="7"/>
    <x v="19"/>
    <x v="9"/>
    <x v="1"/>
    <s v="-2-1"/>
    <n v="9"/>
    <n v="4.2"/>
  </r>
  <r>
    <x v="1"/>
    <x v="7"/>
    <x v="19"/>
    <x v="9"/>
    <x v="2"/>
    <s v="-2-2"/>
    <n v="9"/>
    <n v="3.3"/>
  </r>
  <r>
    <x v="1"/>
    <x v="7"/>
    <x v="19"/>
    <x v="9"/>
    <x v="0"/>
    <s v="-2-3"/>
    <n v="9"/>
    <n v="3"/>
  </r>
  <r>
    <x v="1"/>
    <x v="7"/>
    <x v="19"/>
    <x v="10"/>
    <x v="2"/>
    <s v="-3-2"/>
    <n v="9.3000000000000007"/>
    <n v="3.5"/>
  </r>
  <r>
    <x v="1"/>
    <x v="7"/>
    <x v="19"/>
    <x v="10"/>
    <x v="0"/>
    <s v="-3-3"/>
    <n v="9.1"/>
    <n v="3.5"/>
  </r>
  <r>
    <x v="1"/>
    <x v="7"/>
    <x v="19"/>
    <x v="11"/>
    <x v="2"/>
    <s v="-4-2"/>
    <n v="9.9"/>
    <n v="4"/>
  </r>
  <r>
    <x v="1"/>
    <x v="7"/>
    <x v="19"/>
    <x v="11"/>
    <x v="1"/>
    <s v="-4-1"/>
    <n v="9.9"/>
    <n v="2.6"/>
  </r>
  <r>
    <x v="1"/>
    <x v="7"/>
    <x v="19"/>
    <x v="11"/>
    <x v="0"/>
    <s v="-4-3"/>
    <n v="9.6999999999999993"/>
    <n v="3.1"/>
  </r>
  <r>
    <x v="1"/>
    <x v="7"/>
    <x v="19"/>
    <x v="12"/>
    <x v="2"/>
    <s v="-5-2"/>
    <n v="10.1"/>
    <n v="3.7"/>
  </r>
  <r>
    <x v="1"/>
    <x v="7"/>
    <x v="19"/>
    <x v="12"/>
    <x v="0"/>
    <s v="-5-3"/>
    <n v="10.199999999999999"/>
    <n v="2.2000000000000002"/>
  </r>
  <r>
    <x v="1"/>
    <x v="8"/>
    <x v="20"/>
    <x v="0"/>
    <x v="0"/>
    <s v="9-3"/>
    <n v="4.9000000000000004"/>
    <n v="3"/>
  </r>
  <r>
    <x v="1"/>
    <x v="8"/>
    <x v="20"/>
    <x v="1"/>
    <x v="1"/>
    <s v="8-1"/>
    <n v="5"/>
    <n v="3"/>
  </r>
  <r>
    <x v="1"/>
    <x v="8"/>
    <x v="20"/>
    <x v="1"/>
    <x v="2"/>
    <s v="8-2"/>
    <n v="5"/>
    <n v="3"/>
  </r>
  <r>
    <x v="1"/>
    <x v="8"/>
    <x v="20"/>
    <x v="1"/>
    <x v="0"/>
    <s v="8-3"/>
    <n v="5"/>
    <n v="4"/>
  </r>
  <r>
    <x v="1"/>
    <x v="8"/>
    <x v="20"/>
    <x v="2"/>
    <x v="1"/>
    <s v="7-1"/>
    <n v="5.0999999999999996"/>
    <n v="2.8"/>
  </r>
  <r>
    <x v="1"/>
    <x v="8"/>
    <x v="20"/>
    <x v="2"/>
    <x v="2"/>
    <s v="7-2"/>
    <n v="5.2"/>
    <n v="3.1"/>
  </r>
  <r>
    <x v="1"/>
    <x v="8"/>
    <x v="20"/>
    <x v="2"/>
    <x v="0"/>
    <s v="7-3"/>
    <n v="5.5"/>
    <n v="3.4"/>
  </r>
  <r>
    <x v="1"/>
    <x v="8"/>
    <x v="20"/>
    <x v="3"/>
    <x v="1"/>
    <s v="6-1"/>
    <n v="6.1"/>
    <n v="3.3"/>
  </r>
  <r>
    <x v="1"/>
    <x v="8"/>
    <x v="20"/>
    <x v="3"/>
    <x v="2"/>
    <s v="6-2"/>
    <n v="6"/>
    <n v="3.1"/>
  </r>
  <r>
    <x v="1"/>
    <x v="8"/>
    <x v="20"/>
    <x v="3"/>
    <x v="0"/>
    <s v="6-3"/>
    <n v="6.1"/>
    <n v="2.7"/>
  </r>
  <r>
    <x v="1"/>
    <x v="8"/>
    <x v="20"/>
    <x v="4"/>
    <x v="1"/>
    <s v="5-1"/>
    <n v="6.9"/>
    <n v="3.3"/>
  </r>
  <r>
    <x v="1"/>
    <x v="8"/>
    <x v="20"/>
    <x v="4"/>
    <x v="2"/>
    <s v="5-2"/>
    <n v="6.8"/>
    <n v="2.7"/>
  </r>
  <r>
    <x v="1"/>
    <x v="8"/>
    <x v="20"/>
    <x v="4"/>
    <x v="0"/>
    <s v="5-3"/>
    <n v="6.5"/>
    <n v="3.6"/>
  </r>
  <r>
    <x v="1"/>
    <x v="8"/>
    <x v="20"/>
    <x v="5"/>
    <x v="1"/>
    <s v="3-1"/>
    <n v="7"/>
    <n v="3.9"/>
  </r>
  <r>
    <x v="1"/>
    <x v="8"/>
    <x v="20"/>
    <x v="5"/>
    <x v="2"/>
    <s v="3-2"/>
    <n v="7"/>
    <n v="3.2"/>
  </r>
  <r>
    <x v="1"/>
    <x v="8"/>
    <x v="20"/>
    <x v="5"/>
    <x v="0"/>
    <s v="3-3"/>
    <n v="6.9"/>
    <n v="3.2"/>
  </r>
  <r>
    <x v="1"/>
    <x v="8"/>
    <x v="20"/>
    <x v="6"/>
    <x v="2"/>
    <s v="2-2"/>
    <n v="7.7"/>
    <n v="3.5"/>
  </r>
  <r>
    <x v="1"/>
    <x v="8"/>
    <x v="20"/>
    <x v="6"/>
    <x v="0"/>
    <s v="2-3"/>
    <n v="7.1"/>
    <n v="3.1"/>
  </r>
  <r>
    <x v="1"/>
    <x v="8"/>
    <x v="20"/>
    <x v="7"/>
    <x v="1"/>
    <s v="1-1"/>
    <n v="8.5"/>
    <n v="2.6"/>
  </r>
  <r>
    <x v="1"/>
    <x v="8"/>
    <x v="20"/>
    <x v="7"/>
    <x v="2"/>
    <s v="1-2"/>
    <n v="8"/>
    <n v="3.2"/>
  </r>
  <r>
    <x v="1"/>
    <x v="8"/>
    <x v="20"/>
    <x v="7"/>
    <x v="0"/>
    <s v="1-3"/>
    <n v="7.6"/>
    <n v="3.1"/>
  </r>
  <r>
    <x v="1"/>
    <x v="8"/>
    <x v="20"/>
    <x v="8"/>
    <x v="1"/>
    <s v="-1-1"/>
    <n v="9"/>
    <n v="3.2"/>
  </r>
  <r>
    <x v="1"/>
    <x v="8"/>
    <x v="20"/>
    <x v="8"/>
    <x v="2"/>
    <s v="-1-2"/>
    <n v="8.6999999999999993"/>
    <n v="3.5"/>
  </r>
  <r>
    <x v="1"/>
    <x v="8"/>
    <x v="20"/>
    <x v="8"/>
    <x v="0"/>
    <s v="-1-3"/>
    <n v="8.9"/>
    <n v="3.2"/>
  </r>
  <r>
    <x v="1"/>
    <x v="8"/>
    <x v="20"/>
    <x v="9"/>
    <x v="1"/>
    <s v="-2-1"/>
    <n v="9"/>
    <n v="4.0999999999999996"/>
  </r>
  <r>
    <x v="1"/>
    <x v="8"/>
    <x v="20"/>
    <x v="9"/>
    <x v="2"/>
    <s v="-2-2"/>
    <n v="9"/>
    <n v="3.2"/>
  </r>
  <r>
    <x v="1"/>
    <x v="8"/>
    <x v="20"/>
    <x v="9"/>
    <x v="0"/>
    <s v="-2-3"/>
    <n v="9"/>
    <n v="3.1"/>
  </r>
  <r>
    <x v="1"/>
    <x v="8"/>
    <x v="20"/>
    <x v="10"/>
    <x v="2"/>
    <s v="-3-2"/>
    <n v="9.1999999999999993"/>
    <n v="3.3"/>
  </r>
  <r>
    <x v="1"/>
    <x v="8"/>
    <x v="20"/>
    <x v="10"/>
    <x v="0"/>
    <s v="-3-3"/>
    <n v="9.1999999999999993"/>
    <n v="3.5"/>
  </r>
  <r>
    <x v="1"/>
    <x v="8"/>
    <x v="20"/>
    <x v="11"/>
    <x v="2"/>
    <s v="-4-2"/>
    <n v="10"/>
    <n v="4"/>
  </r>
  <r>
    <x v="1"/>
    <x v="8"/>
    <x v="20"/>
    <x v="11"/>
    <x v="1"/>
    <s v="-4-1"/>
    <n v="10"/>
    <n v="2.6"/>
  </r>
  <r>
    <x v="1"/>
    <x v="8"/>
    <x v="20"/>
    <x v="11"/>
    <x v="0"/>
    <s v="-4-3"/>
    <n v="9.8000000000000007"/>
    <n v="3"/>
  </r>
  <r>
    <x v="1"/>
    <x v="8"/>
    <x v="20"/>
    <x v="12"/>
    <x v="2"/>
    <s v="-5-2"/>
    <n v="10"/>
    <n v="3.6"/>
  </r>
  <r>
    <x v="1"/>
    <x v="8"/>
    <x v="20"/>
    <x v="12"/>
    <x v="0"/>
    <s v="-5-3"/>
    <n v="10.199999999999999"/>
    <n v="2.2000000000000002"/>
  </r>
  <r>
    <x v="1"/>
    <x v="9"/>
    <x v="21"/>
    <x v="0"/>
    <x v="0"/>
    <s v="9-3"/>
    <n v="4.9000000000000004"/>
    <n v="3"/>
  </r>
  <r>
    <x v="1"/>
    <x v="9"/>
    <x v="21"/>
    <x v="1"/>
    <x v="1"/>
    <s v="8-1"/>
    <n v="5"/>
    <n v="3"/>
  </r>
  <r>
    <x v="1"/>
    <x v="9"/>
    <x v="21"/>
    <x v="1"/>
    <x v="2"/>
    <s v="8-2"/>
    <n v="5"/>
    <n v="3"/>
  </r>
  <r>
    <x v="1"/>
    <x v="9"/>
    <x v="21"/>
    <x v="1"/>
    <x v="0"/>
    <s v="8-3"/>
    <n v="5"/>
    <n v="4"/>
  </r>
  <r>
    <x v="1"/>
    <x v="9"/>
    <x v="21"/>
    <x v="2"/>
    <x v="1"/>
    <s v="7-1"/>
    <n v="5.0999999999999996"/>
    <n v="2.9"/>
  </r>
  <r>
    <x v="1"/>
    <x v="9"/>
    <x v="21"/>
    <x v="2"/>
    <x v="2"/>
    <s v="7-2"/>
    <n v="5.0999999999999996"/>
    <n v="3.1"/>
  </r>
  <r>
    <x v="1"/>
    <x v="9"/>
    <x v="21"/>
    <x v="2"/>
    <x v="0"/>
    <s v="7-3"/>
    <n v="5.5"/>
    <n v="3.3"/>
  </r>
  <r>
    <x v="1"/>
    <x v="9"/>
    <x v="21"/>
    <x v="3"/>
    <x v="1"/>
    <s v="6-1"/>
    <n v="6.1"/>
    <n v="3.3"/>
  </r>
  <r>
    <x v="1"/>
    <x v="9"/>
    <x v="21"/>
    <x v="3"/>
    <x v="2"/>
    <s v="6-2"/>
    <n v="6"/>
    <n v="3.4"/>
  </r>
  <r>
    <x v="1"/>
    <x v="9"/>
    <x v="21"/>
    <x v="3"/>
    <x v="0"/>
    <s v="6-3"/>
    <n v="6.1"/>
    <n v="3.1"/>
  </r>
  <r>
    <x v="1"/>
    <x v="9"/>
    <x v="21"/>
    <x v="4"/>
    <x v="1"/>
    <s v="5-1"/>
    <n v="6.9"/>
    <n v="3.4"/>
  </r>
  <r>
    <x v="1"/>
    <x v="9"/>
    <x v="21"/>
    <x v="4"/>
    <x v="2"/>
    <s v="5-2"/>
    <n v="6.7"/>
    <n v="3.4"/>
  </r>
  <r>
    <x v="1"/>
    <x v="9"/>
    <x v="21"/>
    <x v="4"/>
    <x v="0"/>
    <s v="5-3"/>
    <n v="6.3"/>
    <n v="3.7"/>
  </r>
  <r>
    <x v="1"/>
    <x v="9"/>
    <x v="21"/>
    <x v="5"/>
    <x v="1"/>
    <s v="3-1"/>
    <n v="7"/>
    <n v="3.9"/>
  </r>
  <r>
    <x v="1"/>
    <x v="9"/>
    <x v="21"/>
    <x v="5"/>
    <x v="2"/>
    <s v="3-2"/>
    <n v="7"/>
    <n v="3.2"/>
  </r>
  <r>
    <x v="1"/>
    <x v="9"/>
    <x v="21"/>
    <x v="5"/>
    <x v="0"/>
    <s v="3-3"/>
    <n v="6.9"/>
    <n v="3.2"/>
  </r>
  <r>
    <x v="1"/>
    <x v="9"/>
    <x v="21"/>
    <x v="6"/>
    <x v="2"/>
    <s v="2-2"/>
    <n v="7.7"/>
    <n v="3.5"/>
  </r>
  <r>
    <x v="1"/>
    <x v="9"/>
    <x v="21"/>
    <x v="6"/>
    <x v="0"/>
    <s v="2-3"/>
    <n v="7.1"/>
    <n v="3.1"/>
  </r>
  <r>
    <x v="1"/>
    <x v="9"/>
    <x v="21"/>
    <x v="7"/>
    <x v="1"/>
    <s v="1-1"/>
    <n v="8.5"/>
    <n v="3"/>
  </r>
  <r>
    <x v="1"/>
    <x v="9"/>
    <x v="21"/>
    <x v="7"/>
    <x v="2"/>
    <s v="1-2"/>
    <n v="8"/>
    <n v="3.2"/>
  </r>
  <r>
    <x v="1"/>
    <x v="9"/>
    <x v="21"/>
    <x v="7"/>
    <x v="0"/>
    <s v="1-3"/>
    <n v="7.7"/>
    <n v="3.5"/>
  </r>
  <r>
    <x v="1"/>
    <x v="9"/>
    <x v="21"/>
    <x v="8"/>
    <x v="1"/>
    <s v="-1-1"/>
    <n v="9"/>
    <n v="3.2"/>
  </r>
  <r>
    <x v="1"/>
    <x v="9"/>
    <x v="21"/>
    <x v="8"/>
    <x v="2"/>
    <s v="-1-2"/>
    <n v="8.6999999999999993"/>
    <n v="3.6"/>
  </r>
  <r>
    <x v="1"/>
    <x v="9"/>
    <x v="21"/>
    <x v="8"/>
    <x v="0"/>
    <s v="-1-3"/>
    <n v="8.8000000000000007"/>
    <n v="3.2"/>
  </r>
  <r>
    <x v="1"/>
    <x v="9"/>
    <x v="21"/>
    <x v="9"/>
    <x v="1"/>
    <s v="-2-1"/>
    <n v="8.6"/>
    <n v="4.3"/>
  </r>
  <r>
    <x v="1"/>
    <x v="9"/>
    <x v="21"/>
    <x v="9"/>
    <x v="2"/>
    <s v="-2-2"/>
    <n v="9"/>
    <n v="3.2"/>
  </r>
  <r>
    <x v="1"/>
    <x v="9"/>
    <x v="21"/>
    <x v="9"/>
    <x v="0"/>
    <s v="-2-3"/>
    <n v="9"/>
    <n v="3.3"/>
  </r>
  <r>
    <x v="1"/>
    <x v="9"/>
    <x v="21"/>
    <x v="10"/>
    <x v="2"/>
    <s v="-3-2"/>
    <n v="9.3000000000000007"/>
    <n v="3.3"/>
  </r>
  <r>
    <x v="1"/>
    <x v="9"/>
    <x v="21"/>
    <x v="10"/>
    <x v="0"/>
    <s v="-3-3"/>
    <n v="9.1999999999999993"/>
    <n v="3.6"/>
  </r>
  <r>
    <x v="1"/>
    <x v="9"/>
    <x v="21"/>
    <x v="11"/>
    <x v="2"/>
    <s v="-4-2"/>
    <n v="10"/>
    <n v="4.4000000000000004"/>
  </r>
  <r>
    <x v="1"/>
    <x v="9"/>
    <x v="21"/>
    <x v="11"/>
    <x v="1"/>
    <s v="-4-1"/>
    <n v="9.9"/>
    <n v="3.1"/>
  </r>
  <r>
    <x v="1"/>
    <x v="9"/>
    <x v="21"/>
    <x v="11"/>
    <x v="0"/>
    <s v="-4-3"/>
    <n v="9.6999999999999993"/>
    <n v="3.1"/>
  </r>
  <r>
    <x v="1"/>
    <x v="9"/>
    <x v="21"/>
    <x v="12"/>
    <x v="2"/>
    <s v="-5-2"/>
    <n v="10"/>
    <n v="3.8"/>
  </r>
  <r>
    <x v="1"/>
    <x v="9"/>
    <x v="21"/>
    <x v="12"/>
    <x v="0"/>
    <s v="-5-3"/>
    <n v="10.1"/>
    <n v="2.2000000000000002"/>
  </r>
  <r>
    <x v="1"/>
    <x v="10"/>
    <x v="22"/>
    <x v="0"/>
    <x v="0"/>
    <s v="9-3"/>
    <n v="4.9000000000000004"/>
    <n v="3.1"/>
  </r>
  <r>
    <x v="1"/>
    <x v="10"/>
    <x v="22"/>
    <x v="1"/>
    <x v="1"/>
    <s v="8-1"/>
    <n v="5"/>
    <n v="3"/>
  </r>
  <r>
    <x v="1"/>
    <x v="10"/>
    <x v="22"/>
    <x v="1"/>
    <x v="2"/>
    <s v="8-2"/>
    <n v="5"/>
    <n v="3"/>
  </r>
  <r>
    <x v="1"/>
    <x v="10"/>
    <x v="22"/>
    <x v="1"/>
    <x v="0"/>
    <s v="8-3"/>
    <n v="5"/>
    <n v="4"/>
  </r>
  <r>
    <x v="1"/>
    <x v="10"/>
    <x v="22"/>
    <x v="2"/>
    <x v="1"/>
    <s v="7-1"/>
    <n v="5.0999999999999996"/>
    <n v="2.9"/>
  </r>
  <r>
    <x v="1"/>
    <x v="10"/>
    <x v="22"/>
    <x v="2"/>
    <x v="2"/>
    <s v="7-2"/>
    <n v="5"/>
    <n v="3.1"/>
  </r>
  <r>
    <x v="1"/>
    <x v="10"/>
    <x v="22"/>
    <x v="2"/>
    <x v="0"/>
    <s v="7-3"/>
    <n v="5.4"/>
    <n v="3.3"/>
  </r>
  <r>
    <x v="1"/>
    <x v="10"/>
    <x v="22"/>
    <x v="3"/>
    <x v="1"/>
    <s v="6-1"/>
    <n v="6.1"/>
    <n v="3.3"/>
  </r>
  <r>
    <x v="1"/>
    <x v="10"/>
    <x v="22"/>
    <x v="3"/>
    <x v="2"/>
    <s v="6-2"/>
    <n v="6"/>
    <n v="3.1"/>
  </r>
  <r>
    <x v="1"/>
    <x v="10"/>
    <x v="22"/>
    <x v="3"/>
    <x v="0"/>
    <s v="6-3"/>
    <n v="6"/>
    <n v="3.2"/>
  </r>
  <r>
    <x v="1"/>
    <x v="10"/>
    <x v="22"/>
    <x v="4"/>
    <x v="1"/>
    <s v="5-1"/>
    <n v="6.8"/>
    <n v="3.5"/>
  </r>
  <r>
    <x v="1"/>
    <x v="10"/>
    <x v="22"/>
    <x v="4"/>
    <x v="2"/>
    <s v="5-2"/>
    <n v="6.6"/>
    <n v="3.4"/>
  </r>
  <r>
    <x v="1"/>
    <x v="10"/>
    <x v="22"/>
    <x v="4"/>
    <x v="0"/>
    <s v="5-3"/>
    <n v="6.1"/>
    <n v="3.8"/>
  </r>
  <r>
    <x v="1"/>
    <x v="10"/>
    <x v="22"/>
    <x v="5"/>
    <x v="1"/>
    <s v="3-1"/>
    <n v="7"/>
    <n v="3.9"/>
  </r>
  <r>
    <x v="1"/>
    <x v="10"/>
    <x v="22"/>
    <x v="5"/>
    <x v="2"/>
    <s v="3-2"/>
    <n v="7"/>
    <n v="3.2"/>
  </r>
  <r>
    <x v="1"/>
    <x v="10"/>
    <x v="22"/>
    <x v="5"/>
    <x v="0"/>
    <s v="3-3"/>
    <n v="6.9"/>
    <n v="3.3"/>
  </r>
  <r>
    <x v="1"/>
    <x v="10"/>
    <x v="22"/>
    <x v="6"/>
    <x v="2"/>
    <s v="2-2"/>
    <n v="7.7"/>
    <n v="3.5"/>
  </r>
  <r>
    <x v="1"/>
    <x v="10"/>
    <x v="22"/>
    <x v="6"/>
    <x v="0"/>
    <s v="2-3"/>
    <n v="7.1"/>
    <n v="3.1"/>
  </r>
  <r>
    <x v="1"/>
    <x v="10"/>
    <x v="22"/>
    <x v="7"/>
    <x v="1"/>
    <s v="1-1"/>
    <n v="8.4"/>
    <n v="3"/>
  </r>
  <r>
    <x v="1"/>
    <x v="10"/>
    <x v="22"/>
    <x v="7"/>
    <x v="2"/>
    <s v="1-2"/>
    <n v="8"/>
    <n v="3.2"/>
  </r>
  <r>
    <x v="1"/>
    <x v="10"/>
    <x v="22"/>
    <x v="7"/>
    <x v="0"/>
    <s v="1-3"/>
    <n v="7.6"/>
    <n v="3.4"/>
  </r>
  <r>
    <x v="1"/>
    <x v="10"/>
    <x v="22"/>
    <x v="8"/>
    <x v="1"/>
    <s v="-1-1"/>
    <n v="9"/>
    <n v="3.3"/>
  </r>
  <r>
    <x v="1"/>
    <x v="10"/>
    <x v="22"/>
    <x v="8"/>
    <x v="2"/>
    <s v="-1-2"/>
    <n v="8.5"/>
    <n v="3.7"/>
  </r>
  <r>
    <x v="1"/>
    <x v="10"/>
    <x v="22"/>
    <x v="8"/>
    <x v="0"/>
    <s v="-1-3"/>
    <n v="8.6"/>
    <n v="3.4"/>
  </r>
  <r>
    <x v="1"/>
    <x v="10"/>
    <x v="22"/>
    <x v="9"/>
    <x v="1"/>
    <s v="-2-1"/>
    <n v="8.1"/>
    <n v="4.7"/>
  </r>
  <r>
    <x v="1"/>
    <x v="10"/>
    <x v="22"/>
    <x v="9"/>
    <x v="2"/>
    <s v="-2-2"/>
    <n v="9"/>
    <n v="3.1"/>
  </r>
  <r>
    <x v="1"/>
    <x v="10"/>
    <x v="22"/>
    <x v="9"/>
    <x v="0"/>
    <s v="-2-3"/>
    <n v="9"/>
    <n v="3.6"/>
  </r>
  <r>
    <x v="1"/>
    <x v="10"/>
    <x v="22"/>
    <x v="10"/>
    <x v="2"/>
    <s v="-3-2"/>
    <n v="9.1"/>
    <n v="3.3"/>
  </r>
  <r>
    <x v="1"/>
    <x v="10"/>
    <x v="22"/>
    <x v="10"/>
    <x v="0"/>
    <s v="-3-3"/>
    <n v="9.1"/>
    <n v="3.8"/>
  </r>
  <r>
    <x v="1"/>
    <x v="10"/>
    <x v="22"/>
    <x v="11"/>
    <x v="2"/>
    <s v="-4-2"/>
    <n v="9.9"/>
    <n v="4.2"/>
  </r>
  <r>
    <x v="1"/>
    <x v="10"/>
    <x v="22"/>
    <x v="11"/>
    <x v="1"/>
    <s v="-4-1"/>
    <n v="9.8000000000000007"/>
    <n v="3.1"/>
  </r>
  <r>
    <x v="1"/>
    <x v="10"/>
    <x v="22"/>
    <x v="11"/>
    <x v="0"/>
    <s v="-4-3"/>
    <n v="9.6999999999999993"/>
    <n v="3.1"/>
  </r>
  <r>
    <x v="1"/>
    <x v="10"/>
    <x v="22"/>
    <x v="12"/>
    <x v="2"/>
    <s v="-5-2"/>
    <n v="10"/>
    <n v="3.9"/>
  </r>
  <r>
    <x v="1"/>
    <x v="10"/>
    <x v="22"/>
    <x v="12"/>
    <x v="0"/>
    <s v="-5-3"/>
    <n v="10"/>
    <n v="2.1"/>
  </r>
  <r>
    <x v="1"/>
    <x v="11"/>
    <x v="23"/>
    <x v="0"/>
    <x v="0"/>
    <s v="9-3"/>
    <n v="4.8"/>
    <n v="3.1"/>
  </r>
  <r>
    <x v="1"/>
    <x v="11"/>
    <x v="23"/>
    <x v="1"/>
    <x v="1"/>
    <s v="8-1"/>
    <n v="5"/>
    <n v="3"/>
  </r>
  <r>
    <x v="1"/>
    <x v="11"/>
    <x v="23"/>
    <x v="1"/>
    <x v="2"/>
    <s v="8-2"/>
    <n v="5"/>
    <n v="3"/>
  </r>
  <r>
    <x v="1"/>
    <x v="11"/>
    <x v="23"/>
    <x v="1"/>
    <x v="0"/>
    <s v="8-3"/>
    <n v="5"/>
    <n v="4"/>
  </r>
  <r>
    <x v="1"/>
    <x v="11"/>
    <x v="23"/>
    <x v="2"/>
    <x v="1"/>
    <s v="7-1"/>
    <n v="5"/>
    <n v="2.8"/>
  </r>
  <r>
    <x v="1"/>
    <x v="11"/>
    <x v="23"/>
    <x v="2"/>
    <x v="2"/>
    <s v="7-2"/>
    <n v="5"/>
    <n v="3.2"/>
  </r>
  <r>
    <x v="1"/>
    <x v="11"/>
    <x v="23"/>
    <x v="2"/>
    <x v="0"/>
    <s v="7-3"/>
    <n v="5.3"/>
    <n v="3.4"/>
  </r>
  <r>
    <x v="1"/>
    <x v="11"/>
    <x v="23"/>
    <x v="3"/>
    <x v="1"/>
    <s v="6-1"/>
    <n v="6"/>
    <n v="3.3"/>
  </r>
  <r>
    <x v="1"/>
    <x v="11"/>
    <x v="23"/>
    <x v="3"/>
    <x v="2"/>
    <s v="6-2"/>
    <n v="6"/>
    <n v="3.4"/>
  </r>
  <r>
    <x v="1"/>
    <x v="11"/>
    <x v="23"/>
    <x v="3"/>
    <x v="0"/>
    <s v="6-3"/>
    <n v="6"/>
    <n v="3.2"/>
  </r>
  <r>
    <x v="1"/>
    <x v="11"/>
    <x v="23"/>
    <x v="4"/>
    <x v="1"/>
    <s v="5-1"/>
    <n v="6.7"/>
    <n v="3.5"/>
  </r>
  <r>
    <x v="1"/>
    <x v="11"/>
    <x v="23"/>
    <x v="4"/>
    <x v="2"/>
    <s v="5-2"/>
    <n v="6.5"/>
    <n v="3.4"/>
  </r>
  <r>
    <x v="1"/>
    <x v="11"/>
    <x v="23"/>
    <x v="4"/>
    <x v="0"/>
    <s v="5-3"/>
    <n v="6.1"/>
    <n v="3.8"/>
  </r>
  <r>
    <x v="1"/>
    <x v="11"/>
    <x v="23"/>
    <x v="5"/>
    <x v="1"/>
    <s v="3-1"/>
    <n v="6.8"/>
    <n v="3.8"/>
  </r>
  <r>
    <x v="1"/>
    <x v="11"/>
    <x v="23"/>
    <x v="5"/>
    <x v="2"/>
    <s v="3-2"/>
    <n v="7"/>
    <n v="3.8"/>
  </r>
  <r>
    <x v="1"/>
    <x v="11"/>
    <x v="23"/>
    <x v="5"/>
    <x v="0"/>
    <s v="3-3"/>
    <n v="6.8"/>
    <n v="3.3"/>
  </r>
  <r>
    <x v="1"/>
    <x v="11"/>
    <x v="23"/>
    <x v="6"/>
    <x v="2"/>
    <s v="2-2"/>
    <n v="7.5"/>
    <n v="3.4"/>
  </r>
  <r>
    <x v="1"/>
    <x v="11"/>
    <x v="23"/>
    <x v="6"/>
    <x v="0"/>
    <s v="2-3"/>
    <n v="7"/>
    <n v="3.1"/>
  </r>
  <r>
    <x v="1"/>
    <x v="11"/>
    <x v="23"/>
    <x v="7"/>
    <x v="1"/>
    <s v="1-1"/>
    <n v="8.4"/>
    <n v="3.2"/>
  </r>
  <r>
    <x v="1"/>
    <x v="11"/>
    <x v="23"/>
    <x v="7"/>
    <x v="2"/>
    <s v="1-2"/>
    <n v="7.8"/>
    <n v="3.2"/>
  </r>
  <r>
    <x v="1"/>
    <x v="11"/>
    <x v="23"/>
    <x v="7"/>
    <x v="0"/>
    <s v="1-3"/>
    <n v="7.3"/>
    <n v="3.3"/>
  </r>
  <r>
    <x v="1"/>
    <x v="11"/>
    <x v="23"/>
    <x v="8"/>
    <x v="1"/>
    <s v="-1-1"/>
    <n v="9"/>
    <n v="3.3"/>
  </r>
  <r>
    <x v="1"/>
    <x v="11"/>
    <x v="23"/>
    <x v="8"/>
    <x v="2"/>
    <s v="-1-2"/>
    <n v="8.5"/>
    <n v="3.7"/>
  </r>
  <r>
    <x v="1"/>
    <x v="11"/>
    <x v="23"/>
    <x v="8"/>
    <x v="0"/>
    <s v="-1-3"/>
    <n v="8.8000000000000007"/>
    <n v="3.3"/>
  </r>
  <r>
    <x v="1"/>
    <x v="11"/>
    <x v="23"/>
    <x v="9"/>
    <x v="1"/>
    <s v="-2-1"/>
    <n v="8"/>
    <n v="4.4000000000000004"/>
  </r>
  <r>
    <x v="1"/>
    <x v="11"/>
    <x v="23"/>
    <x v="9"/>
    <x v="2"/>
    <s v="-2-2"/>
    <n v="8.9"/>
    <n v="3.1"/>
  </r>
  <r>
    <x v="1"/>
    <x v="11"/>
    <x v="23"/>
    <x v="9"/>
    <x v="0"/>
    <s v="-2-3"/>
    <n v="9"/>
    <n v="3.4"/>
  </r>
  <r>
    <x v="1"/>
    <x v="11"/>
    <x v="23"/>
    <x v="10"/>
    <x v="2"/>
    <s v="-3-2"/>
    <n v="9"/>
    <n v="3.3"/>
  </r>
  <r>
    <x v="1"/>
    <x v="11"/>
    <x v="23"/>
    <x v="10"/>
    <x v="0"/>
    <s v="-3-3"/>
    <n v="9"/>
    <n v="3.8"/>
  </r>
  <r>
    <x v="1"/>
    <x v="11"/>
    <x v="23"/>
    <x v="11"/>
    <x v="2"/>
    <s v="-4-2"/>
    <n v="9.6999999999999993"/>
    <n v="4.3"/>
  </r>
  <r>
    <x v="1"/>
    <x v="11"/>
    <x v="23"/>
    <x v="11"/>
    <x v="1"/>
    <s v="-4-1"/>
    <n v="9.8000000000000007"/>
    <n v="3.2"/>
  </r>
  <r>
    <x v="1"/>
    <x v="11"/>
    <x v="23"/>
    <x v="11"/>
    <x v="0"/>
    <s v="-4-3"/>
    <n v="9.5"/>
    <n v="3.2"/>
  </r>
  <r>
    <x v="1"/>
    <x v="11"/>
    <x v="23"/>
    <x v="12"/>
    <x v="2"/>
    <s v="-5-2"/>
    <n v="10"/>
    <n v="4"/>
  </r>
  <r>
    <x v="1"/>
    <x v="11"/>
    <x v="23"/>
    <x v="12"/>
    <x v="0"/>
    <s v="-5-3"/>
    <n v="10.1"/>
    <n v="2.1"/>
  </r>
  <r>
    <x v="2"/>
    <x v="12"/>
    <x v="24"/>
    <x v="13"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8">
  <r>
    <x v="0"/>
    <x v="0"/>
    <x v="0"/>
    <x v="0"/>
    <x v="0"/>
    <s v="9-3"/>
    <n v="4.9000000000000004"/>
    <n v="3.2"/>
    <n v="4.7"/>
  </r>
  <r>
    <x v="0"/>
    <x v="0"/>
    <x v="0"/>
    <x v="1"/>
    <x v="1"/>
    <s v="8-1"/>
    <n v="4.5999999999999996"/>
    <n v="3.2"/>
    <n v="5"/>
  </r>
  <r>
    <x v="0"/>
    <x v="0"/>
    <x v="0"/>
    <x v="1"/>
    <x v="2"/>
    <s v="8-2"/>
    <n v="5"/>
    <n v="3"/>
    <n v="5"/>
  </r>
  <r>
    <x v="0"/>
    <x v="0"/>
    <x v="0"/>
    <x v="1"/>
    <x v="0"/>
    <s v="8-3"/>
    <n v="5"/>
    <n v="3.8"/>
    <n v="5"/>
  </r>
  <r>
    <x v="0"/>
    <x v="0"/>
    <x v="0"/>
    <x v="2"/>
    <x v="1"/>
    <s v="7-1"/>
    <n v="5.0999999999999996"/>
    <n v="3.2"/>
    <n v="5.3"/>
  </r>
  <r>
    <x v="0"/>
    <x v="0"/>
    <x v="0"/>
    <x v="2"/>
    <x v="2"/>
    <s v="7-2"/>
    <n v="5"/>
    <n v="3.3"/>
    <n v="5.5"/>
  </r>
  <r>
    <x v="0"/>
    <x v="0"/>
    <x v="0"/>
    <x v="2"/>
    <x v="0"/>
    <s v="7-3"/>
    <n v="5.4"/>
    <n v="3.3"/>
    <n v="5"/>
  </r>
  <r>
    <x v="0"/>
    <x v="0"/>
    <x v="0"/>
    <x v="3"/>
    <x v="1"/>
    <s v="6-1"/>
    <n v="6"/>
    <n v="3.3"/>
    <n v="6.4"/>
  </r>
  <r>
    <x v="0"/>
    <x v="0"/>
    <x v="0"/>
    <x v="3"/>
    <x v="2"/>
    <s v="6-2"/>
    <n v="6"/>
    <n v="3.2"/>
    <n v="6"/>
  </r>
  <r>
    <x v="0"/>
    <x v="0"/>
    <x v="0"/>
    <x v="3"/>
    <x v="0"/>
    <s v="6-3"/>
    <n v="6"/>
    <n v="3.2"/>
    <n v="6"/>
  </r>
  <r>
    <x v="0"/>
    <x v="0"/>
    <x v="0"/>
    <x v="4"/>
    <x v="1"/>
    <s v="5-1"/>
    <n v="6.8"/>
    <n v="3.5"/>
    <n v="6.8"/>
  </r>
  <r>
    <x v="0"/>
    <x v="0"/>
    <x v="0"/>
    <x v="4"/>
    <x v="2"/>
    <s v="5-2"/>
    <n v="6.5"/>
    <n v="3.3"/>
    <n v="6.7"/>
  </r>
  <r>
    <x v="0"/>
    <x v="0"/>
    <x v="0"/>
    <x v="4"/>
    <x v="0"/>
    <s v="5-3"/>
    <n v="6.2"/>
    <n v="3.8"/>
    <n v="6.5"/>
  </r>
  <r>
    <x v="0"/>
    <x v="0"/>
    <x v="0"/>
    <x v="5"/>
    <x v="1"/>
    <s v="3-1"/>
    <n v="7"/>
    <n v="3.4"/>
    <n v="7"/>
  </r>
  <r>
    <x v="0"/>
    <x v="0"/>
    <x v="0"/>
    <x v="5"/>
    <x v="2"/>
    <s v="3-2"/>
    <n v="6.9"/>
    <n v="3.5"/>
    <n v="6.8"/>
  </r>
  <r>
    <x v="0"/>
    <x v="0"/>
    <x v="0"/>
    <x v="5"/>
    <x v="0"/>
    <s v="3-3"/>
    <n v="6.9"/>
    <n v="3.5"/>
    <n v="7.5"/>
  </r>
  <r>
    <x v="0"/>
    <x v="0"/>
    <x v="0"/>
    <x v="6"/>
    <x v="2"/>
    <s v="2-2"/>
    <n v="7.5"/>
    <n v="3.5"/>
    <n v="7"/>
  </r>
  <r>
    <x v="0"/>
    <x v="0"/>
    <x v="0"/>
    <x v="6"/>
    <x v="0"/>
    <s v="2-3"/>
    <n v="7"/>
    <n v="3.1"/>
    <n v="7.4"/>
  </r>
  <r>
    <x v="0"/>
    <x v="0"/>
    <x v="0"/>
    <x v="7"/>
    <x v="1"/>
    <s v="1-1"/>
    <n v="8.5"/>
    <n v="3.2"/>
    <n v="8"/>
  </r>
  <r>
    <x v="0"/>
    <x v="0"/>
    <x v="0"/>
    <x v="7"/>
    <x v="2"/>
    <s v="1-2"/>
    <n v="8"/>
    <n v="3.2"/>
    <n v="7.8"/>
  </r>
  <r>
    <x v="0"/>
    <x v="0"/>
    <x v="0"/>
    <x v="7"/>
    <x v="0"/>
    <s v="1-3"/>
    <n v="7.5"/>
    <n v="3"/>
    <n v="8"/>
  </r>
  <r>
    <x v="0"/>
    <x v="0"/>
    <x v="0"/>
    <x v="8"/>
    <x v="1"/>
    <s v="-1-1"/>
    <n v="9"/>
    <n v="3.5"/>
    <n v="8.1"/>
  </r>
  <r>
    <x v="0"/>
    <x v="0"/>
    <x v="0"/>
    <x v="8"/>
    <x v="2"/>
    <s v="-1-2"/>
    <n v="8.6999999999999993"/>
    <n v="3.3"/>
    <n v="8.4"/>
  </r>
  <r>
    <x v="0"/>
    <x v="0"/>
    <x v="0"/>
    <x v="8"/>
    <x v="0"/>
    <s v="-1-3"/>
    <n v="8.8000000000000007"/>
    <n v="3"/>
    <n v="8.3000000000000007"/>
  </r>
  <r>
    <x v="0"/>
    <x v="0"/>
    <x v="0"/>
    <x v="9"/>
    <x v="1"/>
    <s v="-2-1"/>
    <n v="8.1999999999999993"/>
    <n v="3.2"/>
    <n v="9.1"/>
  </r>
  <r>
    <x v="0"/>
    <x v="0"/>
    <x v="0"/>
    <x v="9"/>
    <x v="2"/>
    <s v="-2-2"/>
    <n v="9"/>
    <n v="3"/>
    <n v="9"/>
  </r>
  <r>
    <x v="0"/>
    <x v="0"/>
    <x v="0"/>
    <x v="9"/>
    <x v="0"/>
    <s v="-2-3"/>
    <n v="9"/>
    <n v="3.3"/>
    <n v="9.5"/>
  </r>
  <r>
    <x v="0"/>
    <x v="0"/>
    <x v="0"/>
    <x v="10"/>
    <x v="2"/>
    <s v="-3-2"/>
    <n v="9.1"/>
    <n v="2.5"/>
    <n v="9.8000000000000007"/>
  </r>
  <r>
    <x v="0"/>
    <x v="0"/>
    <x v="0"/>
    <x v="10"/>
    <x v="0"/>
    <s v="-3-3"/>
    <n v="9"/>
    <n v="3.8"/>
    <n v="9.1"/>
  </r>
  <r>
    <x v="0"/>
    <x v="0"/>
    <x v="0"/>
    <x v="11"/>
    <x v="2"/>
    <s v="-4-2"/>
    <n v="9.9"/>
    <n v="4.3"/>
    <n v="9.6999999999999993"/>
  </r>
  <r>
    <x v="0"/>
    <x v="0"/>
    <x v="0"/>
    <x v="11"/>
    <x v="1"/>
    <s v="-4-1"/>
    <n v="9.8000000000000007"/>
    <n v="3.3"/>
    <n v="9.3000000000000007"/>
  </r>
  <r>
    <x v="0"/>
    <x v="0"/>
    <x v="0"/>
    <x v="11"/>
    <x v="0"/>
    <s v="-4-3"/>
    <n v="9.6999999999999993"/>
    <n v="3.3"/>
    <n v="10"/>
  </r>
  <r>
    <x v="0"/>
    <x v="0"/>
    <x v="0"/>
    <x v="12"/>
    <x v="2"/>
    <s v="-5-2"/>
    <n v="10"/>
    <n v="3.8"/>
    <n v="9.9"/>
  </r>
  <r>
    <x v="0"/>
    <x v="0"/>
    <x v="0"/>
    <x v="12"/>
    <x v="0"/>
    <s v="-5-3"/>
    <n v="10"/>
    <n v="3"/>
    <n v="10"/>
  </r>
  <r>
    <x v="1"/>
    <x v="1"/>
    <x v="1"/>
    <x v="0"/>
    <x v="0"/>
    <s v="9-3"/>
    <n v="4.9000000000000004"/>
    <n v="3.2"/>
    <n v="4.8"/>
  </r>
  <r>
    <x v="1"/>
    <x v="1"/>
    <x v="1"/>
    <x v="1"/>
    <x v="1"/>
    <s v="8-1"/>
    <n v="4.5999999999999996"/>
    <n v="3.2"/>
    <n v="5"/>
  </r>
  <r>
    <x v="1"/>
    <x v="1"/>
    <x v="1"/>
    <x v="1"/>
    <x v="2"/>
    <s v="8-2"/>
    <n v="5"/>
    <n v="3"/>
    <n v="5"/>
  </r>
  <r>
    <x v="1"/>
    <x v="1"/>
    <x v="1"/>
    <x v="1"/>
    <x v="0"/>
    <s v="8-3"/>
    <n v="5"/>
    <n v="3.8"/>
    <n v="5"/>
  </r>
  <r>
    <x v="1"/>
    <x v="1"/>
    <x v="1"/>
    <x v="2"/>
    <x v="1"/>
    <s v="7-1"/>
    <n v="5.0999999999999996"/>
    <n v="3.3"/>
    <n v="5.2"/>
  </r>
  <r>
    <x v="1"/>
    <x v="1"/>
    <x v="1"/>
    <x v="2"/>
    <x v="2"/>
    <s v="7-2"/>
    <n v="5"/>
    <n v="3.3"/>
    <n v="5.5"/>
  </r>
  <r>
    <x v="1"/>
    <x v="1"/>
    <x v="1"/>
    <x v="2"/>
    <x v="0"/>
    <s v="7-3"/>
    <n v="5.4"/>
    <n v="3.4"/>
    <n v="5"/>
  </r>
  <r>
    <x v="1"/>
    <x v="1"/>
    <x v="1"/>
    <x v="3"/>
    <x v="1"/>
    <s v="6-1"/>
    <n v="6.1"/>
    <n v="3.3"/>
    <n v="6.3"/>
  </r>
  <r>
    <x v="1"/>
    <x v="1"/>
    <x v="1"/>
    <x v="3"/>
    <x v="2"/>
    <s v="6-2"/>
    <n v="6"/>
    <n v="3.3"/>
    <n v="6"/>
  </r>
  <r>
    <x v="1"/>
    <x v="1"/>
    <x v="1"/>
    <x v="3"/>
    <x v="0"/>
    <s v="6-3"/>
    <n v="6"/>
    <n v="3.3"/>
    <n v="5.9"/>
  </r>
  <r>
    <x v="1"/>
    <x v="1"/>
    <x v="1"/>
    <x v="4"/>
    <x v="1"/>
    <s v="5-1"/>
    <n v="6.8"/>
    <n v="3.4"/>
    <n v="6.6"/>
  </r>
  <r>
    <x v="1"/>
    <x v="1"/>
    <x v="1"/>
    <x v="4"/>
    <x v="2"/>
    <s v="5-2"/>
    <n v="6.5"/>
    <n v="3.4"/>
    <n v="6.8"/>
  </r>
  <r>
    <x v="1"/>
    <x v="1"/>
    <x v="1"/>
    <x v="4"/>
    <x v="0"/>
    <s v="5-3"/>
    <n v="6.3"/>
    <n v="3.9"/>
    <n v="6.5"/>
  </r>
  <r>
    <x v="1"/>
    <x v="1"/>
    <x v="1"/>
    <x v="5"/>
    <x v="1"/>
    <s v="3-1"/>
    <n v="7"/>
    <n v="3.6"/>
    <n v="6.8"/>
  </r>
  <r>
    <x v="1"/>
    <x v="1"/>
    <x v="1"/>
    <x v="5"/>
    <x v="2"/>
    <s v="3-2"/>
    <n v="7"/>
    <n v="3.3"/>
    <n v="7"/>
  </r>
  <r>
    <x v="1"/>
    <x v="1"/>
    <x v="1"/>
    <x v="5"/>
    <x v="0"/>
    <s v="3-3"/>
    <n v="6.8"/>
    <n v="3.3"/>
    <n v="7.6"/>
  </r>
  <r>
    <x v="1"/>
    <x v="1"/>
    <x v="1"/>
    <x v="6"/>
    <x v="2"/>
    <s v="2-2"/>
    <n v="7.5"/>
    <n v="3.5"/>
    <n v="7.1"/>
  </r>
  <r>
    <x v="1"/>
    <x v="1"/>
    <x v="1"/>
    <x v="6"/>
    <x v="0"/>
    <s v="2-3"/>
    <n v="7"/>
    <n v="3.2"/>
    <n v="7.3"/>
  </r>
  <r>
    <x v="1"/>
    <x v="1"/>
    <x v="1"/>
    <x v="7"/>
    <x v="1"/>
    <s v="1-1"/>
    <n v="8.3000000000000007"/>
    <n v="3.1"/>
    <n v="8.1999999999999993"/>
  </r>
  <r>
    <x v="1"/>
    <x v="1"/>
    <x v="1"/>
    <x v="7"/>
    <x v="2"/>
    <s v="1-2"/>
    <n v="7.9"/>
    <n v="3.3"/>
    <n v="7.9"/>
  </r>
  <r>
    <x v="1"/>
    <x v="1"/>
    <x v="1"/>
    <x v="7"/>
    <x v="0"/>
    <s v="1-3"/>
    <n v="7.6"/>
    <n v="3.1"/>
    <n v="8"/>
  </r>
  <r>
    <x v="1"/>
    <x v="1"/>
    <x v="1"/>
    <x v="8"/>
    <x v="1"/>
    <s v="-1-1"/>
    <n v="9"/>
    <n v="3.5"/>
    <n v="8.1999999999999993"/>
  </r>
  <r>
    <x v="1"/>
    <x v="1"/>
    <x v="1"/>
    <x v="8"/>
    <x v="2"/>
    <s v="-1-2"/>
    <n v="8.6999999999999993"/>
    <n v="3.5"/>
    <n v="8.5"/>
  </r>
  <r>
    <x v="1"/>
    <x v="1"/>
    <x v="1"/>
    <x v="8"/>
    <x v="0"/>
    <s v="-1-3"/>
    <n v="8.9"/>
    <n v="3.2"/>
    <n v="8.6"/>
  </r>
  <r>
    <x v="1"/>
    <x v="1"/>
    <x v="1"/>
    <x v="9"/>
    <x v="1"/>
    <s v="-2-1"/>
    <n v="8"/>
    <n v="3.5"/>
    <n v="9"/>
  </r>
  <r>
    <x v="1"/>
    <x v="1"/>
    <x v="1"/>
    <x v="9"/>
    <x v="2"/>
    <s v="-2-2"/>
    <n v="9"/>
    <n v="3.1"/>
    <n v="9"/>
  </r>
  <r>
    <x v="1"/>
    <x v="1"/>
    <x v="1"/>
    <x v="9"/>
    <x v="0"/>
    <s v="-2-3"/>
    <n v="9"/>
    <n v="3.6"/>
    <n v="9.5"/>
  </r>
  <r>
    <x v="1"/>
    <x v="1"/>
    <x v="1"/>
    <x v="10"/>
    <x v="2"/>
    <s v="-3-2"/>
    <n v="9.1"/>
    <n v="3.1"/>
    <n v="9.9"/>
  </r>
  <r>
    <x v="1"/>
    <x v="1"/>
    <x v="1"/>
    <x v="10"/>
    <x v="0"/>
    <s v="-3-3"/>
    <n v="9"/>
    <n v="3.9"/>
    <n v="9.1"/>
  </r>
  <r>
    <x v="1"/>
    <x v="1"/>
    <x v="1"/>
    <x v="11"/>
    <x v="2"/>
    <s v="-4-2"/>
    <n v="10"/>
    <n v="4.3"/>
    <n v="9.8000000000000007"/>
  </r>
  <r>
    <x v="1"/>
    <x v="1"/>
    <x v="1"/>
    <x v="11"/>
    <x v="1"/>
    <s v="-4-1"/>
    <n v="9.8000000000000007"/>
    <n v="3.3"/>
    <n v="9.4"/>
  </r>
  <r>
    <x v="1"/>
    <x v="1"/>
    <x v="1"/>
    <x v="11"/>
    <x v="0"/>
    <s v="-4-3"/>
    <n v="9.5"/>
    <n v="3.3"/>
    <n v="10"/>
  </r>
  <r>
    <x v="1"/>
    <x v="1"/>
    <x v="1"/>
    <x v="12"/>
    <x v="2"/>
    <s v="-5-2"/>
    <n v="10"/>
    <n v="3.8"/>
    <n v="10"/>
  </r>
  <r>
    <x v="1"/>
    <x v="1"/>
    <x v="1"/>
    <x v="12"/>
    <x v="0"/>
    <s v="-5-3"/>
    <n v="10.1"/>
    <n v="2"/>
    <n v="10.1"/>
  </r>
  <r>
    <x v="1"/>
    <x v="2"/>
    <x v="2"/>
    <x v="0"/>
    <x v="0"/>
    <s v="9-3"/>
    <n v="5"/>
    <n v="3.2"/>
    <n v="4.9000000000000004"/>
  </r>
  <r>
    <x v="1"/>
    <x v="2"/>
    <x v="2"/>
    <x v="1"/>
    <x v="1"/>
    <s v="8-1"/>
    <n v="4.8"/>
    <n v="3.1"/>
    <n v="5"/>
  </r>
  <r>
    <x v="1"/>
    <x v="2"/>
    <x v="2"/>
    <x v="1"/>
    <x v="2"/>
    <s v="8-2"/>
    <n v="5"/>
    <n v="3"/>
    <n v="5"/>
  </r>
  <r>
    <x v="1"/>
    <x v="2"/>
    <x v="2"/>
    <x v="1"/>
    <x v="0"/>
    <s v="8-3"/>
    <n v="5"/>
    <n v="3.8"/>
    <n v="5"/>
  </r>
  <r>
    <x v="1"/>
    <x v="2"/>
    <x v="2"/>
    <x v="2"/>
    <x v="1"/>
    <s v="7-1"/>
    <n v="5.2"/>
    <n v="3.3"/>
    <n v="5.4"/>
  </r>
  <r>
    <x v="1"/>
    <x v="2"/>
    <x v="2"/>
    <x v="2"/>
    <x v="2"/>
    <s v="7-2"/>
    <n v="5"/>
    <n v="3.3"/>
    <n v="5.8"/>
  </r>
  <r>
    <x v="1"/>
    <x v="2"/>
    <x v="2"/>
    <x v="2"/>
    <x v="0"/>
    <s v="7-3"/>
    <n v="5.6"/>
    <n v="3.5"/>
    <n v="5"/>
  </r>
  <r>
    <x v="1"/>
    <x v="2"/>
    <x v="2"/>
    <x v="3"/>
    <x v="1"/>
    <s v="6-1"/>
    <n v="6.1"/>
    <n v="3.4"/>
    <n v="6.5"/>
  </r>
  <r>
    <x v="1"/>
    <x v="2"/>
    <x v="2"/>
    <x v="3"/>
    <x v="2"/>
    <s v="6-2"/>
    <n v="6"/>
    <n v="3.4"/>
    <n v="6"/>
  </r>
  <r>
    <x v="1"/>
    <x v="2"/>
    <x v="2"/>
    <x v="3"/>
    <x v="0"/>
    <s v="6-3"/>
    <n v="6.1"/>
    <n v="3.3"/>
    <n v="6"/>
  </r>
  <r>
    <x v="1"/>
    <x v="2"/>
    <x v="2"/>
    <x v="4"/>
    <x v="1"/>
    <s v="5-1"/>
    <n v="7"/>
    <n v="3.5"/>
    <n v="6.8"/>
  </r>
  <r>
    <x v="1"/>
    <x v="2"/>
    <x v="2"/>
    <x v="4"/>
    <x v="2"/>
    <s v="5-2"/>
    <n v="6.6"/>
    <n v="3.4"/>
    <n v="6.9"/>
  </r>
  <r>
    <x v="1"/>
    <x v="2"/>
    <x v="2"/>
    <x v="4"/>
    <x v="0"/>
    <s v="5-3"/>
    <n v="6.4"/>
    <n v="3.9"/>
    <n v="6.7"/>
  </r>
  <r>
    <x v="1"/>
    <x v="2"/>
    <x v="2"/>
    <x v="5"/>
    <x v="1"/>
    <s v="3-1"/>
    <n v="7"/>
    <n v="3.6"/>
    <n v="6.9"/>
  </r>
  <r>
    <x v="1"/>
    <x v="2"/>
    <x v="2"/>
    <x v="5"/>
    <x v="2"/>
    <s v="3-2"/>
    <n v="7"/>
    <n v="3.5"/>
    <n v="7"/>
  </r>
  <r>
    <x v="1"/>
    <x v="2"/>
    <x v="2"/>
    <x v="5"/>
    <x v="0"/>
    <s v="3-3"/>
    <n v="7"/>
    <n v="3.4"/>
    <n v="7.7"/>
  </r>
  <r>
    <x v="1"/>
    <x v="2"/>
    <x v="2"/>
    <x v="6"/>
    <x v="2"/>
    <s v="2-2"/>
    <n v="7.7"/>
    <n v="3.5"/>
    <n v="7.1"/>
  </r>
  <r>
    <x v="1"/>
    <x v="2"/>
    <x v="2"/>
    <x v="6"/>
    <x v="0"/>
    <s v="2-3"/>
    <n v="7.1"/>
    <n v="3.2"/>
    <n v="7.5"/>
  </r>
  <r>
    <x v="1"/>
    <x v="2"/>
    <x v="2"/>
    <x v="7"/>
    <x v="1"/>
    <s v="1-1"/>
    <n v="8.5"/>
    <n v="3.2"/>
    <n v="8.1"/>
  </r>
  <r>
    <x v="1"/>
    <x v="2"/>
    <x v="2"/>
    <x v="7"/>
    <x v="2"/>
    <s v="1-2"/>
    <n v="8"/>
    <n v="3.2"/>
    <n v="8"/>
  </r>
  <r>
    <x v="1"/>
    <x v="2"/>
    <x v="2"/>
    <x v="7"/>
    <x v="0"/>
    <s v="1-3"/>
    <n v="7.7"/>
    <n v="3.2"/>
    <n v="8.1"/>
  </r>
  <r>
    <x v="1"/>
    <x v="2"/>
    <x v="2"/>
    <x v="8"/>
    <x v="1"/>
    <s v="-1-1"/>
    <n v="9"/>
    <n v="3.6"/>
    <n v="8.3000000000000007"/>
  </r>
  <r>
    <x v="1"/>
    <x v="2"/>
    <x v="2"/>
    <x v="8"/>
    <x v="2"/>
    <s v="-1-2"/>
    <n v="8.8000000000000007"/>
    <n v="3.5"/>
    <n v="8.6999999999999993"/>
  </r>
  <r>
    <x v="1"/>
    <x v="2"/>
    <x v="2"/>
    <x v="8"/>
    <x v="0"/>
    <s v="-1-3"/>
    <n v="8.9"/>
    <n v="3.2"/>
    <n v="8.8000000000000007"/>
  </r>
  <r>
    <x v="1"/>
    <x v="2"/>
    <x v="2"/>
    <x v="9"/>
    <x v="1"/>
    <s v="-2-1"/>
    <n v="8.6999999999999993"/>
    <n v="3.5"/>
    <n v="9.1"/>
  </r>
  <r>
    <x v="1"/>
    <x v="2"/>
    <x v="2"/>
    <x v="9"/>
    <x v="2"/>
    <s v="-2-2"/>
    <n v="9"/>
    <n v="3"/>
    <n v="9"/>
  </r>
  <r>
    <x v="1"/>
    <x v="2"/>
    <x v="2"/>
    <x v="9"/>
    <x v="0"/>
    <s v="-2-3"/>
    <n v="9"/>
    <n v="3.6"/>
    <n v="9.6999999999999993"/>
  </r>
  <r>
    <x v="1"/>
    <x v="2"/>
    <x v="2"/>
    <x v="10"/>
    <x v="2"/>
    <s v="-3-2"/>
    <n v="9.3000000000000007"/>
    <n v="3.2"/>
    <n v="10"/>
  </r>
  <r>
    <x v="1"/>
    <x v="2"/>
    <x v="2"/>
    <x v="10"/>
    <x v="0"/>
    <s v="-3-3"/>
    <n v="9.1"/>
    <n v="3.8"/>
    <n v="9.3000000000000007"/>
  </r>
  <r>
    <x v="1"/>
    <x v="2"/>
    <x v="2"/>
    <x v="11"/>
    <x v="2"/>
    <s v="-4-2"/>
    <n v="10"/>
    <n v="4.3"/>
    <n v="9.8000000000000007"/>
  </r>
  <r>
    <x v="1"/>
    <x v="2"/>
    <x v="2"/>
    <x v="11"/>
    <x v="1"/>
    <s v="-4-1"/>
    <n v="10"/>
    <n v="3.3"/>
    <n v="9.6999999999999993"/>
  </r>
  <r>
    <x v="1"/>
    <x v="2"/>
    <x v="2"/>
    <x v="11"/>
    <x v="0"/>
    <s v="-4-3"/>
    <n v="9.6999999999999993"/>
    <n v="3.3"/>
    <n v="10"/>
  </r>
  <r>
    <x v="1"/>
    <x v="2"/>
    <x v="2"/>
    <x v="12"/>
    <x v="2"/>
    <s v="-5-2"/>
    <n v="10.1"/>
    <n v="3.8"/>
    <n v="10"/>
  </r>
  <r>
    <x v="1"/>
    <x v="2"/>
    <x v="2"/>
    <x v="12"/>
    <x v="0"/>
    <s v="-5-3"/>
    <n v="10.1"/>
    <n v="2"/>
    <n v="10.1"/>
  </r>
  <r>
    <x v="1"/>
    <x v="3"/>
    <x v="3"/>
    <x v="0"/>
    <x v="0"/>
    <s v="9-3"/>
    <n v="5"/>
    <n v="3.2"/>
    <n v="4.9000000000000004"/>
  </r>
  <r>
    <x v="1"/>
    <x v="3"/>
    <x v="3"/>
    <x v="1"/>
    <x v="1"/>
    <s v="8-1"/>
    <n v="4.8"/>
    <n v="3.1"/>
    <n v="5"/>
  </r>
  <r>
    <x v="1"/>
    <x v="3"/>
    <x v="3"/>
    <x v="1"/>
    <x v="2"/>
    <s v="8-2"/>
    <n v="5"/>
    <n v="3"/>
    <n v="5"/>
  </r>
  <r>
    <x v="1"/>
    <x v="3"/>
    <x v="3"/>
    <x v="1"/>
    <x v="0"/>
    <s v="8-3"/>
    <n v="5"/>
    <n v="3.8"/>
    <n v="5"/>
  </r>
  <r>
    <x v="1"/>
    <x v="3"/>
    <x v="3"/>
    <x v="2"/>
    <x v="1"/>
    <s v="7-1"/>
    <n v="5.0999999999999996"/>
    <n v="3.2"/>
    <n v="5.4"/>
  </r>
  <r>
    <x v="1"/>
    <x v="3"/>
    <x v="3"/>
    <x v="2"/>
    <x v="2"/>
    <s v="7-2"/>
    <n v="5"/>
    <n v="3.3"/>
    <n v="5.8"/>
  </r>
  <r>
    <x v="1"/>
    <x v="3"/>
    <x v="3"/>
    <x v="2"/>
    <x v="0"/>
    <s v="7-3"/>
    <n v="5.7"/>
    <n v="3.5"/>
    <n v="5"/>
  </r>
  <r>
    <x v="1"/>
    <x v="3"/>
    <x v="3"/>
    <x v="3"/>
    <x v="1"/>
    <s v="6-1"/>
    <n v="6.1"/>
    <n v="3.4"/>
    <n v="6.7"/>
  </r>
  <r>
    <x v="1"/>
    <x v="3"/>
    <x v="3"/>
    <x v="3"/>
    <x v="2"/>
    <s v="6-2"/>
    <n v="6"/>
    <n v="3.4"/>
    <n v="6"/>
  </r>
  <r>
    <x v="1"/>
    <x v="3"/>
    <x v="3"/>
    <x v="3"/>
    <x v="0"/>
    <s v="6-3"/>
    <n v="6.1"/>
    <n v="3.3"/>
    <n v="6"/>
  </r>
  <r>
    <x v="1"/>
    <x v="3"/>
    <x v="3"/>
    <x v="4"/>
    <x v="1"/>
    <s v="5-1"/>
    <n v="7"/>
    <n v="3.5"/>
    <n v="6.9"/>
  </r>
  <r>
    <x v="1"/>
    <x v="3"/>
    <x v="3"/>
    <x v="4"/>
    <x v="2"/>
    <s v="5-2"/>
    <n v="6.5"/>
    <n v="3.4"/>
    <n v="6.8"/>
  </r>
  <r>
    <x v="1"/>
    <x v="3"/>
    <x v="3"/>
    <x v="4"/>
    <x v="0"/>
    <s v="5-3"/>
    <n v="6.5"/>
    <n v="3.9"/>
    <n v="6.6"/>
  </r>
  <r>
    <x v="1"/>
    <x v="3"/>
    <x v="3"/>
    <x v="5"/>
    <x v="1"/>
    <s v="3-1"/>
    <n v="7.1"/>
    <n v="3.5"/>
    <n v="6.9"/>
  </r>
  <r>
    <x v="1"/>
    <x v="3"/>
    <x v="3"/>
    <x v="5"/>
    <x v="2"/>
    <s v="3-2"/>
    <n v="7"/>
    <n v="3.3"/>
    <n v="7"/>
  </r>
  <r>
    <x v="1"/>
    <x v="3"/>
    <x v="3"/>
    <x v="5"/>
    <x v="0"/>
    <s v="3-3"/>
    <n v="7"/>
    <n v="3.4"/>
    <n v="7.7"/>
  </r>
  <r>
    <x v="1"/>
    <x v="3"/>
    <x v="3"/>
    <x v="6"/>
    <x v="2"/>
    <s v="2-2"/>
    <n v="7.7"/>
    <n v="3.6"/>
    <n v="7.2"/>
  </r>
  <r>
    <x v="1"/>
    <x v="3"/>
    <x v="3"/>
    <x v="6"/>
    <x v="0"/>
    <s v="2-3"/>
    <n v="7.1"/>
    <n v="3.2"/>
    <n v="7.5"/>
  </r>
  <r>
    <x v="1"/>
    <x v="3"/>
    <x v="3"/>
    <x v="7"/>
    <x v="1"/>
    <s v="1-1"/>
    <n v="8.5"/>
    <n v="3.2"/>
    <n v="8.1999999999999993"/>
  </r>
  <r>
    <x v="1"/>
    <x v="3"/>
    <x v="3"/>
    <x v="7"/>
    <x v="2"/>
    <s v="1-2"/>
    <n v="8"/>
    <n v="3.2"/>
    <n v="8"/>
  </r>
  <r>
    <x v="1"/>
    <x v="3"/>
    <x v="3"/>
    <x v="7"/>
    <x v="0"/>
    <s v="1-3"/>
    <n v="7.6"/>
    <n v="3"/>
    <n v="8.1"/>
  </r>
  <r>
    <x v="1"/>
    <x v="3"/>
    <x v="3"/>
    <x v="8"/>
    <x v="1"/>
    <s v="-1-1"/>
    <n v="9"/>
    <n v="3.7"/>
    <n v="8.3000000000000007"/>
  </r>
  <r>
    <x v="1"/>
    <x v="3"/>
    <x v="3"/>
    <x v="8"/>
    <x v="2"/>
    <s v="-1-2"/>
    <n v="8.8000000000000007"/>
    <n v="3.5"/>
    <n v="8.6999999999999993"/>
  </r>
  <r>
    <x v="1"/>
    <x v="3"/>
    <x v="3"/>
    <x v="8"/>
    <x v="0"/>
    <s v="-1-3"/>
    <n v="9"/>
    <n v="3"/>
    <n v="8.8000000000000007"/>
  </r>
  <r>
    <x v="1"/>
    <x v="3"/>
    <x v="3"/>
    <x v="9"/>
    <x v="1"/>
    <s v="-2-1"/>
    <n v="9"/>
    <n v="3.5"/>
    <n v="9.1999999999999993"/>
  </r>
  <r>
    <x v="1"/>
    <x v="3"/>
    <x v="3"/>
    <x v="9"/>
    <x v="2"/>
    <s v="-2-2"/>
    <n v="9"/>
    <n v="3.2"/>
    <n v="9"/>
  </r>
  <r>
    <x v="1"/>
    <x v="3"/>
    <x v="3"/>
    <x v="9"/>
    <x v="0"/>
    <s v="-2-3"/>
    <n v="9"/>
    <n v="3.4"/>
    <n v="9.6"/>
  </r>
  <r>
    <x v="1"/>
    <x v="3"/>
    <x v="3"/>
    <x v="10"/>
    <x v="2"/>
    <s v="-3-2"/>
    <n v="9.4"/>
    <n v="3.1"/>
    <n v="9.9"/>
  </r>
  <r>
    <x v="1"/>
    <x v="3"/>
    <x v="3"/>
    <x v="10"/>
    <x v="0"/>
    <s v="-3-3"/>
    <n v="9.1999999999999993"/>
    <n v="3.8"/>
    <n v="9.1999999999999993"/>
  </r>
  <r>
    <x v="1"/>
    <x v="3"/>
    <x v="3"/>
    <x v="11"/>
    <x v="2"/>
    <s v="-4-2"/>
    <n v="9.9"/>
    <n v="4.3"/>
    <n v="9.8000000000000007"/>
  </r>
  <r>
    <x v="1"/>
    <x v="3"/>
    <x v="3"/>
    <x v="11"/>
    <x v="1"/>
    <s v="-4-1"/>
    <n v="9.8000000000000007"/>
    <n v="3.3"/>
    <n v="9.6"/>
  </r>
  <r>
    <x v="1"/>
    <x v="3"/>
    <x v="3"/>
    <x v="11"/>
    <x v="0"/>
    <s v="-4-3"/>
    <n v="9.6"/>
    <n v="3.2"/>
    <n v="9.9"/>
  </r>
  <r>
    <x v="1"/>
    <x v="3"/>
    <x v="3"/>
    <x v="12"/>
    <x v="2"/>
    <s v="-5-2"/>
    <n v="10.1"/>
    <n v="3.8"/>
    <n v="10.1"/>
  </r>
  <r>
    <x v="1"/>
    <x v="3"/>
    <x v="3"/>
    <x v="12"/>
    <x v="0"/>
    <s v="-5-3"/>
    <n v="10.199999999999999"/>
    <n v="2.9"/>
    <n v="10.199999999999999"/>
  </r>
  <r>
    <x v="1"/>
    <x v="4"/>
    <x v="4"/>
    <x v="0"/>
    <x v="0"/>
    <s v="9-3"/>
    <n v="5"/>
    <n v="3.2"/>
    <n v="5"/>
  </r>
  <r>
    <x v="1"/>
    <x v="4"/>
    <x v="4"/>
    <x v="1"/>
    <x v="1"/>
    <s v="8-1"/>
    <n v="4.8"/>
    <n v="3"/>
    <n v="5"/>
  </r>
  <r>
    <x v="1"/>
    <x v="4"/>
    <x v="4"/>
    <x v="1"/>
    <x v="2"/>
    <s v="8-2"/>
    <n v="5"/>
    <n v="3"/>
    <n v="5"/>
  </r>
  <r>
    <x v="1"/>
    <x v="4"/>
    <x v="4"/>
    <x v="1"/>
    <x v="0"/>
    <s v="8-3"/>
    <n v="5"/>
    <n v="3.8"/>
    <n v="5"/>
  </r>
  <r>
    <x v="1"/>
    <x v="4"/>
    <x v="4"/>
    <x v="2"/>
    <x v="1"/>
    <s v="7-1"/>
    <n v="5.3"/>
    <n v="3.1"/>
    <n v="5.5"/>
  </r>
  <r>
    <x v="1"/>
    <x v="4"/>
    <x v="4"/>
    <x v="2"/>
    <x v="2"/>
    <s v="7-2"/>
    <n v="5.0999999999999996"/>
    <n v="3.3"/>
    <n v="5.8"/>
  </r>
  <r>
    <x v="1"/>
    <x v="4"/>
    <x v="4"/>
    <x v="2"/>
    <x v="0"/>
    <s v="7-3"/>
    <n v="5.6"/>
    <n v="3.5"/>
    <n v="5"/>
  </r>
  <r>
    <x v="1"/>
    <x v="4"/>
    <x v="4"/>
    <x v="3"/>
    <x v="1"/>
    <s v="6-1"/>
    <n v="6.2"/>
    <n v="3.4"/>
    <n v="6.5"/>
  </r>
  <r>
    <x v="1"/>
    <x v="4"/>
    <x v="4"/>
    <x v="3"/>
    <x v="2"/>
    <s v="6-2"/>
    <n v="6"/>
    <n v="3.5"/>
    <n v="6"/>
  </r>
  <r>
    <x v="1"/>
    <x v="4"/>
    <x v="4"/>
    <x v="3"/>
    <x v="0"/>
    <s v="6-3"/>
    <n v="6.1"/>
    <n v="3.3"/>
    <n v="6"/>
  </r>
  <r>
    <x v="1"/>
    <x v="4"/>
    <x v="4"/>
    <x v="4"/>
    <x v="1"/>
    <s v="5-1"/>
    <n v="7"/>
    <n v="3.5"/>
    <n v="6.9"/>
  </r>
  <r>
    <x v="1"/>
    <x v="4"/>
    <x v="4"/>
    <x v="4"/>
    <x v="2"/>
    <s v="5-2"/>
    <n v="6.8"/>
    <n v="3.4"/>
    <n v="6.9"/>
  </r>
  <r>
    <x v="1"/>
    <x v="4"/>
    <x v="4"/>
    <x v="4"/>
    <x v="0"/>
    <s v="5-3"/>
    <n v="6.5"/>
    <n v="3.8"/>
    <n v="6.6"/>
  </r>
  <r>
    <x v="1"/>
    <x v="4"/>
    <x v="4"/>
    <x v="5"/>
    <x v="1"/>
    <s v="3-1"/>
    <n v="7"/>
    <n v="3.5"/>
    <n v="7"/>
  </r>
  <r>
    <x v="1"/>
    <x v="4"/>
    <x v="4"/>
    <x v="5"/>
    <x v="2"/>
    <s v="3-2"/>
    <n v="7"/>
    <n v="3.3"/>
    <n v="7"/>
  </r>
  <r>
    <x v="1"/>
    <x v="4"/>
    <x v="4"/>
    <x v="5"/>
    <x v="0"/>
    <s v="3-3"/>
    <n v="7"/>
    <n v="3.4"/>
    <n v="7.8"/>
  </r>
  <r>
    <x v="1"/>
    <x v="4"/>
    <x v="4"/>
    <x v="6"/>
    <x v="2"/>
    <s v="2-2"/>
    <n v="7.8"/>
    <n v="3.5"/>
    <n v="7.2"/>
  </r>
  <r>
    <x v="1"/>
    <x v="4"/>
    <x v="4"/>
    <x v="6"/>
    <x v="0"/>
    <s v="2-3"/>
    <n v="7.1"/>
    <n v="3.2"/>
    <n v="7.5"/>
  </r>
  <r>
    <x v="1"/>
    <x v="4"/>
    <x v="4"/>
    <x v="7"/>
    <x v="1"/>
    <s v="1-1"/>
    <n v="8.5"/>
    <n v="3.2"/>
    <n v="8.1999999999999993"/>
  </r>
  <r>
    <x v="1"/>
    <x v="4"/>
    <x v="4"/>
    <x v="7"/>
    <x v="2"/>
    <s v="1-2"/>
    <n v="8"/>
    <n v="3.2"/>
    <n v="8"/>
  </r>
  <r>
    <x v="1"/>
    <x v="4"/>
    <x v="4"/>
    <x v="7"/>
    <x v="0"/>
    <s v="1-3"/>
    <n v="7.7"/>
    <n v="3.1"/>
    <n v="8.1"/>
  </r>
  <r>
    <x v="1"/>
    <x v="4"/>
    <x v="4"/>
    <x v="8"/>
    <x v="1"/>
    <s v="-1-1"/>
    <n v="9"/>
    <n v="3.5"/>
    <n v="8.3000000000000007"/>
  </r>
  <r>
    <x v="1"/>
    <x v="4"/>
    <x v="4"/>
    <x v="8"/>
    <x v="2"/>
    <s v="-1-2"/>
    <n v="8.8000000000000007"/>
    <n v="3.5"/>
    <n v="8.6999999999999993"/>
  </r>
  <r>
    <x v="1"/>
    <x v="4"/>
    <x v="4"/>
    <x v="8"/>
    <x v="0"/>
    <s v="-1-3"/>
    <n v="9"/>
    <n v="3"/>
    <n v="8.8000000000000007"/>
  </r>
  <r>
    <x v="1"/>
    <x v="4"/>
    <x v="4"/>
    <x v="9"/>
    <x v="1"/>
    <s v="-2-1"/>
    <n v="9"/>
    <n v="3.5"/>
    <n v="9.1999999999999993"/>
  </r>
  <r>
    <x v="1"/>
    <x v="4"/>
    <x v="4"/>
    <x v="9"/>
    <x v="2"/>
    <s v="-2-2"/>
    <n v="9"/>
    <n v="3"/>
    <n v="9"/>
  </r>
  <r>
    <x v="1"/>
    <x v="4"/>
    <x v="4"/>
    <x v="9"/>
    <x v="0"/>
    <s v="-2-3"/>
    <n v="9"/>
    <n v="3.4"/>
    <n v="9.6999999999999993"/>
  </r>
  <r>
    <x v="1"/>
    <x v="4"/>
    <x v="4"/>
    <x v="10"/>
    <x v="2"/>
    <s v="-3-2"/>
    <n v="9.3000000000000007"/>
    <n v="3.2"/>
    <n v="10"/>
  </r>
  <r>
    <x v="1"/>
    <x v="4"/>
    <x v="4"/>
    <x v="10"/>
    <x v="0"/>
    <s v="-3-3"/>
    <n v="9.1999999999999993"/>
    <n v="3.8"/>
    <n v="9.3000000000000007"/>
  </r>
  <r>
    <x v="1"/>
    <x v="4"/>
    <x v="4"/>
    <x v="11"/>
    <x v="2"/>
    <s v="-4-2"/>
    <n v="10"/>
    <n v="4.3"/>
    <n v="9.9"/>
  </r>
  <r>
    <x v="1"/>
    <x v="4"/>
    <x v="4"/>
    <x v="11"/>
    <x v="1"/>
    <s v="-4-1"/>
    <n v="9.9"/>
    <n v="3.2"/>
    <n v="9.6"/>
  </r>
  <r>
    <x v="1"/>
    <x v="4"/>
    <x v="4"/>
    <x v="11"/>
    <x v="0"/>
    <s v="-4-3"/>
    <n v="9.9"/>
    <n v="3.2"/>
    <n v="10"/>
  </r>
  <r>
    <x v="1"/>
    <x v="4"/>
    <x v="4"/>
    <x v="12"/>
    <x v="2"/>
    <s v="-5-2"/>
    <n v="10"/>
    <n v="3.7"/>
    <n v="10"/>
  </r>
  <r>
    <x v="1"/>
    <x v="4"/>
    <x v="4"/>
    <x v="12"/>
    <x v="0"/>
    <s v="-5-3"/>
    <n v="10.1"/>
    <n v="3"/>
    <n v="10.1"/>
  </r>
  <r>
    <x v="1"/>
    <x v="5"/>
    <x v="5"/>
    <x v="0"/>
    <x v="0"/>
    <s v="9-3"/>
    <n v="5"/>
    <n v="3.1"/>
    <n v="4.9000000000000004"/>
  </r>
  <r>
    <x v="1"/>
    <x v="5"/>
    <x v="5"/>
    <x v="1"/>
    <x v="1"/>
    <s v="8-1"/>
    <n v="4.9000000000000004"/>
    <n v="3"/>
    <n v="5"/>
  </r>
  <r>
    <x v="1"/>
    <x v="5"/>
    <x v="5"/>
    <x v="1"/>
    <x v="2"/>
    <s v="8-2"/>
    <n v="5"/>
    <n v="3"/>
    <n v="5"/>
  </r>
  <r>
    <x v="1"/>
    <x v="5"/>
    <x v="5"/>
    <x v="1"/>
    <x v="0"/>
    <s v="8-3"/>
    <n v="5"/>
    <n v="3.8"/>
    <n v="5"/>
  </r>
  <r>
    <x v="1"/>
    <x v="5"/>
    <x v="5"/>
    <x v="2"/>
    <x v="1"/>
    <s v="7-1"/>
    <n v="5.2"/>
    <n v="3"/>
    <n v="5.5"/>
  </r>
  <r>
    <x v="1"/>
    <x v="5"/>
    <x v="5"/>
    <x v="2"/>
    <x v="2"/>
    <s v="7-2"/>
    <n v="5.2"/>
    <n v="3.3"/>
    <n v="5.8"/>
  </r>
  <r>
    <x v="1"/>
    <x v="5"/>
    <x v="5"/>
    <x v="2"/>
    <x v="0"/>
    <s v="7-3"/>
    <n v="5.5"/>
    <n v="3.4"/>
    <n v="5"/>
  </r>
  <r>
    <x v="1"/>
    <x v="5"/>
    <x v="5"/>
    <x v="3"/>
    <x v="1"/>
    <s v="6-1"/>
    <n v="6.2"/>
    <n v="3.3"/>
    <n v="6.5"/>
  </r>
  <r>
    <x v="1"/>
    <x v="5"/>
    <x v="5"/>
    <x v="3"/>
    <x v="2"/>
    <s v="6-2"/>
    <n v="6"/>
    <n v="3.2"/>
    <n v="6"/>
  </r>
  <r>
    <x v="1"/>
    <x v="5"/>
    <x v="5"/>
    <x v="3"/>
    <x v="0"/>
    <s v="6-3"/>
    <n v="6.2"/>
    <n v="3.2"/>
    <n v="6"/>
  </r>
  <r>
    <x v="1"/>
    <x v="5"/>
    <x v="5"/>
    <x v="4"/>
    <x v="1"/>
    <s v="5-1"/>
    <n v="6.9"/>
    <n v="3.5"/>
    <n v="6.8"/>
  </r>
  <r>
    <x v="1"/>
    <x v="5"/>
    <x v="5"/>
    <x v="4"/>
    <x v="2"/>
    <s v="5-2"/>
    <n v="6.7"/>
    <n v="3.4"/>
    <n v="6.8"/>
  </r>
  <r>
    <x v="1"/>
    <x v="5"/>
    <x v="5"/>
    <x v="4"/>
    <x v="0"/>
    <s v="5-3"/>
    <n v="6.5"/>
    <n v="3.7"/>
    <n v="6.6"/>
  </r>
  <r>
    <x v="1"/>
    <x v="5"/>
    <x v="5"/>
    <x v="5"/>
    <x v="1"/>
    <s v="3-1"/>
    <n v="7.1"/>
    <n v="3.5"/>
    <n v="6.9"/>
  </r>
  <r>
    <x v="1"/>
    <x v="5"/>
    <x v="5"/>
    <x v="5"/>
    <x v="2"/>
    <s v="3-2"/>
    <n v="7"/>
    <n v="3.3"/>
    <n v="7"/>
  </r>
  <r>
    <x v="1"/>
    <x v="5"/>
    <x v="5"/>
    <x v="5"/>
    <x v="0"/>
    <s v="3-3"/>
    <n v="6.9"/>
    <n v="3.3"/>
    <n v="7.9"/>
  </r>
  <r>
    <x v="1"/>
    <x v="5"/>
    <x v="5"/>
    <x v="6"/>
    <x v="2"/>
    <s v="2-2"/>
    <n v="7.8"/>
    <n v="3.6"/>
    <n v="7.2"/>
  </r>
  <r>
    <x v="1"/>
    <x v="5"/>
    <x v="5"/>
    <x v="6"/>
    <x v="0"/>
    <s v="2-3"/>
    <n v="7.2"/>
    <n v="3.1"/>
    <n v="7.5"/>
  </r>
  <r>
    <x v="1"/>
    <x v="5"/>
    <x v="5"/>
    <x v="7"/>
    <x v="1"/>
    <s v="1-1"/>
    <n v="8.6"/>
    <n v="3.1"/>
    <n v="8.1999999999999993"/>
  </r>
  <r>
    <x v="1"/>
    <x v="5"/>
    <x v="5"/>
    <x v="7"/>
    <x v="2"/>
    <s v="1-2"/>
    <n v="8"/>
    <n v="3.2"/>
    <n v="8"/>
  </r>
  <r>
    <x v="1"/>
    <x v="5"/>
    <x v="5"/>
    <x v="7"/>
    <x v="0"/>
    <s v="1-3"/>
    <n v="7.6"/>
    <n v="3"/>
    <n v="8.1"/>
  </r>
  <r>
    <x v="1"/>
    <x v="5"/>
    <x v="5"/>
    <x v="8"/>
    <x v="1"/>
    <s v="-1-1"/>
    <n v="9"/>
    <n v="3.4"/>
    <n v="8.4"/>
  </r>
  <r>
    <x v="1"/>
    <x v="5"/>
    <x v="5"/>
    <x v="8"/>
    <x v="2"/>
    <s v="-1-2"/>
    <n v="8.8000000000000007"/>
    <n v="3.2"/>
    <n v="8.6999999999999993"/>
  </r>
  <r>
    <x v="1"/>
    <x v="5"/>
    <x v="5"/>
    <x v="8"/>
    <x v="0"/>
    <s v="-1-3"/>
    <n v="8.9"/>
    <n v="2.9"/>
    <n v="8.6999999999999993"/>
  </r>
  <r>
    <x v="1"/>
    <x v="5"/>
    <x v="5"/>
    <x v="9"/>
    <x v="1"/>
    <s v="-2-1"/>
    <n v="9.3000000000000007"/>
    <n v="3.5"/>
    <n v="9.3000000000000007"/>
  </r>
  <r>
    <x v="1"/>
    <x v="5"/>
    <x v="5"/>
    <x v="9"/>
    <x v="2"/>
    <s v="-2-2"/>
    <n v="9"/>
    <n v="3"/>
    <n v="9"/>
  </r>
  <r>
    <x v="1"/>
    <x v="5"/>
    <x v="5"/>
    <x v="9"/>
    <x v="0"/>
    <s v="-2-3"/>
    <n v="9"/>
    <n v="3.4"/>
    <n v="9.8000000000000007"/>
  </r>
  <r>
    <x v="1"/>
    <x v="5"/>
    <x v="5"/>
    <x v="10"/>
    <x v="2"/>
    <s v="-3-2"/>
    <n v="9.5"/>
    <n v="3.1"/>
    <n v="10"/>
  </r>
  <r>
    <x v="1"/>
    <x v="5"/>
    <x v="5"/>
    <x v="10"/>
    <x v="0"/>
    <s v="-3-3"/>
    <n v="9.1999999999999993"/>
    <n v="3.7"/>
    <n v="9.3000000000000007"/>
  </r>
  <r>
    <x v="1"/>
    <x v="5"/>
    <x v="5"/>
    <x v="11"/>
    <x v="2"/>
    <s v="-4-2"/>
    <n v="10"/>
    <n v="4.0999999999999996"/>
    <n v="10"/>
  </r>
  <r>
    <x v="1"/>
    <x v="5"/>
    <x v="5"/>
    <x v="11"/>
    <x v="1"/>
    <s v="-4-1"/>
    <n v="10"/>
    <n v="3.1"/>
    <n v="9.8000000000000007"/>
  </r>
  <r>
    <x v="1"/>
    <x v="5"/>
    <x v="5"/>
    <x v="11"/>
    <x v="0"/>
    <s v="-4-3"/>
    <n v="9.8000000000000007"/>
    <n v="3.2"/>
    <n v="10"/>
  </r>
  <r>
    <x v="1"/>
    <x v="5"/>
    <x v="5"/>
    <x v="12"/>
    <x v="2"/>
    <s v="-5-2"/>
    <n v="10.1"/>
    <n v="3.6"/>
    <n v="10"/>
  </r>
  <r>
    <x v="1"/>
    <x v="5"/>
    <x v="5"/>
    <x v="12"/>
    <x v="0"/>
    <s v="-5-3"/>
    <n v="10.199999999999999"/>
    <n v="2.9"/>
    <n v="10.3"/>
  </r>
  <r>
    <x v="1"/>
    <x v="6"/>
    <x v="6"/>
    <x v="0"/>
    <x v="0"/>
    <s v="9-3"/>
    <n v="5"/>
    <n v="3"/>
    <n v="4.9000000000000004"/>
  </r>
  <r>
    <x v="1"/>
    <x v="6"/>
    <x v="6"/>
    <x v="1"/>
    <x v="1"/>
    <s v="8-1"/>
    <n v="4.9000000000000004"/>
    <n v="3.1"/>
    <n v="5.0999999999999996"/>
  </r>
  <r>
    <x v="1"/>
    <x v="6"/>
    <x v="6"/>
    <x v="1"/>
    <x v="2"/>
    <s v="8-2"/>
    <n v="5"/>
    <n v="3"/>
    <n v="5"/>
  </r>
  <r>
    <x v="1"/>
    <x v="6"/>
    <x v="6"/>
    <x v="1"/>
    <x v="0"/>
    <s v="8-3"/>
    <n v="5"/>
    <n v="3.8"/>
    <n v="5"/>
  </r>
  <r>
    <x v="1"/>
    <x v="6"/>
    <x v="6"/>
    <x v="2"/>
    <x v="1"/>
    <s v="7-1"/>
    <n v="5.0999999999999996"/>
    <n v="3"/>
    <n v="5.4"/>
  </r>
  <r>
    <x v="1"/>
    <x v="6"/>
    <x v="6"/>
    <x v="2"/>
    <x v="2"/>
    <s v="7-2"/>
    <n v="5.0999999999999996"/>
    <n v="3.3"/>
    <n v="5.9"/>
  </r>
  <r>
    <x v="1"/>
    <x v="6"/>
    <x v="6"/>
    <x v="2"/>
    <x v="0"/>
    <s v="7-3"/>
    <n v="5.8"/>
    <n v="3.4"/>
    <n v="5.0999999999999996"/>
  </r>
  <r>
    <x v="1"/>
    <x v="6"/>
    <x v="6"/>
    <x v="3"/>
    <x v="1"/>
    <s v="6-1"/>
    <n v="6.2"/>
    <n v="3.3"/>
    <n v="6.5"/>
  </r>
  <r>
    <x v="1"/>
    <x v="6"/>
    <x v="6"/>
    <x v="3"/>
    <x v="2"/>
    <s v="6-2"/>
    <n v="6"/>
    <n v="3.3"/>
    <n v="6"/>
  </r>
  <r>
    <x v="1"/>
    <x v="6"/>
    <x v="6"/>
    <x v="3"/>
    <x v="0"/>
    <s v="6-3"/>
    <n v="6.2"/>
    <n v="3.2"/>
    <n v="6"/>
  </r>
  <r>
    <x v="1"/>
    <x v="6"/>
    <x v="6"/>
    <x v="4"/>
    <x v="1"/>
    <s v="5-1"/>
    <n v="7"/>
    <n v="3.4"/>
    <n v="6.9"/>
  </r>
  <r>
    <x v="1"/>
    <x v="6"/>
    <x v="6"/>
    <x v="4"/>
    <x v="2"/>
    <s v="5-2"/>
    <n v="6.8"/>
    <n v="3.4"/>
    <n v="7"/>
  </r>
  <r>
    <x v="1"/>
    <x v="6"/>
    <x v="6"/>
    <x v="4"/>
    <x v="0"/>
    <s v="5-3"/>
    <n v="6.5"/>
    <n v="3.8"/>
    <n v="6.6"/>
  </r>
  <r>
    <x v="1"/>
    <x v="6"/>
    <x v="6"/>
    <x v="5"/>
    <x v="1"/>
    <s v="3-1"/>
    <n v="7.1"/>
    <n v="3.5"/>
    <n v="6.9"/>
  </r>
  <r>
    <x v="1"/>
    <x v="6"/>
    <x v="6"/>
    <x v="5"/>
    <x v="2"/>
    <s v="3-2"/>
    <n v="7"/>
    <n v="3.4"/>
    <n v="7"/>
  </r>
  <r>
    <x v="1"/>
    <x v="6"/>
    <x v="6"/>
    <x v="5"/>
    <x v="0"/>
    <s v="3-3"/>
    <n v="7"/>
    <n v="3.3"/>
    <n v="7.7"/>
  </r>
  <r>
    <x v="1"/>
    <x v="6"/>
    <x v="6"/>
    <x v="6"/>
    <x v="2"/>
    <s v="2-2"/>
    <n v="7.9"/>
    <n v="3.7"/>
    <n v="7.2"/>
  </r>
  <r>
    <x v="1"/>
    <x v="6"/>
    <x v="6"/>
    <x v="6"/>
    <x v="0"/>
    <s v="2-3"/>
    <n v="7.1"/>
    <n v="3.1"/>
    <n v="7.5"/>
  </r>
  <r>
    <x v="1"/>
    <x v="6"/>
    <x v="6"/>
    <x v="7"/>
    <x v="1"/>
    <s v="1-1"/>
    <n v="8.6999999999999993"/>
    <n v="3"/>
    <n v="8.1999999999999993"/>
  </r>
  <r>
    <x v="1"/>
    <x v="6"/>
    <x v="6"/>
    <x v="7"/>
    <x v="2"/>
    <s v="1-2"/>
    <n v="8"/>
    <n v="3.2"/>
    <n v="8"/>
  </r>
  <r>
    <x v="1"/>
    <x v="6"/>
    <x v="6"/>
    <x v="7"/>
    <x v="0"/>
    <s v="1-3"/>
    <n v="7.7"/>
    <n v="3.1"/>
    <n v="8.1"/>
  </r>
  <r>
    <x v="1"/>
    <x v="6"/>
    <x v="6"/>
    <x v="8"/>
    <x v="1"/>
    <s v="-1-1"/>
    <n v="9"/>
    <n v="3.4"/>
    <n v="8.4"/>
  </r>
  <r>
    <x v="1"/>
    <x v="6"/>
    <x v="6"/>
    <x v="8"/>
    <x v="2"/>
    <s v="-1-2"/>
    <n v="8.9"/>
    <n v="3.3"/>
    <n v="8.6999999999999993"/>
  </r>
  <r>
    <x v="1"/>
    <x v="6"/>
    <x v="6"/>
    <x v="8"/>
    <x v="0"/>
    <s v="-1-3"/>
    <n v="9"/>
    <n v="3"/>
    <n v="8.8000000000000007"/>
  </r>
  <r>
    <x v="1"/>
    <x v="6"/>
    <x v="6"/>
    <x v="9"/>
    <x v="1"/>
    <s v="-2-1"/>
    <n v="9.3000000000000007"/>
    <n v="3.5"/>
    <n v="9.3000000000000007"/>
  </r>
  <r>
    <x v="1"/>
    <x v="6"/>
    <x v="6"/>
    <x v="9"/>
    <x v="2"/>
    <s v="-2-2"/>
    <n v="9"/>
    <n v="2.9"/>
    <n v="9"/>
  </r>
  <r>
    <x v="1"/>
    <x v="6"/>
    <x v="6"/>
    <x v="9"/>
    <x v="0"/>
    <s v="-2-3"/>
    <n v="9.1999999999999993"/>
    <n v="3.2"/>
    <n v="9.8000000000000007"/>
  </r>
  <r>
    <x v="1"/>
    <x v="6"/>
    <x v="6"/>
    <x v="10"/>
    <x v="2"/>
    <s v="-3-2"/>
    <n v="9.5"/>
    <n v="3.3"/>
    <n v="10"/>
  </r>
  <r>
    <x v="1"/>
    <x v="6"/>
    <x v="6"/>
    <x v="10"/>
    <x v="0"/>
    <s v="-3-3"/>
    <n v="9.3000000000000007"/>
    <n v="3.6"/>
    <n v="9.4"/>
  </r>
  <r>
    <x v="1"/>
    <x v="6"/>
    <x v="6"/>
    <x v="11"/>
    <x v="2"/>
    <s v="-4-2"/>
    <n v="10"/>
    <n v="4.0999999999999996"/>
    <n v="10"/>
  </r>
  <r>
    <x v="1"/>
    <x v="6"/>
    <x v="6"/>
    <x v="11"/>
    <x v="1"/>
    <s v="-4-1"/>
    <n v="10"/>
    <n v="3"/>
    <n v="9.6999999999999993"/>
  </r>
  <r>
    <x v="1"/>
    <x v="6"/>
    <x v="6"/>
    <x v="11"/>
    <x v="0"/>
    <s v="-4-3"/>
    <n v="10"/>
    <n v="3.1"/>
    <n v="10"/>
  </r>
  <r>
    <x v="1"/>
    <x v="6"/>
    <x v="6"/>
    <x v="12"/>
    <x v="2"/>
    <s v="-5-2"/>
    <n v="10.1"/>
    <n v="3.5"/>
    <n v="10"/>
  </r>
  <r>
    <x v="1"/>
    <x v="6"/>
    <x v="6"/>
    <x v="12"/>
    <x v="0"/>
    <s v="-5-3"/>
    <n v="10.199999999999999"/>
    <n v="2.7"/>
    <n v="10.3"/>
  </r>
  <r>
    <x v="1"/>
    <x v="7"/>
    <x v="7"/>
    <x v="0"/>
    <x v="0"/>
    <s v="9-3"/>
    <n v="5"/>
    <n v="3"/>
    <n v="5"/>
  </r>
  <r>
    <x v="1"/>
    <x v="7"/>
    <x v="7"/>
    <x v="1"/>
    <x v="1"/>
    <s v="8-1"/>
    <n v="4.9000000000000004"/>
    <n v="3.5"/>
    <n v="5"/>
  </r>
  <r>
    <x v="1"/>
    <x v="7"/>
    <x v="7"/>
    <x v="1"/>
    <x v="2"/>
    <s v="8-2"/>
    <n v="5"/>
    <n v="3"/>
    <n v="5"/>
  </r>
  <r>
    <x v="1"/>
    <x v="7"/>
    <x v="7"/>
    <x v="1"/>
    <x v="0"/>
    <s v="8-3"/>
    <n v="5"/>
    <n v="3.8"/>
    <n v="5"/>
  </r>
  <r>
    <x v="1"/>
    <x v="7"/>
    <x v="7"/>
    <x v="2"/>
    <x v="1"/>
    <s v="7-1"/>
    <n v="5.3"/>
    <n v="3"/>
    <n v="5.5"/>
  </r>
  <r>
    <x v="1"/>
    <x v="7"/>
    <x v="7"/>
    <x v="2"/>
    <x v="2"/>
    <s v="7-2"/>
    <n v="5.0999999999999996"/>
    <n v="3.3"/>
    <n v="5.9"/>
  </r>
  <r>
    <x v="1"/>
    <x v="7"/>
    <x v="7"/>
    <x v="2"/>
    <x v="0"/>
    <s v="7-3"/>
    <n v="5.9"/>
    <n v="3.3"/>
    <n v="5.0999999999999996"/>
  </r>
  <r>
    <x v="1"/>
    <x v="7"/>
    <x v="7"/>
    <x v="3"/>
    <x v="1"/>
    <s v="6-1"/>
    <n v="6.2"/>
    <n v="3.3"/>
    <n v="6.5"/>
  </r>
  <r>
    <x v="1"/>
    <x v="7"/>
    <x v="7"/>
    <x v="3"/>
    <x v="2"/>
    <s v="6-2"/>
    <n v="6"/>
    <n v="3.4"/>
    <n v="6"/>
  </r>
  <r>
    <x v="1"/>
    <x v="7"/>
    <x v="7"/>
    <x v="3"/>
    <x v="0"/>
    <s v="6-3"/>
    <n v="6.1"/>
    <n v="3.1"/>
    <n v="6"/>
  </r>
  <r>
    <x v="1"/>
    <x v="7"/>
    <x v="7"/>
    <x v="4"/>
    <x v="1"/>
    <s v="5-1"/>
    <n v="7"/>
    <n v="3.3"/>
    <n v="6.9"/>
  </r>
  <r>
    <x v="1"/>
    <x v="7"/>
    <x v="7"/>
    <x v="4"/>
    <x v="2"/>
    <s v="5-2"/>
    <n v="6.8"/>
    <n v="3.3"/>
    <n v="6.9"/>
  </r>
  <r>
    <x v="1"/>
    <x v="7"/>
    <x v="7"/>
    <x v="4"/>
    <x v="0"/>
    <s v="5-3"/>
    <n v="6.5"/>
    <n v="3.8"/>
    <n v="6.7"/>
  </r>
  <r>
    <x v="1"/>
    <x v="7"/>
    <x v="7"/>
    <x v="5"/>
    <x v="1"/>
    <s v="3-1"/>
    <n v="7.1"/>
    <n v="3.4"/>
    <n v="6.9"/>
  </r>
  <r>
    <x v="1"/>
    <x v="7"/>
    <x v="7"/>
    <x v="5"/>
    <x v="2"/>
    <s v="3-2"/>
    <n v="7.1"/>
    <n v="3.3"/>
    <n v="7"/>
  </r>
  <r>
    <x v="1"/>
    <x v="7"/>
    <x v="7"/>
    <x v="5"/>
    <x v="0"/>
    <s v="3-3"/>
    <n v="7"/>
    <n v="3.2"/>
    <n v="7.8"/>
  </r>
  <r>
    <x v="1"/>
    <x v="7"/>
    <x v="7"/>
    <x v="6"/>
    <x v="2"/>
    <s v="2-2"/>
    <n v="7.8"/>
    <n v="3.7"/>
    <n v="7.3"/>
  </r>
  <r>
    <x v="1"/>
    <x v="7"/>
    <x v="7"/>
    <x v="6"/>
    <x v="0"/>
    <s v="2-3"/>
    <n v="7.2"/>
    <n v="3"/>
    <n v="7.5"/>
  </r>
  <r>
    <x v="1"/>
    <x v="7"/>
    <x v="7"/>
    <x v="7"/>
    <x v="1"/>
    <s v="1-1"/>
    <n v="8.5"/>
    <n v="3"/>
    <n v="8.1999999999999993"/>
  </r>
  <r>
    <x v="1"/>
    <x v="7"/>
    <x v="7"/>
    <x v="7"/>
    <x v="2"/>
    <s v="1-2"/>
    <n v="8"/>
    <n v="3.2"/>
    <n v="8"/>
  </r>
  <r>
    <x v="1"/>
    <x v="7"/>
    <x v="7"/>
    <x v="7"/>
    <x v="0"/>
    <s v="1-3"/>
    <n v="7.7"/>
    <n v="3.1"/>
    <n v="8.1"/>
  </r>
  <r>
    <x v="1"/>
    <x v="7"/>
    <x v="7"/>
    <x v="8"/>
    <x v="1"/>
    <s v="-1-1"/>
    <n v="9"/>
    <n v="3.3"/>
    <n v="8.4"/>
  </r>
  <r>
    <x v="1"/>
    <x v="7"/>
    <x v="7"/>
    <x v="8"/>
    <x v="2"/>
    <s v="-1-2"/>
    <n v="8.8000000000000007"/>
    <n v="3.7"/>
    <n v="8.6999999999999993"/>
  </r>
  <r>
    <x v="1"/>
    <x v="7"/>
    <x v="7"/>
    <x v="8"/>
    <x v="0"/>
    <s v="-1-3"/>
    <n v="8.9"/>
    <n v="3.4"/>
    <n v="8.8000000000000007"/>
  </r>
  <r>
    <x v="1"/>
    <x v="7"/>
    <x v="7"/>
    <x v="9"/>
    <x v="1"/>
    <s v="-2-1"/>
    <n v="9.3000000000000007"/>
    <n v="3.4"/>
    <n v="9.1999999999999993"/>
  </r>
  <r>
    <x v="1"/>
    <x v="7"/>
    <x v="7"/>
    <x v="9"/>
    <x v="2"/>
    <s v="-2-2"/>
    <n v="9"/>
    <n v="3.2"/>
    <n v="9"/>
  </r>
  <r>
    <x v="1"/>
    <x v="7"/>
    <x v="7"/>
    <x v="9"/>
    <x v="0"/>
    <s v="-2-3"/>
    <n v="9.1"/>
    <n v="3.2"/>
    <n v="9.8000000000000007"/>
  </r>
  <r>
    <x v="1"/>
    <x v="7"/>
    <x v="7"/>
    <x v="10"/>
    <x v="2"/>
    <s v="-3-2"/>
    <n v="9.5"/>
    <n v="3.2"/>
    <n v="10"/>
  </r>
  <r>
    <x v="1"/>
    <x v="7"/>
    <x v="7"/>
    <x v="10"/>
    <x v="0"/>
    <s v="-3-3"/>
    <n v="9.1999999999999993"/>
    <n v="3.5"/>
    <n v="9.3000000000000007"/>
  </r>
  <r>
    <x v="1"/>
    <x v="7"/>
    <x v="7"/>
    <x v="11"/>
    <x v="2"/>
    <s v="-4-2"/>
    <n v="9.9"/>
    <n v="4"/>
    <n v="9.9"/>
  </r>
  <r>
    <x v="1"/>
    <x v="7"/>
    <x v="7"/>
    <x v="11"/>
    <x v="1"/>
    <s v="-4-1"/>
    <n v="9.9"/>
    <n v="3"/>
    <n v="9.5"/>
  </r>
  <r>
    <x v="1"/>
    <x v="7"/>
    <x v="7"/>
    <x v="11"/>
    <x v="0"/>
    <s v="-4-3"/>
    <n v="9.8000000000000007"/>
    <n v="3.1"/>
    <n v="10"/>
  </r>
  <r>
    <x v="1"/>
    <x v="7"/>
    <x v="7"/>
    <x v="12"/>
    <x v="2"/>
    <s v="-5-2"/>
    <n v="10.1"/>
    <n v="3.4"/>
    <n v="10"/>
  </r>
  <r>
    <x v="1"/>
    <x v="7"/>
    <x v="7"/>
    <x v="12"/>
    <x v="0"/>
    <s v="-5-3"/>
    <n v="10.1"/>
    <n v="2.8"/>
    <n v="10.3"/>
  </r>
  <r>
    <x v="1"/>
    <x v="8"/>
    <x v="8"/>
    <x v="0"/>
    <x v="0"/>
    <s v="9-3"/>
    <n v="5"/>
    <n v="3"/>
    <n v="4.9000000000000004"/>
  </r>
  <r>
    <x v="1"/>
    <x v="8"/>
    <x v="8"/>
    <x v="1"/>
    <x v="1"/>
    <s v="8-1"/>
    <n v="4.8"/>
    <n v="3.3"/>
    <n v="5"/>
  </r>
  <r>
    <x v="1"/>
    <x v="8"/>
    <x v="8"/>
    <x v="1"/>
    <x v="2"/>
    <s v="8-2"/>
    <n v="5"/>
    <n v="3"/>
    <n v="5"/>
  </r>
  <r>
    <x v="1"/>
    <x v="8"/>
    <x v="8"/>
    <x v="1"/>
    <x v="0"/>
    <s v="8-3"/>
    <n v="5"/>
    <n v="3.8"/>
    <n v="5"/>
  </r>
  <r>
    <x v="1"/>
    <x v="8"/>
    <x v="8"/>
    <x v="2"/>
    <x v="1"/>
    <s v="7-1"/>
    <n v="5.2"/>
    <n v="2.9"/>
    <n v="5.5"/>
  </r>
  <r>
    <x v="1"/>
    <x v="8"/>
    <x v="8"/>
    <x v="2"/>
    <x v="2"/>
    <s v="7-2"/>
    <n v="5.2"/>
    <n v="3.2"/>
    <n v="5.7"/>
  </r>
  <r>
    <x v="1"/>
    <x v="8"/>
    <x v="8"/>
    <x v="2"/>
    <x v="0"/>
    <s v="7-3"/>
    <n v="5.7"/>
    <n v="3.3"/>
    <n v="5.0999999999999996"/>
  </r>
  <r>
    <x v="1"/>
    <x v="8"/>
    <x v="8"/>
    <x v="3"/>
    <x v="1"/>
    <s v="6-1"/>
    <n v="6.2"/>
    <n v="3.2"/>
    <n v="6.5"/>
  </r>
  <r>
    <x v="1"/>
    <x v="8"/>
    <x v="8"/>
    <x v="3"/>
    <x v="2"/>
    <s v="6-2"/>
    <n v="6"/>
    <n v="3.3"/>
    <n v="6"/>
  </r>
  <r>
    <x v="1"/>
    <x v="8"/>
    <x v="8"/>
    <x v="3"/>
    <x v="0"/>
    <s v="6-3"/>
    <n v="6.1"/>
    <n v="3.1"/>
    <n v="6"/>
  </r>
  <r>
    <x v="1"/>
    <x v="8"/>
    <x v="8"/>
    <x v="4"/>
    <x v="1"/>
    <s v="5-1"/>
    <n v="6.9"/>
    <n v="3.2"/>
    <n v="6.8"/>
  </r>
  <r>
    <x v="1"/>
    <x v="8"/>
    <x v="8"/>
    <x v="4"/>
    <x v="2"/>
    <s v="5-2"/>
    <n v="6.7"/>
    <n v="3.2"/>
    <n v="6.8"/>
  </r>
  <r>
    <x v="1"/>
    <x v="8"/>
    <x v="8"/>
    <x v="4"/>
    <x v="0"/>
    <s v="5-3"/>
    <n v="6.5"/>
    <n v="3.7"/>
    <n v="6.6"/>
  </r>
  <r>
    <x v="1"/>
    <x v="8"/>
    <x v="8"/>
    <x v="5"/>
    <x v="1"/>
    <s v="3-1"/>
    <n v="7"/>
    <n v="3.5"/>
    <n v="6.8"/>
  </r>
  <r>
    <x v="1"/>
    <x v="8"/>
    <x v="8"/>
    <x v="5"/>
    <x v="2"/>
    <s v="3-2"/>
    <n v="7"/>
    <n v="3.3"/>
    <n v="7"/>
  </r>
  <r>
    <x v="1"/>
    <x v="8"/>
    <x v="8"/>
    <x v="5"/>
    <x v="0"/>
    <s v="3-3"/>
    <n v="7"/>
    <n v="3.3"/>
    <n v="7.7"/>
  </r>
  <r>
    <x v="1"/>
    <x v="8"/>
    <x v="8"/>
    <x v="6"/>
    <x v="2"/>
    <s v="2-2"/>
    <n v="7.6"/>
    <n v="3.6"/>
    <n v="7.2"/>
  </r>
  <r>
    <x v="1"/>
    <x v="8"/>
    <x v="8"/>
    <x v="6"/>
    <x v="0"/>
    <s v="2-3"/>
    <n v="7.1"/>
    <n v="3"/>
    <n v="7.5"/>
  </r>
  <r>
    <x v="1"/>
    <x v="8"/>
    <x v="8"/>
    <x v="7"/>
    <x v="1"/>
    <s v="1-1"/>
    <n v="8.5"/>
    <n v="2.9"/>
    <n v="8.1999999999999993"/>
  </r>
  <r>
    <x v="1"/>
    <x v="8"/>
    <x v="8"/>
    <x v="7"/>
    <x v="2"/>
    <s v="1-2"/>
    <n v="8"/>
    <n v="3.2"/>
    <n v="8"/>
  </r>
  <r>
    <x v="1"/>
    <x v="8"/>
    <x v="8"/>
    <x v="7"/>
    <x v="0"/>
    <s v="1-3"/>
    <n v="7.7"/>
    <n v="3"/>
    <n v="8"/>
  </r>
  <r>
    <x v="1"/>
    <x v="8"/>
    <x v="8"/>
    <x v="8"/>
    <x v="1"/>
    <s v="-1-1"/>
    <n v="9"/>
    <n v="3.2"/>
    <n v="8.3000000000000007"/>
  </r>
  <r>
    <x v="1"/>
    <x v="8"/>
    <x v="8"/>
    <x v="8"/>
    <x v="2"/>
    <s v="-1-2"/>
    <n v="8.9"/>
    <n v="3.6"/>
    <n v="8.6999999999999993"/>
  </r>
  <r>
    <x v="1"/>
    <x v="8"/>
    <x v="8"/>
    <x v="8"/>
    <x v="0"/>
    <s v="-1-3"/>
    <n v="9"/>
    <n v="3.2"/>
    <n v="8.6999999999999993"/>
  </r>
  <r>
    <x v="1"/>
    <x v="8"/>
    <x v="8"/>
    <x v="9"/>
    <x v="1"/>
    <s v="-2-1"/>
    <n v="9"/>
    <n v="3.4"/>
    <n v="9.1999999999999993"/>
  </r>
  <r>
    <x v="1"/>
    <x v="8"/>
    <x v="8"/>
    <x v="9"/>
    <x v="2"/>
    <s v="-2-2"/>
    <n v="9"/>
    <n v="3.2"/>
    <n v="9"/>
  </r>
  <r>
    <x v="1"/>
    <x v="8"/>
    <x v="8"/>
    <x v="9"/>
    <x v="0"/>
    <s v="-2-3"/>
    <n v="9.1"/>
    <n v="3.3"/>
    <n v="9.8000000000000007"/>
  </r>
  <r>
    <x v="1"/>
    <x v="8"/>
    <x v="8"/>
    <x v="10"/>
    <x v="2"/>
    <s v="-3-2"/>
    <n v="9.5"/>
    <n v="2.5"/>
    <n v="10"/>
  </r>
  <r>
    <x v="1"/>
    <x v="8"/>
    <x v="8"/>
    <x v="10"/>
    <x v="0"/>
    <s v="-3-3"/>
    <n v="9.1999999999999993"/>
    <n v="3.6"/>
    <n v="9.3000000000000007"/>
  </r>
  <r>
    <x v="1"/>
    <x v="8"/>
    <x v="8"/>
    <x v="11"/>
    <x v="2"/>
    <s v="-4-2"/>
    <n v="10"/>
    <n v="4"/>
    <n v="10"/>
  </r>
  <r>
    <x v="1"/>
    <x v="8"/>
    <x v="8"/>
    <x v="11"/>
    <x v="1"/>
    <s v="-4-1"/>
    <n v="10"/>
    <n v="3"/>
    <n v="9.6"/>
  </r>
  <r>
    <x v="1"/>
    <x v="8"/>
    <x v="8"/>
    <x v="11"/>
    <x v="0"/>
    <s v="-4-3"/>
    <n v="9.9"/>
    <n v="3.1"/>
    <n v="10"/>
  </r>
  <r>
    <x v="1"/>
    <x v="8"/>
    <x v="8"/>
    <x v="12"/>
    <x v="2"/>
    <s v="-5-2"/>
    <n v="10.1"/>
    <n v="3.5"/>
    <n v="10"/>
  </r>
  <r>
    <x v="1"/>
    <x v="8"/>
    <x v="8"/>
    <x v="12"/>
    <x v="0"/>
    <s v="-5-3"/>
    <n v="10.199999999999999"/>
    <n v="2.7"/>
    <n v="10.199999999999999"/>
  </r>
  <r>
    <x v="1"/>
    <x v="9"/>
    <x v="9"/>
    <x v="0"/>
    <x v="0"/>
    <s v="9-3"/>
    <n v="4.9000000000000004"/>
    <n v="3"/>
    <n v="4.7"/>
  </r>
  <r>
    <x v="1"/>
    <x v="9"/>
    <x v="9"/>
    <x v="1"/>
    <x v="1"/>
    <s v="8-1"/>
    <n v="4.8"/>
    <n v="3.2"/>
    <n v="5"/>
  </r>
  <r>
    <x v="1"/>
    <x v="9"/>
    <x v="9"/>
    <x v="1"/>
    <x v="2"/>
    <s v="8-2"/>
    <n v="5"/>
    <n v="3"/>
    <n v="5"/>
  </r>
  <r>
    <x v="1"/>
    <x v="9"/>
    <x v="9"/>
    <x v="1"/>
    <x v="0"/>
    <s v="8-3"/>
    <n v="5"/>
    <n v="3.8"/>
    <n v="5"/>
  </r>
  <r>
    <x v="1"/>
    <x v="9"/>
    <x v="9"/>
    <x v="2"/>
    <x v="1"/>
    <s v="7-1"/>
    <n v="5.0999999999999996"/>
    <n v="2.9"/>
    <n v="5.4"/>
  </r>
  <r>
    <x v="1"/>
    <x v="9"/>
    <x v="9"/>
    <x v="2"/>
    <x v="2"/>
    <s v="7-2"/>
    <n v="5"/>
    <n v="3.2"/>
    <n v="5.8"/>
  </r>
  <r>
    <x v="1"/>
    <x v="9"/>
    <x v="9"/>
    <x v="2"/>
    <x v="0"/>
    <s v="7-3"/>
    <n v="5.5"/>
    <n v="3.3"/>
    <n v="5"/>
  </r>
  <r>
    <x v="1"/>
    <x v="9"/>
    <x v="9"/>
    <x v="3"/>
    <x v="1"/>
    <s v="6-1"/>
    <n v="6.2"/>
    <n v="3.3"/>
    <n v="6.5"/>
  </r>
  <r>
    <x v="1"/>
    <x v="9"/>
    <x v="9"/>
    <x v="3"/>
    <x v="2"/>
    <s v="6-2"/>
    <n v="6"/>
    <n v="3.3"/>
    <n v="6"/>
  </r>
  <r>
    <x v="1"/>
    <x v="9"/>
    <x v="9"/>
    <x v="3"/>
    <x v="0"/>
    <s v="6-3"/>
    <n v="6.2"/>
    <n v="3.1"/>
    <n v="6"/>
  </r>
  <r>
    <x v="1"/>
    <x v="9"/>
    <x v="9"/>
    <x v="4"/>
    <x v="1"/>
    <s v="5-1"/>
    <n v="6.9"/>
    <n v="3.3"/>
    <n v="6.8"/>
  </r>
  <r>
    <x v="1"/>
    <x v="9"/>
    <x v="9"/>
    <x v="4"/>
    <x v="2"/>
    <s v="5-2"/>
    <n v="6.7"/>
    <n v="3.2"/>
    <n v="6.8"/>
  </r>
  <r>
    <x v="1"/>
    <x v="9"/>
    <x v="9"/>
    <x v="4"/>
    <x v="0"/>
    <s v="5-3"/>
    <n v="6.5"/>
    <n v="3.8"/>
    <n v="6.6"/>
  </r>
  <r>
    <x v="1"/>
    <x v="9"/>
    <x v="9"/>
    <x v="5"/>
    <x v="1"/>
    <s v="3-1"/>
    <n v="7"/>
    <n v="3.5"/>
    <n v="6.8"/>
  </r>
  <r>
    <x v="1"/>
    <x v="9"/>
    <x v="9"/>
    <x v="5"/>
    <x v="2"/>
    <s v="3-2"/>
    <n v="7"/>
    <n v="3.2"/>
    <n v="7"/>
  </r>
  <r>
    <x v="1"/>
    <x v="9"/>
    <x v="9"/>
    <x v="5"/>
    <x v="0"/>
    <s v="3-3"/>
    <n v="6.9"/>
    <n v="3.3"/>
    <n v="7.7"/>
  </r>
  <r>
    <x v="1"/>
    <x v="9"/>
    <x v="9"/>
    <x v="6"/>
    <x v="2"/>
    <s v="2-2"/>
    <n v="7.6"/>
    <n v="3.7"/>
    <n v="7.2"/>
  </r>
  <r>
    <x v="1"/>
    <x v="9"/>
    <x v="9"/>
    <x v="6"/>
    <x v="0"/>
    <s v="2-3"/>
    <n v="7.1"/>
    <n v="3"/>
    <n v="7.5"/>
  </r>
  <r>
    <x v="1"/>
    <x v="9"/>
    <x v="9"/>
    <x v="7"/>
    <x v="1"/>
    <s v="1-1"/>
    <n v="8.5"/>
    <n v="3"/>
    <n v="8.1"/>
  </r>
  <r>
    <x v="1"/>
    <x v="9"/>
    <x v="9"/>
    <x v="7"/>
    <x v="2"/>
    <s v="1-2"/>
    <n v="8"/>
    <n v="3.2"/>
    <n v="8"/>
  </r>
  <r>
    <x v="1"/>
    <x v="9"/>
    <x v="9"/>
    <x v="7"/>
    <x v="0"/>
    <s v="1-3"/>
    <n v="7.7"/>
    <n v="2.9"/>
    <n v="8"/>
  </r>
  <r>
    <x v="1"/>
    <x v="9"/>
    <x v="9"/>
    <x v="8"/>
    <x v="1"/>
    <s v="-1-1"/>
    <n v="9"/>
    <n v="3.3"/>
    <n v="8.4"/>
  </r>
  <r>
    <x v="1"/>
    <x v="9"/>
    <x v="9"/>
    <x v="8"/>
    <x v="2"/>
    <s v="-1-2"/>
    <n v="8.8000000000000007"/>
    <n v="3.3"/>
    <n v="8.5"/>
  </r>
  <r>
    <x v="1"/>
    <x v="9"/>
    <x v="9"/>
    <x v="8"/>
    <x v="0"/>
    <s v="-1-3"/>
    <n v="8.8000000000000007"/>
    <n v="3.2"/>
    <n v="8.6"/>
  </r>
  <r>
    <x v="1"/>
    <x v="9"/>
    <x v="9"/>
    <x v="9"/>
    <x v="1"/>
    <s v="-2-1"/>
    <n v="8.6999999999999993"/>
    <n v="3.2"/>
    <n v="9.1999999999999993"/>
  </r>
  <r>
    <x v="1"/>
    <x v="9"/>
    <x v="9"/>
    <x v="9"/>
    <x v="2"/>
    <s v="-2-2"/>
    <n v="9"/>
    <n v="3"/>
    <n v="9"/>
  </r>
  <r>
    <x v="1"/>
    <x v="9"/>
    <x v="9"/>
    <x v="9"/>
    <x v="0"/>
    <s v="-2-3"/>
    <n v="9"/>
    <n v="3.2"/>
    <n v="9.6"/>
  </r>
  <r>
    <x v="1"/>
    <x v="9"/>
    <x v="9"/>
    <x v="10"/>
    <x v="2"/>
    <s v="-3-2"/>
    <n v="9.4"/>
    <n v="2.6"/>
    <n v="9.9"/>
  </r>
  <r>
    <x v="1"/>
    <x v="9"/>
    <x v="9"/>
    <x v="10"/>
    <x v="0"/>
    <s v="-3-3"/>
    <n v="9.1"/>
    <n v="3.6"/>
    <n v="9.1999999999999993"/>
  </r>
  <r>
    <x v="1"/>
    <x v="9"/>
    <x v="9"/>
    <x v="11"/>
    <x v="2"/>
    <s v="-4-2"/>
    <n v="9.9"/>
    <n v="4.0999999999999996"/>
    <n v="9.9"/>
  </r>
  <r>
    <x v="1"/>
    <x v="9"/>
    <x v="9"/>
    <x v="11"/>
    <x v="1"/>
    <s v="-4-1"/>
    <n v="9.8000000000000007"/>
    <n v="3.1"/>
    <n v="9.5"/>
  </r>
  <r>
    <x v="1"/>
    <x v="9"/>
    <x v="9"/>
    <x v="11"/>
    <x v="0"/>
    <s v="-4-3"/>
    <n v="9.8000000000000007"/>
    <n v="3.2"/>
    <n v="10"/>
  </r>
  <r>
    <x v="1"/>
    <x v="9"/>
    <x v="9"/>
    <x v="12"/>
    <x v="2"/>
    <s v="-5-2"/>
    <n v="10.1"/>
    <n v="3.5"/>
    <n v="9.9"/>
  </r>
  <r>
    <x v="1"/>
    <x v="9"/>
    <x v="9"/>
    <x v="12"/>
    <x v="0"/>
    <s v="-5-3"/>
    <n v="10.199999999999999"/>
    <n v="2.8"/>
    <n v="10.199999999999999"/>
  </r>
  <r>
    <x v="1"/>
    <x v="10"/>
    <x v="10"/>
    <x v="0"/>
    <x v="0"/>
    <s v="9-3"/>
    <n v="5"/>
    <n v="3.1"/>
    <n v="4.9000000000000004"/>
  </r>
  <r>
    <x v="1"/>
    <x v="10"/>
    <x v="10"/>
    <x v="1"/>
    <x v="1"/>
    <s v="8-1"/>
    <n v="5"/>
    <n v="3.1"/>
    <n v="5"/>
  </r>
  <r>
    <x v="1"/>
    <x v="10"/>
    <x v="10"/>
    <x v="1"/>
    <x v="2"/>
    <s v="8-2"/>
    <n v="5"/>
    <n v="3"/>
    <n v="5"/>
  </r>
  <r>
    <x v="1"/>
    <x v="10"/>
    <x v="10"/>
    <x v="1"/>
    <x v="0"/>
    <s v="8-3"/>
    <n v="5"/>
    <n v="3.8"/>
    <n v="5"/>
  </r>
  <r>
    <x v="1"/>
    <x v="10"/>
    <x v="10"/>
    <x v="2"/>
    <x v="1"/>
    <s v="7-1"/>
    <n v="5.0999999999999996"/>
    <n v="3.2"/>
    <n v="5.5"/>
  </r>
  <r>
    <x v="1"/>
    <x v="10"/>
    <x v="10"/>
    <x v="2"/>
    <x v="2"/>
    <s v="7-2"/>
    <n v="5.0999999999999996"/>
    <n v="3.2"/>
    <n v="5.8"/>
  </r>
  <r>
    <x v="1"/>
    <x v="10"/>
    <x v="10"/>
    <x v="2"/>
    <x v="0"/>
    <s v="7-3"/>
    <n v="5.8"/>
    <n v="3.4"/>
    <n v="5.0999999999999996"/>
  </r>
  <r>
    <x v="1"/>
    <x v="10"/>
    <x v="10"/>
    <x v="3"/>
    <x v="1"/>
    <s v="6-1"/>
    <n v="6.1"/>
    <n v="3.3"/>
    <n v="6.5"/>
  </r>
  <r>
    <x v="1"/>
    <x v="10"/>
    <x v="10"/>
    <x v="3"/>
    <x v="2"/>
    <s v="6-2"/>
    <n v="6"/>
    <n v="3.3"/>
    <n v="6"/>
  </r>
  <r>
    <x v="1"/>
    <x v="10"/>
    <x v="10"/>
    <x v="3"/>
    <x v="0"/>
    <s v="6-3"/>
    <n v="6.2"/>
    <n v="3.1"/>
    <n v="6"/>
  </r>
  <r>
    <x v="1"/>
    <x v="10"/>
    <x v="10"/>
    <x v="4"/>
    <x v="1"/>
    <s v="5-1"/>
    <n v="6.8"/>
    <n v="3.4"/>
    <n v="6.8"/>
  </r>
  <r>
    <x v="1"/>
    <x v="10"/>
    <x v="10"/>
    <x v="4"/>
    <x v="2"/>
    <s v="5-2"/>
    <n v="6.7"/>
    <n v="3.2"/>
    <n v="6.9"/>
  </r>
  <r>
    <x v="1"/>
    <x v="10"/>
    <x v="10"/>
    <x v="4"/>
    <x v="0"/>
    <s v="5-3"/>
    <n v="6.5"/>
    <n v="3.8"/>
    <n v="6.6"/>
  </r>
  <r>
    <x v="1"/>
    <x v="10"/>
    <x v="10"/>
    <x v="5"/>
    <x v="1"/>
    <s v="3-1"/>
    <n v="7"/>
    <n v="3.5"/>
    <n v="6.9"/>
  </r>
  <r>
    <x v="1"/>
    <x v="10"/>
    <x v="10"/>
    <x v="5"/>
    <x v="2"/>
    <s v="3-2"/>
    <n v="7"/>
    <n v="3.2"/>
    <n v="7"/>
  </r>
  <r>
    <x v="1"/>
    <x v="10"/>
    <x v="10"/>
    <x v="5"/>
    <x v="0"/>
    <s v="3-3"/>
    <n v="7"/>
    <n v="3.4"/>
    <n v="7.8"/>
  </r>
  <r>
    <x v="1"/>
    <x v="10"/>
    <x v="10"/>
    <x v="6"/>
    <x v="2"/>
    <s v="2-2"/>
    <n v="7.7"/>
    <n v="3.7"/>
    <n v="7.1"/>
  </r>
  <r>
    <x v="1"/>
    <x v="10"/>
    <x v="10"/>
    <x v="6"/>
    <x v="0"/>
    <s v="2-3"/>
    <n v="7.1"/>
    <n v="3"/>
    <n v="7.4"/>
  </r>
  <r>
    <x v="1"/>
    <x v="10"/>
    <x v="10"/>
    <x v="7"/>
    <x v="1"/>
    <s v="1-1"/>
    <n v="8.5"/>
    <n v="3.1"/>
    <n v="8.1"/>
  </r>
  <r>
    <x v="1"/>
    <x v="10"/>
    <x v="10"/>
    <x v="7"/>
    <x v="2"/>
    <s v="1-2"/>
    <n v="8"/>
    <n v="3.2"/>
    <n v="7.9"/>
  </r>
  <r>
    <x v="1"/>
    <x v="10"/>
    <x v="10"/>
    <x v="7"/>
    <x v="0"/>
    <s v="1-3"/>
    <n v="7.8"/>
    <n v="3"/>
    <n v="8"/>
  </r>
  <r>
    <x v="1"/>
    <x v="10"/>
    <x v="10"/>
    <x v="8"/>
    <x v="1"/>
    <s v="-1-1"/>
    <n v="9"/>
    <n v="3.2"/>
    <n v="8.3000000000000007"/>
  </r>
  <r>
    <x v="1"/>
    <x v="10"/>
    <x v="10"/>
    <x v="8"/>
    <x v="2"/>
    <s v="-1-2"/>
    <n v="8.6999999999999993"/>
    <n v="3.3"/>
    <n v="8.5"/>
  </r>
  <r>
    <x v="1"/>
    <x v="10"/>
    <x v="10"/>
    <x v="8"/>
    <x v="0"/>
    <s v="-1-3"/>
    <n v="8.8000000000000007"/>
    <n v="3.2"/>
    <n v="8.5"/>
  </r>
  <r>
    <x v="1"/>
    <x v="10"/>
    <x v="10"/>
    <x v="9"/>
    <x v="1"/>
    <s v="-2-1"/>
    <n v="8.8000000000000007"/>
    <n v="3.2"/>
    <n v="9"/>
  </r>
  <r>
    <x v="1"/>
    <x v="10"/>
    <x v="10"/>
    <x v="9"/>
    <x v="2"/>
    <s v="-2-2"/>
    <n v="9"/>
    <n v="2.9"/>
    <n v="9"/>
  </r>
  <r>
    <x v="1"/>
    <x v="10"/>
    <x v="10"/>
    <x v="9"/>
    <x v="0"/>
    <s v="-2-3"/>
    <n v="9"/>
    <n v="3.4"/>
    <n v="9.6"/>
  </r>
  <r>
    <x v="1"/>
    <x v="10"/>
    <x v="10"/>
    <x v="10"/>
    <x v="2"/>
    <s v="-3-2"/>
    <n v="9.3000000000000007"/>
    <n v="2.5"/>
    <n v="9.9"/>
  </r>
  <r>
    <x v="1"/>
    <x v="10"/>
    <x v="10"/>
    <x v="10"/>
    <x v="0"/>
    <s v="-3-3"/>
    <n v="9.1999999999999993"/>
    <n v="3.8"/>
    <n v="9.1999999999999993"/>
  </r>
  <r>
    <x v="1"/>
    <x v="10"/>
    <x v="10"/>
    <x v="11"/>
    <x v="2"/>
    <s v="-4-2"/>
    <n v="9.9"/>
    <n v="4.2"/>
    <n v="9.9"/>
  </r>
  <r>
    <x v="1"/>
    <x v="10"/>
    <x v="10"/>
    <x v="11"/>
    <x v="1"/>
    <s v="-4-1"/>
    <n v="9.8000000000000007"/>
    <n v="3.2"/>
    <n v="9.5"/>
  </r>
  <r>
    <x v="1"/>
    <x v="10"/>
    <x v="10"/>
    <x v="11"/>
    <x v="0"/>
    <s v="-4-3"/>
    <n v="9.6999999999999993"/>
    <n v="3.2"/>
    <n v="10"/>
  </r>
  <r>
    <x v="1"/>
    <x v="10"/>
    <x v="10"/>
    <x v="12"/>
    <x v="2"/>
    <s v="-5-2"/>
    <n v="10"/>
    <n v="3.6"/>
    <n v="9.5"/>
  </r>
  <r>
    <x v="1"/>
    <x v="10"/>
    <x v="10"/>
    <x v="12"/>
    <x v="0"/>
    <s v="-5-3"/>
    <n v="10.1"/>
    <n v="2.8"/>
    <n v="10.1"/>
  </r>
  <r>
    <x v="1"/>
    <x v="11"/>
    <x v="11"/>
    <x v="0"/>
    <x v="0"/>
    <s v="9-3"/>
    <n v="5"/>
    <n v="3.1"/>
    <n v="4.9000000000000004"/>
  </r>
  <r>
    <x v="1"/>
    <x v="11"/>
    <x v="11"/>
    <x v="1"/>
    <x v="1"/>
    <s v="8-1"/>
    <n v="5"/>
    <n v="3.1"/>
    <n v="5"/>
  </r>
  <r>
    <x v="1"/>
    <x v="11"/>
    <x v="11"/>
    <x v="1"/>
    <x v="2"/>
    <s v="8-2"/>
    <n v="5"/>
    <n v="3"/>
    <n v="5"/>
  </r>
  <r>
    <x v="1"/>
    <x v="11"/>
    <x v="11"/>
    <x v="1"/>
    <x v="0"/>
    <s v="8-3"/>
    <n v="5"/>
    <n v="3.8"/>
    <n v="5"/>
  </r>
  <r>
    <x v="1"/>
    <x v="11"/>
    <x v="11"/>
    <x v="2"/>
    <x v="1"/>
    <s v="7-1"/>
    <n v="5.2"/>
    <n v="3.3"/>
    <n v="5.4"/>
  </r>
  <r>
    <x v="1"/>
    <x v="11"/>
    <x v="11"/>
    <x v="2"/>
    <x v="2"/>
    <s v="7-2"/>
    <n v="5.0999999999999996"/>
    <n v="3.3"/>
    <n v="5.8"/>
  </r>
  <r>
    <x v="1"/>
    <x v="11"/>
    <x v="11"/>
    <x v="2"/>
    <x v="0"/>
    <s v="7-3"/>
    <n v="5.6"/>
    <n v="3.4"/>
    <n v="5"/>
  </r>
  <r>
    <x v="1"/>
    <x v="11"/>
    <x v="11"/>
    <x v="3"/>
    <x v="1"/>
    <s v="6-1"/>
    <n v="6.1"/>
    <n v="3.3"/>
    <n v="6.5"/>
  </r>
  <r>
    <x v="1"/>
    <x v="11"/>
    <x v="11"/>
    <x v="3"/>
    <x v="2"/>
    <s v="6-2"/>
    <n v="6"/>
    <n v="3.2"/>
    <n v="6"/>
  </r>
  <r>
    <x v="1"/>
    <x v="11"/>
    <x v="11"/>
    <x v="3"/>
    <x v="0"/>
    <s v="6-3"/>
    <n v="6.2"/>
    <n v="3.1"/>
    <n v="6"/>
  </r>
  <r>
    <x v="1"/>
    <x v="11"/>
    <x v="11"/>
    <x v="4"/>
    <x v="1"/>
    <s v="5-1"/>
    <n v="7"/>
    <n v="3.5"/>
    <n v="6.9"/>
  </r>
  <r>
    <x v="1"/>
    <x v="11"/>
    <x v="11"/>
    <x v="4"/>
    <x v="2"/>
    <s v="5-2"/>
    <n v="6.7"/>
    <n v="3.2"/>
    <n v="6.8"/>
  </r>
  <r>
    <x v="1"/>
    <x v="11"/>
    <x v="11"/>
    <x v="4"/>
    <x v="0"/>
    <s v="5-3"/>
    <n v="6.5"/>
    <n v="3.8"/>
    <n v="6.5"/>
  </r>
  <r>
    <x v="1"/>
    <x v="11"/>
    <x v="11"/>
    <x v="5"/>
    <x v="1"/>
    <s v="3-1"/>
    <n v="7"/>
    <n v="3.5"/>
    <n v="6.9"/>
  </r>
  <r>
    <x v="1"/>
    <x v="11"/>
    <x v="11"/>
    <x v="5"/>
    <x v="2"/>
    <s v="3-2"/>
    <n v="7"/>
    <n v="3.4"/>
    <n v="7"/>
  </r>
  <r>
    <x v="1"/>
    <x v="11"/>
    <x v="11"/>
    <x v="5"/>
    <x v="0"/>
    <s v="3-3"/>
    <n v="7"/>
    <n v="3.4"/>
    <n v="7.7"/>
  </r>
  <r>
    <x v="1"/>
    <x v="11"/>
    <x v="11"/>
    <x v="6"/>
    <x v="2"/>
    <s v="2-2"/>
    <n v="7.7"/>
    <n v="3.5"/>
    <n v="7.2"/>
  </r>
  <r>
    <x v="1"/>
    <x v="11"/>
    <x v="11"/>
    <x v="6"/>
    <x v="0"/>
    <s v="2-3"/>
    <n v="7.1"/>
    <n v="3.1"/>
    <n v="7.5"/>
  </r>
  <r>
    <x v="1"/>
    <x v="11"/>
    <x v="11"/>
    <x v="7"/>
    <x v="1"/>
    <s v="1-1"/>
    <n v="8.5"/>
    <n v="3.1"/>
    <n v="8.1"/>
  </r>
  <r>
    <x v="1"/>
    <x v="11"/>
    <x v="11"/>
    <x v="7"/>
    <x v="2"/>
    <s v="1-2"/>
    <n v="8"/>
    <n v="3.2"/>
    <n v="8"/>
  </r>
  <r>
    <x v="1"/>
    <x v="11"/>
    <x v="11"/>
    <x v="7"/>
    <x v="0"/>
    <s v="1-3"/>
    <n v="7.7"/>
    <n v="3"/>
    <n v="8"/>
  </r>
  <r>
    <x v="1"/>
    <x v="11"/>
    <x v="11"/>
    <x v="8"/>
    <x v="1"/>
    <s v="-1-1"/>
    <n v="9"/>
    <n v="3.5"/>
    <n v="8.3000000000000007"/>
  </r>
  <r>
    <x v="1"/>
    <x v="11"/>
    <x v="11"/>
    <x v="8"/>
    <x v="2"/>
    <s v="-1-2"/>
    <n v="8.8000000000000007"/>
    <n v="3.3"/>
    <n v="8.5"/>
  </r>
  <r>
    <x v="1"/>
    <x v="11"/>
    <x v="11"/>
    <x v="8"/>
    <x v="0"/>
    <s v="-1-3"/>
    <n v="8.6999999999999993"/>
    <n v="3.2"/>
    <n v="8.5"/>
  </r>
  <r>
    <x v="1"/>
    <x v="11"/>
    <x v="11"/>
    <x v="9"/>
    <x v="1"/>
    <s v="-2-1"/>
    <n v="8.6"/>
    <n v="3.2"/>
    <n v="9.1"/>
  </r>
  <r>
    <x v="1"/>
    <x v="11"/>
    <x v="11"/>
    <x v="9"/>
    <x v="2"/>
    <s v="-2-2"/>
    <n v="8.9"/>
    <n v="2.9"/>
    <n v="9"/>
  </r>
  <r>
    <x v="1"/>
    <x v="11"/>
    <x v="11"/>
    <x v="9"/>
    <x v="0"/>
    <s v="-2-3"/>
    <n v="9"/>
    <n v="3.5"/>
    <n v="9.6"/>
  </r>
  <r>
    <x v="1"/>
    <x v="11"/>
    <x v="11"/>
    <x v="10"/>
    <x v="2"/>
    <s v="-3-2"/>
    <n v="9.3000000000000007"/>
    <n v="2.5"/>
    <n v="9.9"/>
  </r>
  <r>
    <x v="1"/>
    <x v="11"/>
    <x v="11"/>
    <x v="10"/>
    <x v="0"/>
    <s v="-3-3"/>
    <n v="9.1999999999999993"/>
    <n v="3.8"/>
    <n v="9.3000000000000007"/>
  </r>
  <r>
    <x v="1"/>
    <x v="11"/>
    <x v="11"/>
    <x v="11"/>
    <x v="2"/>
    <s v="-4-2"/>
    <n v="10"/>
    <n v="4.3"/>
    <n v="9.8000000000000007"/>
  </r>
  <r>
    <x v="1"/>
    <x v="11"/>
    <x v="11"/>
    <x v="11"/>
    <x v="1"/>
    <s v="-4-1"/>
    <n v="9.9"/>
    <n v="3.3"/>
    <n v="9.5"/>
  </r>
  <r>
    <x v="1"/>
    <x v="11"/>
    <x v="11"/>
    <x v="11"/>
    <x v="0"/>
    <s v="-4-3"/>
    <n v="9.8000000000000007"/>
    <n v="3.3"/>
    <n v="10"/>
  </r>
  <r>
    <x v="1"/>
    <x v="11"/>
    <x v="11"/>
    <x v="12"/>
    <x v="2"/>
    <s v="-5-2"/>
    <n v="10"/>
    <n v="3.7"/>
    <n v="10"/>
  </r>
  <r>
    <x v="1"/>
    <x v="11"/>
    <x v="11"/>
    <x v="12"/>
    <x v="0"/>
    <s v="-5-3"/>
    <n v="10.1"/>
    <n v="3"/>
    <n v="1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IV Trend Data" cacheId="43" applyNumberFormats="0" applyBorderFormats="0" applyFontFormats="0" applyPatternFormats="0" applyAlignmentFormats="0" applyWidthHeightFormats="1" dataCaption="값" updatedVersion="4" minRefreshableVersion="3" useAutoFormatting="1" rowGrandTotals="0" colGrandTotals="0" itemPrintTitles="1" createdVersion="4" indent="0" compact="0" compactData="0" chartFormat="1">
  <location ref="AD3:AO161" firstHeaderRow="1" firstDataRow="3" firstDataCol="3"/>
  <pivotFields count="9">
    <pivotField compact="0" outline="0" multipleItemSelectionAllowed="1" showAll="0" defaultSubtotal="0">
      <items count="3">
        <item m="1" x="2"/>
        <item h="1" x="1"/>
        <item h="1" x="0"/>
      </items>
    </pivotField>
    <pivotField axis="axisRow" compact="0" outline="0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multipleItemSelectionAllowed="1" showAll="0" sortType="ascending" defaultSubtotal="0">
      <items count="23">
        <item h="1" m="1" x="12"/>
        <item h="1" m="1" x="14"/>
        <item h="1" m="1" x="16"/>
        <item h="1" m="1" x="18"/>
        <item h="1" m="1" x="21"/>
        <item h="1" m="1" x="13"/>
        <item h="1" m="1" x="15"/>
        <item h="1" m="1" x="17"/>
        <item h="1" m="1" x="19"/>
        <item h="1" m="1" x="22"/>
        <item h="1" m="1" x="20"/>
        <item x="1"/>
        <item x="2"/>
        <item x="3"/>
        <item x="4"/>
        <item x="5"/>
        <item x="6"/>
        <item x="7"/>
        <item x="8"/>
        <item x="9"/>
        <item x="10"/>
        <item x="11"/>
        <item x="0"/>
      </items>
    </pivotField>
    <pivotField axis="axisRow" compact="0" outline="0" showAll="0" sortType="descending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 defaultSubtotal="0"/>
  </pivotFields>
  <rowFields count="3">
    <field x="3"/>
    <field x="2"/>
    <field x="1"/>
  </rowFields>
  <rowItems count="156">
    <i>
      <x/>
      <x v="11"/>
      <x v="1"/>
    </i>
    <i r="1">
      <x v="12"/>
      <x v="2"/>
    </i>
    <i r="1">
      <x v="13"/>
      <x v="3"/>
    </i>
    <i r="1">
      <x v="14"/>
      <x v="4"/>
    </i>
    <i r="1">
      <x v="15"/>
      <x v="5"/>
    </i>
    <i r="1">
      <x v="16"/>
      <x v="6"/>
    </i>
    <i r="1">
      <x v="17"/>
      <x v="7"/>
    </i>
    <i r="1">
      <x v="18"/>
      <x v="8"/>
    </i>
    <i r="1">
      <x v="19"/>
      <x v="9"/>
    </i>
    <i r="1">
      <x v="20"/>
      <x v="10"/>
    </i>
    <i r="1">
      <x v="21"/>
      <x v="11"/>
    </i>
    <i r="1">
      <x v="22"/>
      <x/>
    </i>
    <i>
      <x v="1"/>
      <x v="11"/>
      <x v="1"/>
    </i>
    <i r="1">
      <x v="12"/>
      <x v="2"/>
    </i>
    <i r="1">
      <x v="13"/>
      <x v="3"/>
    </i>
    <i r="1">
      <x v="14"/>
      <x v="4"/>
    </i>
    <i r="1">
      <x v="15"/>
      <x v="5"/>
    </i>
    <i r="1">
      <x v="16"/>
      <x v="6"/>
    </i>
    <i r="1">
      <x v="17"/>
      <x v="7"/>
    </i>
    <i r="1">
      <x v="18"/>
      <x v="8"/>
    </i>
    <i r="1">
      <x v="19"/>
      <x v="9"/>
    </i>
    <i r="1">
      <x v="20"/>
      <x v="10"/>
    </i>
    <i r="1">
      <x v="21"/>
      <x v="11"/>
    </i>
    <i r="1">
      <x v="22"/>
      <x/>
    </i>
    <i>
      <x v="2"/>
      <x v="11"/>
      <x v="1"/>
    </i>
    <i r="1">
      <x v="12"/>
      <x v="2"/>
    </i>
    <i r="1">
      <x v="13"/>
      <x v="3"/>
    </i>
    <i r="1">
      <x v="14"/>
      <x v="4"/>
    </i>
    <i r="1">
      <x v="15"/>
      <x v="5"/>
    </i>
    <i r="1">
      <x v="16"/>
      <x v="6"/>
    </i>
    <i r="1">
      <x v="17"/>
      <x v="7"/>
    </i>
    <i r="1">
      <x v="18"/>
      <x v="8"/>
    </i>
    <i r="1">
      <x v="19"/>
      <x v="9"/>
    </i>
    <i r="1">
      <x v="20"/>
      <x v="10"/>
    </i>
    <i r="1">
      <x v="21"/>
      <x v="11"/>
    </i>
    <i r="1">
      <x v="22"/>
      <x/>
    </i>
    <i>
      <x v="3"/>
      <x v="11"/>
      <x v="1"/>
    </i>
    <i r="1">
      <x v="12"/>
      <x v="2"/>
    </i>
    <i r="1">
      <x v="13"/>
      <x v="3"/>
    </i>
    <i r="1">
      <x v="14"/>
      <x v="4"/>
    </i>
    <i r="1">
      <x v="15"/>
      <x v="5"/>
    </i>
    <i r="1">
      <x v="16"/>
      <x v="6"/>
    </i>
    <i r="1">
      <x v="17"/>
      <x v="7"/>
    </i>
    <i r="1">
      <x v="18"/>
      <x v="8"/>
    </i>
    <i r="1">
      <x v="19"/>
      <x v="9"/>
    </i>
    <i r="1">
      <x v="20"/>
      <x v="10"/>
    </i>
    <i r="1">
      <x v="21"/>
      <x v="11"/>
    </i>
    <i r="1">
      <x v="22"/>
      <x/>
    </i>
    <i>
      <x v="4"/>
      <x v="11"/>
      <x v="1"/>
    </i>
    <i r="1">
      <x v="12"/>
      <x v="2"/>
    </i>
    <i r="1">
      <x v="13"/>
      <x v="3"/>
    </i>
    <i r="1">
      <x v="14"/>
      <x v="4"/>
    </i>
    <i r="1">
      <x v="15"/>
      <x v="5"/>
    </i>
    <i r="1">
      <x v="16"/>
      <x v="6"/>
    </i>
    <i r="1">
      <x v="17"/>
      <x v="7"/>
    </i>
    <i r="1">
      <x v="18"/>
      <x v="8"/>
    </i>
    <i r="1">
      <x v="19"/>
      <x v="9"/>
    </i>
    <i r="1">
      <x v="20"/>
      <x v="10"/>
    </i>
    <i r="1">
      <x v="21"/>
      <x v="11"/>
    </i>
    <i r="1">
      <x v="22"/>
      <x/>
    </i>
    <i>
      <x v="5"/>
      <x v="11"/>
      <x v="1"/>
    </i>
    <i r="1">
      <x v="12"/>
      <x v="2"/>
    </i>
    <i r="1">
      <x v="13"/>
      <x v="3"/>
    </i>
    <i r="1">
      <x v="14"/>
      <x v="4"/>
    </i>
    <i r="1">
      <x v="15"/>
      <x v="5"/>
    </i>
    <i r="1">
      <x v="16"/>
      <x v="6"/>
    </i>
    <i r="1">
      <x v="17"/>
      <x v="7"/>
    </i>
    <i r="1">
      <x v="18"/>
      <x v="8"/>
    </i>
    <i r="1">
      <x v="19"/>
      <x v="9"/>
    </i>
    <i r="1">
      <x v="20"/>
      <x v="10"/>
    </i>
    <i r="1">
      <x v="21"/>
      <x v="11"/>
    </i>
    <i r="1">
      <x v="22"/>
      <x/>
    </i>
    <i>
      <x v="6"/>
      <x v="11"/>
      <x v="1"/>
    </i>
    <i r="1">
      <x v="12"/>
      <x v="2"/>
    </i>
    <i r="1">
      <x v="13"/>
      <x v="3"/>
    </i>
    <i r="1">
      <x v="14"/>
      <x v="4"/>
    </i>
    <i r="1">
      <x v="15"/>
      <x v="5"/>
    </i>
    <i r="1">
      <x v="16"/>
      <x v="6"/>
    </i>
    <i r="1">
      <x v="17"/>
      <x v="7"/>
    </i>
    <i r="1">
      <x v="18"/>
      <x v="8"/>
    </i>
    <i r="1">
      <x v="19"/>
      <x v="9"/>
    </i>
    <i r="1">
      <x v="20"/>
      <x v="10"/>
    </i>
    <i r="1">
      <x v="21"/>
      <x v="11"/>
    </i>
    <i r="1">
      <x v="22"/>
      <x/>
    </i>
    <i>
      <x v="7"/>
      <x v="11"/>
      <x v="1"/>
    </i>
    <i r="1">
      <x v="12"/>
      <x v="2"/>
    </i>
    <i r="1">
      <x v="13"/>
      <x v="3"/>
    </i>
    <i r="1">
      <x v="14"/>
      <x v="4"/>
    </i>
    <i r="1">
      <x v="15"/>
      <x v="5"/>
    </i>
    <i r="1">
      <x v="16"/>
      <x v="6"/>
    </i>
    <i r="1">
      <x v="17"/>
      <x v="7"/>
    </i>
    <i r="1">
      <x v="18"/>
      <x v="8"/>
    </i>
    <i r="1">
      <x v="19"/>
      <x v="9"/>
    </i>
    <i r="1">
      <x v="20"/>
      <x v="10"/>
    </i>
    <i r="1">
      <x v="21"/>
      <x v="11"/>
    </i>
    <i r="1">
      <x v="22"/>
      <x/>
    </i>
    <i>
      <x v="8"/>
      <x v="11"/>
      <x v="1"/>
    </i>
    <i r="1">
      <x v="12"/>
      <x v="2"/>
    </i>
    <i r="1">
      <x v="13"/>
      <x v="3"/>
    </i>
    <i r="1">
      <x v="14"/>
      <x v="4"/>
    </i>
    <i r="1">
      <x v="15"/>
      <x v="5"/>
    </i>
    <i r="1">
      <x v="16"/>
      <x v="6"/>
    </i>
    <i r="1">
      <x v="17"/>
      <x v="7"/>
    </i>
    <i r="1">
      <x v="18"/>
      <x v="8"/>
    </i>
    <i r="1">
      <x v="19"/>
      <x v="9"/>
    </i>
    <i r="1">
      <x v="20"/>
      <x v="10"/>
    </i>
    <i r="1">
      <x v="21"/>
      <x v="11"/>
    </i>
    <i r="1">
      <x v="22"/>
      <x/>
    </i>
    <i>
      <x v="9"/>
      <x v="11"/>
      <x v="1"/>
    </i>
    <i r="1">
      <x v="12"/>
      <x v="2"/>
    </i>
    <i r="1">
      <x v="13"/>
      <x v="3"/>
    </i>
    <i r="1">
      <x v="14"/>
      <x v="4"/>
    </i>
    <i r="1">
      <x v="15"/>
      <x v="5"/>
    </i>
    <i r="1">
      <x v="16"/>
      <x v="6"/>
    </i>
    <i r="1">
      <x v="17"/>
      <x v="7"/>
    </i>
    <i r="1">
      <x v="18"/>
      <x v="8"/>
    </i>
    <i r="1">
      <x v="19"/>
      <x v="9"/>
    </i>
    <i r="1">
      <x v="20"/>
      <x v="10"/>
    </i>
    <i r="1">
      <x v="21"/>
      <x v="11"/>
    </i>
    <i r="1">
      <x v="22"/>
      <x/>
    </i>
    <i>
      <x v="10"/>
      <x v="11"/>
      <x v="1"/>
    </i>
    <i r="1">
      <x v="12"/>
      <x v="2"/>
    </i>
    <i r="1">
      <x v="13"/>
      <x v="3"/>
    </i>
    <i r="1">
      <x v="14"/>
      <x v="4"/>
    </i>
    <i r="1">
      <x v="15"/>
      <x v="5"/>
    </i>
    <i r="1">
      <x v="16"/>
      <x v="6"/>
    </i>
    <i r="1">
      <x v="17"/>
      <x v="7"/>
    </i>
    <i r="1">
      <x v="18"/>
      <x v="8"/>
    </i>
    <i r="1">
      <x v="19"/>
      <x v="9"/>
    </i>
    <i r="1">
      <x v="20"/>
      <x v="10"/>
    </i>
    <i r="1">
      <x v="21"/>
      <x v="11"/>
    </i>
    <i r="1">
      <x v="22"/>
      <x/>
    </i>
    <i>
      <x v="11"/>
      <x v="11"/>
      <x v="1"/>
    </i>
    <i r="1">
      <x v="12"/>
      <x v="2"/>
    </i>
    <i r="1">
      <x v="13"/>
      <x v="3"/>
    </i>
    <i r="1">
      <x v="14"/>
      <x v="4"/>
    </i>
    <i r="1">
      <x v="15"/>
      <x v="5"/>
    </i>
    <i r="1">
      <x v="16"/>
      <x v="6"/>
    </i>
    <i r="1">
      <x v="17"/>
      <x v="7"/>
    </i>
    <i r="1">
      <x v="18"/>
      <x v="8"/>
    </i>
    <i r="1">
      <x v="19"/>
      <x v="9"/>
    </i>
    <i r="1">
      <x v="20"/>
      <x v="10"/>
    </i>
    <i r="1">
      <x v="21"/>
      <x v="11"/>
    </i>
    <i r="1">
      <x v="22"/>
      <x/>
    </i>
    <i>
      <x v="12"/>
      <x v="11"/>
      <x v="1"/>
    </i>
    <i r="1">
      <x v="12"/>
      <x v="2"/>
    </i>
    <i r="1">
      <x v="13"/>
      <x v="3"/>
    </i>
    <i r="1">
      <x v="14"/>
      <x v="4"/>
    </i>
    <i r="1">
      <x v="15"/>
      <x v="5"/>
    </i>
    <i r="1">
      <x v="16"/>
      <x v="6"/>
    </i>
    <i r="1">
      <x v="17"/>
      <x v="7"/>
    </i>
    <i r="1">
      <x v="18"/>
      <x v="8"/>
    </i>
    <i r="1">
      <x v="19"/>
      <x v="9"/>
    </i>
    <i r="1">
      <x v="20"/>
      <x v="10"/>
    </i>
    <i r="1">
      <x v="21"/>
      <x v="11"/>
    </i>
    <i r="1">
      <x v="22"/>
      <x/>
    </i>
  </rowItems>
  <colFields count="2">
    <field x="4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dataFields count="3">
    <dataField name="1차압" fld="6" subtotal="average" baseField="1" baseItem="0" numFmtId="176"/>
    <dataField name="2차압" fld="7" subtotal="average" baseField="1" baseItem="0" numFmtId="176"/>
    <dataField name="챔버압" fld="8" subtotal="average" baseField="2" baseItem="1"/>
  </dataFields>
  <formats count="5">
    <format dxfId="10">
      <pivotArea field="0" type="button" dataOnly="0" labelOnly="1" outline="0"/>
    </format>
    <format dxfId="9">
      <pivotArea type="all" dataOnly="0" outline="0" fieldPosition="0"/>
    </format>
    <format dxfId="8">
      <pivotArea type="all" dataOnly="0" outline="0" fieldPosition="0"/>
    </format>
    <format dxfId="7">
      <pivotArea field="0" type="button" dataOnly="0" labelOnly="1" outline="0"/>
    </format>
    <format dxfId="6">
      <pivotArea type="all" dataOnly="0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IV Trend Data" cacheId="0" applyNumberFormats="0" applyBorderFormats="0" applyFontFormats="0" applyPatternFormats="0" applyAlignmentFormats="0" applyWidthHeightFormats="1" dataCaption="값" updatedVersion="4" minRefreshableVersion="3" useAutoFormatting="1" rowGrandTotals="0" colGrandTotals="0" itemPrintTitles="1" createdVersion="4" indent="0" compact="0" compactData="0" chartFormat="1">
  <location ref="AI3:AP161" firstHeaderRow="1" firstDataRow="3" firstDataCol="2" rowPageCount="1" colPageCount="1"/>
  <pivotFields count="8">
    <pivotField axis="axisPage" compact="0" outline="0" showAll="0" defaultSubtotal="0">
      <items count="3">
        <item x="1"/>
        <item x="2"/>
        <item x="0"/>
      </items>
    </pivotField>
    <pivotField axis="axisRow" compact="0" outline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m="1" x="26"/>
        <item m="1" x="32"/>
        <item m="1" x="13"/>
        <item m="1" x="17"/>
        <item m="1" x="21"/>
        <item m="1" x="27"/>
        <item m="1" x="33"/>
        <item m="1" x="14"/>
        <item m="1" x="18"/>
        <item m="1" x="23"/>
        <item m="1" x="29"/>
        <item m="1" x="35"/>
        <item m="1" x="22"/>
        <item m="1" x="28"/>
        <item m="1" x="34"/>
        <item m="1" x="15"/>
        <item m="1" x="19"/>
        <item m="1" x="24"/>
        <item m="1" x="30"/>
        <item m="1" x="36"/>
        <item m="1" x="16"/>
        <item m="1" x="20"/>
        <item m="1" x="25"/>
        <item m="1" x="31"/>
        <item t="default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Col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2">
    <field x="3"/>
    <field x="1"/>
  </rowFields>
  <rowItems count="156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1">
    <pageField fld="0" item="0" hier="-1"/>
  </pageFields>
  <dataFields count="2">
    <dataField name="1차압" fld="6" subtotal="average" baseField="1" baseItem="0" numFmtId="176"/>
    <dataField name="2차압" fld="7" subtotal="average" baseField="1" baseItem="0" numFmtId="176"/>
  </dataFields>
  <formats count="6">
    <format dxfId="5">
      <pivotArea field="0" type="button" dataOnly="0" labelOnly="1" outline="0" axis="axisPage" fieldPosition="0"/>
    </format>
    <format dxfId="4">
      <pivotArea dataOnly="0" labelOnly="1" outline="0" fieldPosition="0">
        <references count="1">
          <reference field="0" count="1">
            <x v="0"/>
          </reference>
        </references>
      </pivotArea>
    </format>
    <format dxfId="3">
      <pivotArea type="all" dataOnly="0" outline="0" fieldPosition="0"/>
    </format>
    <format dxfId="2">
      <pivotArea type="all" dataOnly="0" outline="0" fieldPosition="0"/>
    </format>
    <format dxfId="1">
      <pivotArea field="0" type="button" dataOnly="0" labelOnly="1" outline="0" axis="axisPage" fieldPosition="0"/>
    </format>
    <format dxfId="0">
      <pivotArea dataOnly="0" labelOnly="1" outline="0" fieldPosition="0">
        <references count="1">
          <reference field="0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H26"/>
  <sheetViews>
    <sheetView workbookViewId="0">
      <selection activeCell="F19" sqref="F19"/>
    </sheetView>
  </sheetViews>
  <sheetFormatPr defaultRowHeight="15"/>
  <cols>
    <col min="1" max="1" width="5.875" style="87" customWidth="1"/>
    <col min="2" max="2" width="27.125" style="87" customWidth="1"/>
    <col min="3" max="3" width="9" style="87"/>
    <col min="4" max="4" width="14.125" style="87" bestFit="1" customWidth="1"/>
    <col min="5" max="5" width="9" style="87"/>
    <col min="6" max="6" width="24" style="87" customWidth="1"/>
    <col min="7" max="7" width="9" style="87"/>
    <col min="8" max="8" width="19.625" style="87" bestFit="1" customWidth="1"/>
    <col min="9" max="16384" width="9" style="87"/>
  </cols>
  <sheetData>
    <row r="2" spans="2:8">
      <c r="B2" s="157" t="s">
        <v>193</v>
      </c>
      <c r="C2" s="158"/>
      <c r="D2" s="158"/>
      <c r="F2" s="157" t="s">
        <v>194</v>
      </c>
      <c r="G2" s="158"/>
      <c r="H2" s="158"/>
    </row>
    <row r="3" spans="2:8" ht="15.75" thickBot="1"/>
    <row r="4" spans="2:8" ht="15.75" thickBot="1">
      <c r="B4" s="94" t="s">
        <v>179</v>
      </c>
      <c r="C4" s="95" t="s">
        <v>178</v>
      </c>
      <c r="D4" s="96" t="s">
        <v>192</v>
      </c>
      <c r="F4" s="113" t="s">
        <v>179</v>
      </c>
      <c r="G4" s="106" t="s">
        <v>178</v>
      </c>
      <c r="H4" s="107" t="s">
        <v>192</v>
      </c>
    </row>
    <row r="5" spans="2:8">
      <c r="B5" s="114" t="s">
        <v>204</v>
      </c>
      <c r="C5" s="115"/>
      <c r="D5" s="116" t="s">
        <v>205</v>
      </c>
      <c r="F5" s="117" t="s">
        <v>206</v>
      </c>
      <c r="G5" s="118"/>
      <c r="H5" s="119" t="s">
        <v>207</v>
      </c>
    </row>
    <row r="6" spans="2:8">
      <c r="B6" s="89" t="s">
        <v>195</v>
      </c>
      <c r="C6" s="88"/>
      <c r="D6" s="90" t="s">
        <v>196</v>
      </c>
      <c r="F6" s="108" t="s">
        <v>203</v>
      </c>
      <c r="G6" s="109"/>
      <c r="H6" s="110"/>
    </row>
    <row r="7" spans="2:8">
      <c r="B7" s="89" t="s">
        <v>197</v>
      </c>
      <c r="C7" s="88"/>
      <c r="D7" s="90" t="s">
        <v>196</v>
      </c>
      <c r="F7" s="108" t="s">
        <v>210</v>
      </c>
      <c r="G7" s="109"/>
      <c r="H7" s="110"/>
    </row>
    <row r="8" spans="2:8" ht="15.75" thickBot="1">
      <c r="B8" s="91" t="s">
        <v>198</v>
      </c>
      <c r="C8" s="92"/>
      <c r="D8" s="93" t="s">
        <v>196</v>
      </c>
      <c r="F8" s="108" t="s">
        <v>211</v>
      </c>
      <c r="G8" s="109"/>
      <c r="H8" s="110"/>
    </row>
    <row r="9" spans="2:8" ht="15.75" thickBot="1">
      <c r="F9" s="108" t="s">
        <v>212</v>
      </c>
      <c r="G9" s="111"/>
      <c r="H9" s="112"/>
    </row>
    <row r="11" spans="2:8">
      <c r="B11" s="158" t="s">
        <v>199</v>
      </c>
      <c r="C11" s="158"/>
      <c r="D11" s="158"/>
    </row>
    <row r="12" spans="2:8" ht="15.75" thickBot="1"/>
    <row r="13" spans="2:8" ht="15.75" thickBot="1">
      <c r="B13" s="97" t="s">
        <v>200</v>
      </c>
      <c r="C13" s="98" t="s">
        <v>178</v>
      </c>
      <c r="D13" s="99" t="s">
        <v>191</v>
      </c>
      <c r="F13" s="87" t="s">
        <v>213</v>
      </c>
    </row>
    <row r="14" spans="2:8">
      <c r="B14" s="100" t="s">
        <v>201</v>
      </c>
      <c r="C14" s="101"/>
      <c r="D14" s="102" t="s">
        <v>202</v>
      </c>
    </row>
    <row r="15" spans="2:8">
      <c r="B15" s="103" t="s">
        <v>180</v>
      </c>
      <c r="C15" s="104"/>
      <c r="D15" s="105" t="s">
        <v>202</v>
      </c>
    </row>
    <row r="16" spans="2:8">
      <c r="B16" s="103" t="s">
        <v>181</v>
      </c>
      <c r="C16" s="104"/>
      <c r="D16" s="105" t="s">
        <v>202</v>
      </c>
    </row>
    <row r="17" spans="2:4">
      <c r="B17" s="103" t="s">
        <v>182</v>
      </c>
      <c r="C17" s="104"/>
      <c r="D17" s="105" t="s">
        <v>202</v>
      </c>
    </row>
    <row r="18" spans="2:4">
      <c r="B18" s="103" t="s">
        <v>183</v>
      </c>
      <c r="C18" s="104"/>
      <c r="D18" s="105" t="s">
        <v>202</v>
      </c>
    </row>
    <row r="19" spans="2:4">
      <c r="B19" s="103" t="s">
        <v>184</v>
      </c>
      <c r="C19" s="104"/>
      <c r="D19" s="105" t="s">
        <v>202</v>
      </c>
    </row>
    <row r="20" spans="2:4">
      <c r="B20" s="103" t="s">
        <v>185</v>
      </c>
      <c r="C20" s="104"/>
      <c r="D20" s="105" t="s">
        <v>202</v>
      </c>
    </row>
    <row r="21" spans="2:4">
      <c r="B21" s="103" t="s">
        <v>186</v>
      </c>
      <c r="C21" s="104"/>
      <c r="D21" s="105" t="s">
        <v>202</v>
      </c>
    </row>
    <row r="22" spans="2:4">
      <c r="B22" s="103" t="s">
        <v>187</v>
      </c>
      <c r="C22" s="104"/>
      <c r="D22" s="105" t="s">
        <v>202</v>
      </c>
    </row>
    <row r="23" spans="2:4">
      <c r="B23" s="103" t="s">
        <v>188</v>
      </c>
      <c r="C23" s="104"/>
      <c r="D23" s="105" t="s">
        <v>202</v>
      </c>
    </row>
    <row r="24" spans="2:4">
      <c r="B24" s="103" t="s">
        <v>189</v>
      </c>
      <c r="C24" s="104"/>
      <c r="D24" s="105" t="s">
        <v>202</v>
      </c>
    </row>
    <row r="25" spans="2:4">
      <c r="B25" s="103" t="s">
        <v>190</v>
      </c>
      <c r="C25" s="104"/>
      <c r="D25" s="105" t="s">
        <v>202</v>
      </c>
    </row>
    <row r="26" spans="2:4" ht="15.75" thickBot="1">
      <c r="B26" s="120" t="s">
        <v>208</v>
      </c>
      <c r="C26" s="121"/>
      <c r="D26" s="122" t="s">
        <v>209</v>
      </c>
    </row>
  </sheetData>
  <sheetProtection password="CCFD" sheet="1" objects="1" scenarios="1"/>
  <mergeCells count="3">
    <mergeCell ref="B2:D2"/>
    <mergeCell ref="B11:D11"/>
    <mergeCell ref="F2:H2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J39"/>
  <sheetViews>
    <sheetView topLeftCell="A2" zoomScale="83" zoomScaleNormal="83" workbookViewId="0">
      <selection activeCell="B2" sqref="B2:I38"/>
    </sheetView>
  </sheetViews>
  <sheetFormatPr defaultRowHeight="14.25"/>
  <cols>
    <col min="2" max="2" width="11" customWidth="1"/>
  </cols>
  <sheetData>
    <row r="1" spans="2:10" ht="15" thickBot="1"/>
    <row r="2" spans="2:10" ht="15.75" thickTop="1">
      <c r="B2" s="2">
        <f ca="1">TODAY()</f>
        <v>46073</v>
      </c>
      <c r="C2" s="3"/>
      <c r="D2" s="3"/>
      <c r="E2" s="3"/>
      <c r="F2" s="3"/>
      <c r="G2" s="3"/>
      <c r="H2" s="3"/>
      <c r="I2" s="11"/>
      <c r="J2" s="14" t="s">
        <v>57</v>
      </c>
    </row>
    <row r="3" spans="2:10">
      <c r="B3" s="4">
        <f ca="1">MONTH(B2)</f>
        <v>2</v>
      </c>
      <c r="C3" s="5">
        <f ca="1">YEAR(B2)</f>
        <v>2026</v>
      </c>
      <c r="D3" s="5"/>
      <c r="E3" s="5"/>
      <c r="F3" s="5"/>
      <c r="G3" s="5"/>
      <c r="H3" s="5"/>
      <c r="I3" s="12"/>
    </row>
    <row r="4" spans="2:10">
      <c r="B4" s="6" t="s">
        <v>18</v>
      </c>
      <c r="C4" s="7" t="s">
        <v>19</v>
      </c>
      <c r="D4" s="5" t="s">
        <v>5</v>
      </c>
      <c r="E4" s="7" t="s">
        <v>214</v>
      </c>
      <c r="F4" s="7" t="s">
        <v>17</v>
      </c>
      <c r="G4" s="5" t="s">
        <v>1</v>
      </c>
      <c r="H4" s="5" t="s">
        <v>2</v>
      </c>
      <c r="I4" s="12" t="s">
        <v>3</v>
      </c>
    </row>
    <row r="5" spans="2:10" ht="15">
      <c r="B5" s="4">
        <f ca="1">YEAR($B$2)</f>
        <v>2026</v>
      </c>
      <c r="C5" s="5">
        <f ca="1">MONTH($B$2)</f>
        <v>2</v>
      </c>
      <c r="D5" s="5">
        <v>9</v>
      </c>
      <c r="E5" s="5">
        <v>3</v>
      </c>
      <c r="F5" s="8" t="str">
        <f t="shared" ref="F5:F38" si="0">D5&amp;"-"&amp;E5</f>
        <v>9-3</v>
      </c>
      <c r="G5" s="61">
        <v>5</v>
      </c>
      <c r="H5" s="61">
        <v>3.2</v>
      </c>
      <c r="I5" s="62">
        <v>5</v>
      </c>
      <c r="J5" s="14" t="s">
        <v>58</v>
      </c>
    </row>
    <row r="6" spans="2:10">
      <c r="B6" s="4">
        <f t="shared" ref="B6:B38" ca="1" si="1">YEAR($B$2)</f>
        <v>2026</v>
      </c>
      <c r="C6" s="5">
        <f t="shared" ref="C6:C38" ca="1" si="2">MONTH($B$2)</f>
        <v>2</v>
      </c>
      <c r="D6" s="5">
        <v>8</v>
      </c>
      <c r="E6" s="5">
        <v>1</v>
      </c>
      <c r="F6" s="5" t="str">
        <f t="shared" si="0"/>
        <v>8-1</v>
      </c>
      <c r="G6" s="61">
        <v>4.8</v>
      </c>
      <c r="H6" s="61">
        <v>3.2</v>
      </c>
      <c r="I6" s="62">
        <v>5</v>
      </c>
    </row>
    <row r="7" spans="2:10">
      <c r="B7" s="4">
        <f t="shared" ca="1" si="1"/>
        <v>2026</v>
      </c>
      <c r="C7" s="5">
        <f t="shared" ca="1" si="2"/>
        <v>2</v>
      </c>
      <c r="D7" s="5">
        <v>8</v>
      </c>
      <c r="E7" s="5">
        <v>2</v>
      </c>
      <c r="F7" s="5" t="str">
        <f t="shared" si="0"/>
        <v>8-2</v>
      </c>
      <c r="G7" s="61">
        <v>5</v>
      </c>
      <c r="H7" s="61">
        <v>3</v>
      </c>
      <c r="I7" s="62">
        <v>5</v>
      </c>
    </row>
    <row r="8" spans="2:10">
      <c r="B8" s="4">
        <f t="shared" ca="1" si="1"/>
        <v>2026</v>
      </c>
      <c r="C8" s="5">
        <f t="shared" ca="1" si="2"/>
        <v>2</v>
      </c>
      <c r="D8" s="5">
        <v>8</v>
      </c>
      <c r="E8" s="5">
        <v>3</v>
      </c>
      <c r="F8" s="5" t="str">
        <f t="shared" si="0"/>
        <v>8-3</v>
      </c>
      <c r="G8" s="61">
        <v>5</v>
      </c>
      <c r="H8" s="61">
        <v>3.8</v>
      </c>
      <c r="I8" s="62">
        <v>5</v>
      </c>
    </row>
    <row r="9" spans="2:10">
      <c r="B9" s="4">
        <f t="shared" ca="1" si="1"/>
        <v>2026</v>
      </c>
      <c r="C9" s="5">
        <f t="shared" ca="1" si="2"/>
        <v>2</v>
      </c>
      <c r="D9" s="5">
        <v>7</v>
      </c>
      <c r="E9" s="5">
        <v>1</v>
      </c>
      <c r="F9" s="5" t="str">
        <f t="shared" si="0"/>
        <v>7-1</v>
      </c>
      <c r="G9" s="61">
        <v>5.0999999999999996</v>
      </c>
      <c r="H9" s="61">
        <v>3.2</v>
      </c>
      <c r="I9" s="62">
        <v>5.3</v>
      </c>
    </row>
    <row r="10" spans="2:10">
      <c r="B10" s="4">
        <f t="shared" ca="1" si="1"/>
        <v>2026</v>
      </c>
      <c r="C10" s="5">
        <f t="shared" ca="1" si="2"/>
        <v>2</v>
      </c>
      <c r="D10" s="5">
        <v>7</v>
      </c>
      <c r="E10" s="5">
        <v>2</v>
      </c>
      <c r="F10" s="5" t="str">
        <f t="shared" si="0"/>
        <v>7-2</v>
      </c>
      <c r="G10" s="61">
        <v>5</v>
      </c>
      <c r="H10" s="61">
        <v>3.3</v>
      </c>
      <c r="I10" s="62">
        <v>5.8</v>
      </c>
    </row>
    <row r="11" spans="2:10">
      <c r="B11" s="4">
        <f t="shared" ca="1" si="1"/>
        <v>2026</v>
      </c>
      <c r="C11" s="5">
        <f t="shared" ca="1" si="2"/>
        <v>2</v>
      </c>
      <c r="D11" s="5">
        <v>7</v>
      </c>
      <c r="E11" s="5">
        <v>3</v>
      </c>
      <c r="F11" s="5" t="str">
        <f t="shared" si="0"/>
        <v>7-3</v>
      </c>
      <c r="G11" s="61">
        <v>5.5</v>
      </c>
      <c r="H11" s="61">
        <v>3.4</v>
      </c>
      <c r="I11" s="62">
        <v>5</v>
      </c>
    </row>
    <row r="12" spans="2:10">
      <c r="B12" s="4">
        <f t="shared" ca="1" si="1"/>
        <v>2026</v>
      </c>
      <c r="C12" s="5">
        <f t="shared" ca="1" si="2"/>
        <v>2</v>
      </c>
      <c r="D12" s="5">
        <v>6</v>
      </c>
      <c r="E12" s="5">
        <v>1</v>
      </c>
      <c r="F12" s="5" t="str">
        <f t="shared" si="0"/>
        <v>6-1</v>
      </c>
      <c r="G12" s="61">
        <v>6</v>
      </c>
      <c r="H12" s="61">
        <v>3.4</v>
      </c>
      <c r="I12" s="62">
        <v>6.3</v>
      </c>
    </row>
    <row r="13" spans="2:10">
      <c r="B13" s="4">
        <f t="shared" ca="1" si="1"/>
        <v>2026</v>
      </c>
      <c r="C13" s="5">
        <f t="shared" ca="1" si="2"/>
        <v>2</v>
      </c>
      <c r="D13" s="5">
        <v>6</v>
      </c>
      <c r="E13" s="5">
        <v>2</v>
      </c>
      <c r="F13" s="5" t="str">
        <f t="shared" si="0"/>
        <v>6-2</v>
      </c>
      <c r="G13" s="61">
        <v>6</v>
      </c>
      <c r="H13" s="61">
        <v>3.3</v>
      </c>
      <c r="I13" s="62">
        <v>6</v>
      </c>
    </row>
    <row r="14" spans="2:10">
      <c r="B14" s="4">
        <f t="shared" ca="1" si="1"/>
        <v>2026</v>
      </c>
      <c r="C14" s="5">
        <f t="shared" ca="1" si="2"/>
        <v>2</v>
      </c>
      <c r="D14" s="5">
        <v>6</v>
      </c>
      <c r="E14" s="5">
        <v>3</v>
      </c>
      <c r="F14" s="5" t="str">
        <f t="shared" si="0"/>
        <v>6-3</v>
      </c>
      <c r="G14" s="61">
        <v>6</v>
      </c>
      <c r="H14" s="61">
        <v>3.2</v>
      </c>
      <c r="I14" s="62">
        <v>6</v>
      </c>
    </row>
    <row r="15" spans="2:10">
      <c r="B15" s="4">
        <f t="shared" ca="1" si="1"/>
        <v>2026</v>
      </c>
      <c r="C15" s="5">
        <f t="shared" ca="1" si="2"/>
        <v>2</v>
      </c>
      <c r="D15" s="5">
        <v>5</v>
      </c>
      <c r="E15" s="5">
        <v>1</v>
      </c>
      <c r="F15" s="5" t="str">
        <f t="shared" si="0"/>
        <v>5-1</v>
      </c>
      <c r="G15" s="61">
        <v>6.8</v>
      </c>
      <c r="H15" s="61">
        <v>3.5</v>
      </c>
      <c r="I15" s="62">
        <v>6.8</v>
      </c>
    </row>
    <row r="16" spans="2:10">
      <c r="B16" s="4">
        <f t="shared" ca="1" si="1"/>
        <v>2026</v>
      </c>
      <c r="C16" s="5">
        <f t="shared" ca="1" si="2"/>
        <v>2</v>
      </c>
      <c r="D16" s="5">
        <v>5</v>
      </c>
      <c r="E16" s="5">
        <v>2</v>
      </c>
      <c r="F16" s="5" t="str">
        <f t="shared" si="0"/>
        <v>5-2</v>
      </c>
      <c r="G16" s="61">
        <v>6.6</v>
      </c>
      <c r="H16" s="61">
        <v>3.3</v>
      </c>
      <c r="I16" s="62">
        <v>6.7</v>
      </c>
    </row>
    <row r="17" spans="2:9">
      <c r="B17" s="4">
        <f t="shared" ca="1" si="1"/>
        <v>2026</v>
      </c>
      <c r="C17" s="5">
        <f t="shared" ca="1" si="2"/>
        <v>2</v>
      </c>
      <c r="D17" s="5">
        <v>5</v>
      </c>
      <c r="E17" s="5">
        <v>3</v>
      </c>
      <c r="F17" s="5" t="str">
        <f t="shared" si="0"/>
        <v>5-3</v>
      </c>
      <c r="G17" s="61">
        <v>6.2</v>
      </c>
      <c r="H17" s="61">
        <v>3.8</v>
      </c>
      <c r="I17" s="62">
        <v>6.5</v>
      </c>
    </row>
    <row r="18" spans="2:9">
      <c r="B18" s="4">
        <f t="shared" ca="1" si="1"/>
        <v>2026</v>
      </c>
      <c r="C18" s="5">
        <f t="shared" ca="1" si="2"/>
        <v>2</v>
      </c>
      <c r="D18" s="5">
        <v>3</v>
      </c>
      <c r="E18" s="5">
        <v>1</v>
      </c>
      <c r="F18" s="5" t="str">
        <f t="shared" si="0"/>
        <v>3-1</v>
      </c>
      <c r="G18" s="61">
        <v>7</v>
      </c>
      <c r="H18" s="61">
        <v>3.5</v>
      </c>
      <c r="I18" s="62">
        <v>6.8</v>
      </c>
    </row>
    <row r="19" spans="2:9">
      <c r="B19" s="4">
        <f t="shared" ca="1" si="1"/>
        <v>2026</v>
      </c>
      <c r="C19" s="5">
        <f t="shared" ca="1" si="2"/>
        <v>2</v>
      </c>
      <c r="D19" s="5">
        <v>3</v>
      </c>
      <c r="E19" s="5">
        <v>2</v>
      </c>
      <c r="F19" s="5" t="str">
        <f t="shared" si="0"/>
        <v>3-2</v>
      </c>
      <c r="G19" s="61">
        <v>7</v>
      </c>
      <c r="H19" s="61">
        <v>3.3</v>
      </c>
      <c r="I19" s="62">
        <v>7</v>
      </c>
    </row>
    <row r="20" spans="2:9">
      <c r="B20" s="4">
        <f t="shared" ca="1" si="1"/>
        <v>2026</v>
      </c>
      <c r="C20" s="5">
        <f t="shared" ca="1" si="2"/>
        <v>2</v>
      </c>
      <c r="D20" s="5">
        <v>3</v>
      </c>
      <c r="E20" s="5">
        <v>3</v>
      </c>
      <c r="F20" s="5" t="str">
        <f t="shared" si="0"/>
        <v>3-3</v>
      </c>
      <c r="G20" s="61">
        <v>6.8</v>
      </c>
      <c r="H20" s="61">
        <v>3.5</v>
      </c>
      <c r="I20" s="62">
        <v>7.5</v>
      </c>
    </row>
    <row r="21" spans="2:9">
      <c r="B21" s="4">
        <f t="shared" ca="1" si="1"/>
        <v>2026</v>
      </c>
      <c r="C21" s="5">
        <f t="shared" ca="1" si="2"/>
        <v>2</v>
      </c>
      <c r="D21" s="5">
        <v>2</v>
      </c>
      <c r="E21" s="5">
        <v>2</v>
      </c>
      <c r="F21" s="5" t="str">
        <f t="shared" si="0"/>
        <v>2-2</v>
      </c>
      <c r="G21" s="61">
        <v>7.6</v>
      </c>
      <c r="H21" s="61">
        <v>3.5</v>
      </c>
      <c r="I21" s="62">
        <v>7</v>
      </c>
    </row>
    <row r="22" spans="2:9">
      <c r="B22" s="4">
        <f t="shared" ca="1" si="1"/>
        <v>2026</v>
      </c>
      <c r="C22" s="5">
        <f t="shared" ca="1" si="2"/>
        <v>2</v>
      </c>
      <c r="D22" s="5">
        <v>2</v>
      </c>
      <c r="E22" s="5">
        <v>3</v>
      </c>
      <c r="F22" s="5" t="str">
        <f t="shared" si="0"/>
        <v>2-3</v>
      </c>
      <c r="G22" s="61">
        <v>7</v>
      </c>
      <c r="H22" s="61">
        <v>3.1</v>
      </c>
      <c r="I22" s="62">
        <v>7.4</v>
      </c>
    </row>
    <row r="23" spans="2:9">
      <c r="B23" s="4">
        <f t="shared" ca="1" si="1"/>
        <v>2026</v>
      </c>
      <c r="C23" s="5">
        <f t="shared" ca="1" si="2"/>
        <v>2</v>
      </c>
      <c r="D23" s="5">
        <v>1</v>
      </c>
      <c r="E23" s="5">
        <v>1</v>
      </c>
      <c r="F23" s="5" t="str">
        <f t="shared" si="0"/>
        <v>1-1</v>
      </c>
      <c r="G23" s="61">
        <v>8.3000000000000007</v>
      </c>
      <c r="H23" s="61">
        <v>3.3</v>
      </c>
      <c r="I23" s="62">
        <v>8</v>
      </c>
    </row>
    <row r="24" spans="2:9">
      <c r="B24" s="4">
        <f t="shared" ca="1" si="1"/>
        <v>2026</v>
      </c>
      <c r="C24" s="5">
        <f t="shared" ca="1" si="2"/>
        <v>2</v>
      </c>
      <c r="D24" s="5">
        <v>1</v>
      </c>
      <c r="E24" s="5">
        <v>2</v>
      </c>
      <c r="F24" s="5" t="str">
        <f t="shared" si="0"/>
        <v>1-2</v>
      </c>
      <c r="G24" s="61">
        <v>8</v>
      </c>
      <c r="H24" s="61">
        <v>3.2</v>
      </c>
      <c r="I24" s="62">
        <v>7.9</v>
      </c>
    </row>
    <row r="25" spans="2:9">
      <c r="B25" s="4">
        <f t="shared" ca="1" si="1"/>
        <v>2026</v>
      </c>
      <c r="C25" s="5">
        <f t="shared" ca="1" si="2"/>
        <v>2</v>
      </c>
      <c r="D25" s="5">
        <v>1</v>
      </c>
      <c r="E25" s="5">
        <v>3</v>
      </c>
      <c r="F25" s="5" t="str">
        <f t="shared" si="0"/>
        <v>1-3</v>
      </c>
      <c r="G25" s="61">
        <v>7.7</v>
      </c>
      <c r="H25" s="61">
        <v>3</v>
      </c>
      <c r="I25" s="62">
        <v>8</v>
      </c>
    </row>
    <row r="26" spans="2:9">
      <c r="B26" s="4">
        <f t="shared" ca="1" si="1"/>
        <v>2026</v>
      </c>
      <c r="C26" s="5">
        <f t="shared" ca="1" si="2"/>
        <v>2</v>
      </c>
      <c r="D26" s="5">
        <v>-1</v>
      </c>
      <c r="E26" s="5">
        <v>1</v>
      </c>
      <c r="F26" s="5" t="str">
        <f t="shared" si="0"/>
        <v>-1-1</v>
      </c>
      <c r="G26" s="61">
        <v>9</v>
      </c>
      <c r="H26" s="61">
        <v>3.5</v>
      </c>
      <c r="I26" s="62">
        <v>8.3000000000000007</v>
      </c>
    </row>
    <row r="27" spans="2:9">
      <c r="B27" s="4">
        <f t="shared" ca="1" si="1"/>
        <v>2026</v>
      </c>
      <c r="C27" s="5">
        <f t="shared" ca="1" si="2"/>
        <v>2</v>
      </c>
      <c r="D27" s="5">
        <v>-1</v>
      </c>
      <c r="E27" s="5">
        <v>2</v>
      </c>
      <c r="F27" s="5" t="str">
        <f t="shared" si="0"/>
        <v>-1-2</v>
      </c>
      <c r="G27" s="61">
        <v>8.8000000000000007</v>
      </c>
      <c r="H27" s="61">
        <v>3.3</v>
      </c>
      <c r="I27" s="62">
        <v>8.6</v>
      </c>
    </row>
    <row r="28" spans="2:9">
      <c r="B28" s="4">
        <f t="shared" ca="1" si="1"/>
        <v>2026</v>
      </c>
      <c r="C28" s="5">
        <f t="shared" ca="1" si="2"/>
        <v>2</v>
      </c>
      <c r="D28" s="5">
        <v>-1</v>
      </c>
      <c r="E28" s="5">
        <v>3</v>
      </c>
      <c r="F28" s="5" t="str">
        <f t="shared" si="0"/>
        <v>-1-3</v>
      </c>
      <c r="G28" s="61">
        <v>8.9</v>
      </c>
      <c r="H28" s="61">
        <v>3.4</v>
      </c>
      <c r="I28" s="62">
        <v>8.4</v>
      </c>
    </row>
    <row r="29" spans="2:9">
      <c r="B29" s="4">
        <f t="shared" ca="1" si="1"/>
        <v>2026</v>
      </c>
      <c r="C29" s="5">
        <f t="shared" ca="1" si="2"/>
        <v>2</v>
      </c>
      <c r="D29" s="5">
        <v>-2</v>
      </c>
      <c r="E29" s="5">
        <v>1</v>
      </c>
      <c r="F29" s="5" t="str">
        <f t="shared" si="0"/>
        <v>-2-1</v>
      </c>
      <c r="G29" s="61">
        <v>8.8000000000000007</v>
      </c>
      <c r="H29" s="61">
        <v>3.4</v>
      </c>
      <c r="I29" s="62">
        <v>9.1</v>
      </c>
    </row>
    <row r="30" spans="2:9">
      <c r="B30" s="4">
        <f t="shared" ca="1" si="1"/>
        <v>2026</v>
      </c>
      <c r="C30" s="5">
        <f t="shared" ca="1" si="2"/>
        <v>2</v>
      </c>
      <c r="D30" s="5">
        <v>-2</v>
      </c>
      <c r="E30" s="5">
        <v>2</v>
      </c>
      <c r="F30" s="5" t="str">
        <f t="shared" si="0"/>
        <v>-2-2</v>
      </c>
      <c r="G30" s="61">
        <v>9</v>
      </c>
      <c r="H30" s="61">
        <v>3.2</v>
      </c>
      <c r="I30" s="62">
        <v>9</v>
      </c>
    </row>
    <row r="31" spans="2:9">
      <c r="B31" s="4">
        <f t="shared" ca="1" si="1"/>
        <v>2026</v>
      </c>
      <c r="C31" s="5">
        <f t="shared" ca="1" si="2"/>
        <v>2</v>
      </c>
      <c r="D31" s="5">
        <v>-2</v>
      </c>
      <c r="E31" s="5">
        <v>3</v>
      </c>
      <c r="F31" s="5" t="str">
        <f t="shared" si="0"/>
        <v>-2-3</v>
      </c>
      <c r="G31" s="61">
        <v>9</v>
      </c>
      <c r="H31" s="61">
        <v>3.1</v>
      </c>
      <c r="I31" s="62">
        <v>9.6999999999999993</v>
      </c>
    </row>
    <row r="32" spans="2:9">
      <c r="B32" s="4">
        <f t="shared" ca="1" si="1"/>
        <v>2026</v>
      </c>
      <c r="C32" s="5">
        <f t="shared" ca="1" si="2"/>
        <v>2</v>
      </c>
      <c r="D32" s="5">
        <v>-3</v>
      </c>
      <c r="E32" s="5">
        <v>2</v>
      </c>
      <c r="F32" s="5" t="str">
        <f t="shared" si="0"/>
        <v>-3-2</v>
      </c>
      <c r="G32" s="61">
        <v>9.3000000000000007</v>
      </c>
      <c r="H32" s="61">
        <v>2.5</v>
      </c>
      <c r="I32" s="62">
        <v>9.9</v>
      </c>
    </row>
    <row r="33" spans="2:10">
      <c r="B33" s="4">
        <f t="shared" ca="1" si="1"/>
        <v>2026</v>
      </c>
      <c r="C33" s="5">
        <f t="shared" ca="1" si="2"/>
        <v>2</v>
      </c>
      <c r="D33" s="5">
        <v>-3</v>
      </c>
      <c r="E33" s="5">
        <v>3</v>
      </c>
      <c r="F33" s="5" t="str">
        <f t="shared" si="0"/>
        <v>-3-3</v>
      </c>
      <c r="G33" s="61">
        <v>9.1</v>
      </c>
      <c r="H33" s="61">
        <v>3.8</v>
      </c>
      <c r="I33" s="62">
        <v>9.1999999999999993</v>
      </c>
    </row>
    <row r="34" spans="2:10">
      <c r="B34" s="4">
        <f t="shared" ca="1" si="1"/>
        <v>2026</v>
      </c>
      <c r="C34" s="5">
        <f t="shared" ca="1" si="2"/>
        <v>2</v>
      </c>
      <c r="D34" s="5">
        <v>-4</v>
      </c>
      <c r="E34" s="5">
        <v>2</v>
      </c>
      <c r="F34" s="5" t="str">
        <f t="shared" si="0"/>
        <v>-4-2</v>
      </c>
      <c r="G34" s="61">
        <v>10</v>
      </c>
      <c r="H34" s="61">
        <v>4.3</v>
      </c>
      <c r="I34" s="62">
        <v>9.9</v>
      </c>
    </row>
    <row r="35" spans="2:10">
      <c r="B35" s="4">
        <f t="shared" ca="1" si="1"/>
        <v>2026</v>
      </c>
      <c r="C35" s="5">
        <f t="shared" ca="1" si="2"/>
        <v>2</v>
      </c>
      <c r="D35" s="5">
        <v>-4</v>
      </c>
      <c r="E35" s="5">
        <v>1</v>
      </c>
      <c r="F35" s="5" t="str">
        <f t="shared" si="0"/>
        <v>-4-1</v>
      </c>
      <c r="G35" s="61">
        <v>9.9</v>
      </c>
      <c r="H35" s="61">
        <v>3.3</v>
      </c>
      <c r="I35" s="62">
        <v>9.5</v>
      </c>
    </row>
    <row r="36" spans="2:10">
      <c r="B36" s="4">
        <f t="shared" ca="1" si="1"/>
        <v>2026</v>
      </c>
      <c r="C36" s="5">
        <f t="shared" ca="1" si="2"/>
        <v>2</v>
      </c>
      <c r="D36" s="5">
        <v>-4</v>
      </c>
      <c r="E36" s="5">
        <v>3</v>
      </c>
      <c r="F36" s="5" t="str">
        <f t="shared" si="0"/>
        <v>-4-3</v>
      </c>
      <c r="G36" s="61">
        <v>9.6</v>
      </c>
      <c r="H36" s="61">
        <v>3.3</v>
      </c>
      <c r="I36" s="62">
        <v>10</v>
      </c>
    </row>
    <row r="37" spans="2:10">
      <c r="B37" s="4">
        <f t="shared" ca="1" si="1"/>
        <v>2026</v>
      </c>
      <c r="C37" s="5">
        <f t="shared" ca="1" si="2"/>
        <v>2</v>
      </c>
      <c r="D37" s="5">
        <v>-5</v>
      </c>
      <c r="E37" s="5">
        <v>2</v>
      </c>
      <c r="F37" s="5" t="str">
        <f t="shared" si="0"/>
        <v>-5-2</v>
      </c>
      <c r="G37" s="61">
        <v>10</v>
      </c>
      <c r="H37" s="61">
        <v>3.7</v>
      </c>
      <c r="I37" s="62">
        <v>10</v>
      </c>
    </row>
    <row r="38" spans="2:10" ht="15.75" thickBot="1">
      <c r="B38" s="9">
        <f t="shared" ca="1" si="1"/>
        <v>2026</v>
      </c>
      <c r="C38" s="10">
        <f t="shared" ca="1" si="2"/>
        <v>2</v>
      </c>
      <c r="D38" s="10">
        <v>-5</v>
      </c>
      <c r="E38" s="10">
        <v>3</v>
      </c>
      <c r="F38" s="10" t="str">
        <f t="shared" si="0"/>
        <v>-5-3</v>
      </c>
      <c r="G38" s="63">
        <v>10</v>
      </c>
      <c r="H38" s="61">
        <v>3</v>
      </c>
      <c r="I38" s="62">
        <v>10.1</v>
      </c>
      <c r="J38" s="14" t="s">
        <v>59</v>
      </c>
    </row>
    <row r="39" spans="2:10" ht="15" thickTop="1"/>
  </sheetData>
  <sheetProtection password="CCFD" sheet="1" scenarios="1"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K1655"/>
  <sheetViews>
    <sheetView zoomScale="83" zoomScaleNormal="83" workbookViewId="0">
      <selection activeCell="H56" sqref="H56"/>
    </sheetView>
  </sheetViews>
  <sheetFormatPr defaultRowHeight="14.25"/>
  <cols>
    <col min="1" max="2" width="9" style="64"/>
    <col min="3" max="5" width="9.125" style="64" customWidth="1"/>
    <col min="6" max="16384" width="9" style="64"/>
  </cols>
  <sheetData>
    <row r="1" customFormat="1"/>
    <row r="2" customFormat="1"/>
    <row r="3" customFormat="1"/>
    <row r="4" customFormat="1"/>
    <row r="5" customFormat="1"/>
    <row r="6" customFormat="1"/>
    <row r="7" customFormat="1"/>
    <row r="8" customFormat="1"/>
    <row r="9" customFormat="1"/>
    <row r="10" customFormat="1"/>
    <row r="11" customFormat="1"/>
    <row r="12" customFormat="1"/>
    <row r="13" customFormat="1"/>
    <row r="14" customFormat="1"/>
    <row r="15" customFormat="1"/>
    <row r="16" customFormat="1"/>
    <row r="17" spans="1:11" customFormat="1"/>
    <row r="18" spans="1:11" customFormat="1" ht="15">
      <c r="A18" s="14" t="s">
        <v>55</v>
      </c>
    </row>
    <row r="19" spans="1:11" customFormat="1" ht="15">
      <c r="A19" s="14" t="s">
        <v>56</v>
      </c>
    </row>
    <row r="20" spans="1:11" customFormat="1"/>
    <row r="21" spans="1:11" customFormat="1" ht="15">
      <c r="A21" t="s">
        <v>7</v>
      </c>
      <c r="D21" s="14"/>
    </row>
    <row r="22" spans="1:11" customFormat="1" ht="15">
      <c r="D22" s="14"/>
    </row>
    <row r="23" spans="1:11" customFormat="1">
      <c r="A23" t="s">
        <v>4</v>
      </c>
      <c r="B23" s="124" t="s">
        <v>215</v>
      </c>
      <c r="C23" s="124" t="s">
        <v>217</v>
      </c>
      <c r="D23" t="s">
        <v>5</v>
      </c>
      <c r="E23" t="s">
        <v>6</v>
      </c>
      <c r="F23" t="s">
        <v>8</v>
      </c>
      <c r="G23" t="s">
        <v>1</v>
      </c>
      <c r="H23" t="s">
        <v>2</v>
      </c>
      <c r="I23" t="s">
        <v>3</v>
      </c>
    </row>
    <row r="24" spans="1:11" customFormat="1">
      <c r="A24" s="13">
        <f>'1월'!A4</f>
        <v>2026</v>
      </c>
      <c r="B24" s="13">
        <f>'1월'!B4</f>
        <v>1</v>
      </c>
      <c r="C24" s="13">
        <f>RIGHT(A24,2)*100+'1월'!B4</f>
        <v>2601</v>
      </c>
      <c r="D24" s="13">
        <f>'1월'!C4</f>
        <v>9</v>
      </c>
      <c r="E24" s="13">
        <f>'1월'!D4</f>
        <v>3</v>
      </c>
      <c r="F24" s="13" t="str">
        <f>'1월'!E4</f>
        <v>9-3</v>
      </c>
      <c r="G24" s="13">
        <f>IFERROR(VLOOKUP($F24,'1월'!$E$4:$H$37,2,0),0)</f>
        <v>4.9000000000000004</v>
      </c>
      <c r="H24" s="13">
        <f>IFERROR(VLOOKUP($F24,'1월'!$E$4:$H$37,3,0),0)</f>
        <v>3.2</v>
      </c>
      <c r="I24" s="13">
        <f>IFERROR(VLOOKUP($F24,'1월'!$E$4:$H$37,4,0),0)</f>
        <v>4.7</v>
      </c>
      <c r="K24" s="123"/>
    </row>
    <row r="25" spans="1:11" customFormat="1">
      <c r="A25" s="13">
        <f>'1월'!A5</f>
        <v>2026</v>
      </c>
      <c r="B25" s="13">
        <f>'1월'!B5</f>
        <v>1</v>
      </c>
      <c r="C25" s="13">
        <f>RIGHT(A25,2)*100+'1월'!B5</f>
        <v>2601</v>
      </c>
      <c r="D25" s="13">
        <f>'1월'!C5</f>
        <v>8</v>
      </c>
      <c r="E25" s="13">
        <f>'1월'!D5</f>
        <v>1</v>
      </c>
      <c r="F25" s="13" t="str">
        <f>'1월'!E5</f>
        <v>8-1</v>
      </c>
      <c r="G25" s="13">
        <f>IFERROR(VLOOKUP($F25,'1월'!$E$4:$H$37,2,0),0)</f>
        <v>4.5999999999999996</v>
      </c>
      <c r="H25" s="13">
        <f>IFERROR(VLOOKUP($F25,'1월'!$E$4:$H$37,3,0),0)</f>
        <v>3.2</v>
      </c>
      <c r="I25" s="13">
        <f>IFERROR(VLOOKUP($F25,'1월'!$E$4:$H$37,4,0),0)</f>
        <v>5</v>
      </c>
    </row>
    <row r="26" spans="1:11" customFormat="1">
      <c r="A26" s="13">
        <f>'1월'!A6</f>
        <v>2026</v>
      </c>
      <c r="B26" s="13">
        <f>'1월'!B6</f>
        <v>1</v>
      </c>
      <c r="C26" s="13">
        <f>RIGHT(A26,2)*100+'1월'!B6</f>
        <v>2601</v>
      </c>
      <c r="D26" s="13">
        <f>'1월'!C6</f>
        <v>8</v>
      </c>
      <c r="E26" s="13">
        <f>'1월'!D6</f>
        <v>2</v>
      </c>
      <c r="F26" s="13" t="str">
        <f>'1월'!E6</f>
        <v>8-2</v>
      </c>
      <c r="G26" s="13">
        <f>IFERROR(VLOOKUP($F26,'1월'!$E$4:$H$37,2,0),0)</f>
        <v>5</v>
      </c>
      <c r="H26" s="13">
        <f>IFERROR(VLOOKUP($F26,'1월'!$E$4:$H$37,3,0),0)</f>
        <v>3</v>
      </c>
      <c r="I26" s="13">
        <f>IFERROR(VLOOKUP($F26,'1월'!$E$4:$H$37,4,0),0)</f>
        <v>5</v>
      </c>
    </row>
    <row r="27" spans="1:11" customFormat="1">
      <c r="A27" s="13">
        <f>'1월'!A7</f>
        <v>2026</v>
      </c>
      <c r="B27" s="13">
        <f>'1월'!B7</f>
        <v>1</v>
      </c>
      <c r="C27" s="13">
        <f>RIGHT(A27,2)*100+'1월'!B7</f>
        <v>2601</v>
      </c>
      <c r="D27" s="13">
        <f>'1월'!C7</f>
        <v>8</v>
      </c>
      <c r="E27" s="13">
        <f>'1월'!D7</f>
        <v>3</v>
      </c>
      <c r="F27" s="13" t="str">
        <f>'1월'!E7</f>
        <v>8-3</v>
      </c>
      <c r="G27" s="13">
        <f>IFERROR(VLOOKUP($F27,'1월'!$E$4:$H$37,2,0),0)</f>
        <v>5</v>
      </c>
      <c r="H27" s="13">
        <f>IFERROR(VLOOKUP($F27,'1월'!$E$4:$H$37,3,0),0)</f>
        <v>3.8</v>
      </c>
      <c r="I27" s="13">
        <f>IFERROR(VLOOKUP($F27,'1월'!$E$4:$H$37,4,0),0)</f>
        <v>5</v>
      </c>
    </row>
    <row r="28" spans="1:11" customFormat="1">
      <c r="A28" s="13">
        <f>'1월'!A8</f>
        <v>2026</v>
      </c>
      <c r="B28" s="13">
        <f>'1월'!B8</f>
        <v>1</v>
      </c>
      <c r="C28" s="13">
        <f>RIGHT(A28,2)*100+'1월'!B8</f>
        <v>2601</v>
      </c>
      <c r="D28" s="13">
        <f>'1월'!C8</f>
        <v>7</v>
      </c>
      <c r="E28" s="13">
        <f>'1월'!D8</f>
        <v>1</v>
      </c>
      <c r="F28" s="13" t="str">
        <f>'1월'!E8</f>
        <v>7-1</v>
      </c>
      <c r="G28" s="13">
        <f>IFERROR(VLOOKUP($F28,'1월'!$E$4:$H$37,2,0),0)</f>
        <v>5.0999999999999996</v>
      </c>
      <c r="H28" s="13">
        <f>IFERROR(VLOOKUP($F28,'1월'!$E$4:$H$37,3,0),0)</f>
        <v>3.2</v>
      </c>
      <c r="I28" s="13">
        <f>IFERROR(VLOOKUP($F28,'1월'!$E$4:$H$37,4,0),0)</f>
        <v>5.3</v>
      </c>
    </row>
    <row r="29" spans="1:11" customFormat="1">
      <c r="A29" s="13">
        <f>'1월'!A9</f>
        <v>2026</v>
      </c>
      <c r="B29" s="13">
        <f>'1월'!B9</f>
        <v>1</v>
      </c>
      <c r="C29" s="13">
        <f>RIGHT(A29,2)*100+'1월'!B9</f>
        <v>2601</v>
      </c>
      <c r="D29" s="13">
        <f>'1월'!C9</f>
        <v>7</v>
      </c>
      <c r="E29" s="13">
        <f>'1월'!D9</f>
        <v>2</v>
      </c>
      <c r="F29" s="13" t="str">
        <f>'1월'!E9</f>
        <v>7-2</v>
      </c>
      <c r="G29" s="13">
        <f>IFERROR(VLOOKUP($F29,'1월'!$E$4:$H$37,2,0),0)</f>
        <v>5</v>
      </c>
      <c r="H29" s="13">
        <f>IFERROR(VLOOKUP($F29,'1월'!$E$4:$H$37,3,0),0)</f>
        <v>3.3</v>
      </c>
      <c r="I29" s="13">
        <f>IFERROR(VLOOKUP($F29,'1월'!$E$4:$H$37,4,0),0)</f>
        <v>5.5</v>
      </c>
    </row>
    <row r="30" spans="1:11" customFormat="1">
      <c r="A30" s="13">
        <f>'1월'!A10</f>
        <v>2026</v>
      </c>
      <c r="B30" s="13">
        <f>'1월'!B10</f>
        <v>1</v>
      </c>
      <c r="C30" s="13">
        <f>RIGHT(A30,2)*100+'1월'!B10</f>
        <v>2601</v>
      </c>
      <c r="D30" s="13">
        <f>'1월'!C10</f>
        <v>7</v>
      </c>
      <c r="E30" s="13">
        <f>'1월'!D10</f>
        <v>3</v>
      </c>
      <c r="F30" s="13" t="str">
        <f>'1월'!E10</f>
        <v>7-3</v>
      </c>
      <c r="G30" s="13">
        <f>IFERROR(VLOOKUP($F30,'1월'!$E$4:$H$37,2,0),0)</f>
        <v>5.4</v>
      </c>
      <c r="H30" s="13">
        <f>IFERROR(VLOOKUP($F30,'1월'!$E$4:$H$37,3,0),0)</f>
        <v>3.3</v>
      </c>
      <c r="I30" s="13">
        <f>IFERROR(VLOOKUP($F30,'1월'!$E$4:$H$37,4,0),0)</f>
        <v>5</v>
      </c>
    </row>
    <row r="31" spans="1:11" customFormat="1">
      <c r="A31" s="13">
        <f>'1월'!A11</f>
        <v>2026</v>
      </c>
      <c r="B31" s="13">
        <f>'1월'!B11</f>
        <v>1</v>
      </c>
      <c r="C31" s="13">
        <f>RIGHT(A31,2)*100+'1월'!B11</f>
        <v>2601</v>
      </c>
      <c r="D31" s="13">
        <f>'1월'!C11</f>
        <v>6</v>
      </c>
      <c r="E31" s="13">
        <f>'1월'!D11</f>
        <v>1</v>
      </c>
      <c r="F31" s="13" t="str">
        <f>'1월'!E11</f>
        <v>6-1</v>
      </c>
      <c r="G31" s="13">
        <f>IFERROR(VLOOKUP($F31,'1월'!$E$4:$H$37,2,0),0)</f>
        <v>6</v>
      </c>
      <c r="H31" s="13">
        <f>IFERROR(VLOOKUP($F31,'1월'!$E$4:$H$37,3,0),0)</f>
        <v>3.3</v>
      </c>
      <c r="I31" s="13">
        <f>IFERROR(VLOOKUP($F31,'1월'!$E$4:$H$37,4,0),0)</f>
        <v>6.4</v>
      </c>
    </row>
    <row r="32" spans="1:11" customFormat="1">
      <c r="A32" s="13">
        <f>'1월'!A12</f>
        <v>2026</v>
      </c>
      <c r="B32" s="13">
        <f>'1월'!B12</f>
        <v>1</v>
      </c>
      <c r="C32" s="13">
        <f>RIGHT(A32,2)*100+'1월'!B12</f>
        <v>2601</v>
      </c>
      <c r="D32" s="13">
        <f>'1월'!C12</f>
        <v>6</v>
      </c>
      <c r="E32" s="13">
        <f>'1월'!D12</f>
        <v>2</v>
      </c>
      <c r="F32" s="13" t="str">
        <f>'1월'!E12</f>
        <v>6-2</v>
      </c>
      <c r="G32" s="13">
        <f>IFERROR(VLOOKUP($F32,'1월'!$E$4:$H$37,2,0),0)</f>
        <v>6</v>
      </c>
      <c r="H32" s="13">
        <f>IFERROR(VLOOKUP($F32,'1월'!$E$4:$H$37,3,0),0)</f>
        <v>3.2</v>
      </c>
      <c r="I32" s="13">
        <f>IFERROR(VLOOKUP($F32,'1월'!$E$4:$H$37,4,0),0)</f>
        <v>6</v>
      </c>
    </row>
    <row r="33" spans="1:9" customFormat="1">
      <c r="A33" s="13">
        <f>'1월'!A13</f>
        <v>2026</v>
      </c>
      <c r="B33" s="13">
        <f>'1월'!B13</f>
        <v>1</v>
      </c>
      <c r="C33" s="13">
        <f>RIGHT(A33,2)*100+'1월'!B13</f>
        <v>2601</v>
      </c>
      <c r="D33" s="13">
        <f>'1월'!C13</f>
        <v>6</v>
      </c>
      <c r="E33" s="13">
        <f>'1월'!D13</f>
        <v>3</v>
      </c>
      <c r="F33" s="13" t="str">
        <f>'1월'!E13</f>
        <v>6-3</v>
      </c>
      <c r="G33" s="13">
        <f>IFERROR(VLOOKUP($F33,'1월'!$E$4:$H$37,2,0),0)</f>
        <v>6</v>
      </c>
      <c r="H33" s="13">
        <f>IFERROR(VLOOKUP($F33,'1월'!$E$4:$H$37,3,0),0)</f>
        <v>3.2</v>
      </c>
      <c r="I33" s="13">
        <f>IFERROR(VLOOKUP($F33,'1월'!$E$4:$H$37,4,0),0)</f>
        <v>6</v>
      </c>
    </row>
    <row r="34" spans="1:9" customFormat="1">
      <c r="A34" s="13">
        <f>'1월'!A14</f>
        <v>2026</v>
      </c>
      <c r="B34" s="13">
        <f>'1월'!B14</f>
        <v>1</v>
      </c>
      <c r="C34" s="13">
        <f>RIGHT(A34,2)*100+'1월'!B14</f>
        <v>2601</v>
      </c>
      <c r="D34" s="13">
        <f>'1월'!C14</f>
        <v>5</v>
      </c>
      <c r="E34" s="13">
        <f>'1월'!D14</f>
        <v>1</v>
      </c>
      <c r="F34" s="13" t="str">
        <f>'1월'!E14</f>
        <v>5-1</v>
      </c>
      <c r="G34" s="13">
        <f>IFERROR(VLOOKUP($F34,'1월'!$E$4:$H$37,2,0),0)</f>
        <v>6.8</v>
      </c>
      <c r="H34" s="13">
        <f>IFERROR(VLOOKUP($F34,'1월'!$E$4:$H$37,3,0),0)</f>
        <v>3.5</v>
      </c>
      <c r="I34" s="13">
        <f>IFERROR(VLOOKUP($F34,'1월'!$E$4:$H$37,4,0),0)</f>
        <v>6.8</v>
      </c>
    </row>
    <row r="35" spans="1:9" customFormat="1">
      <c r="A35" s="13">
        <f>'1월'!A15</f>
        <v>2026</v>
      </c>
      <c r="B35" s="13">
        <f>'1월'!B15</f>
        <v>1</v>
      </c>
      <c r="C35" s="13">
        <f>RIGHT(A35,2)*100+'1월'!B15</f>
        <v>2601</v>
      </c>
      <c r="D35" s="13">
        <f>'1월'!C15</f>
        <v>5</v>
      </c>
      <c r="E35" s="13">
        <f>'1월'!D15</f>
        <v>2</v>
      </c>
      <c r="F35" s="13" t="str">
        <f>'1월'!E15</f>
        <v>5-2</v>
      </c>
      <c r="G35" s="13">
        <f>IFERROR(VLOOKUP($F35,'1월'!$E$4:$H$37,2,0),0)</f>
        <v>6.5</v>
      </c>
      <c r="H35" s="13">
        <f>IFERROR(VLOOKUP($F35,'1월'!$E$4:$H$37,3,0),0)</f>
        <v>3.3</v>
      </c>
      <c r="I35" s="13">
        <f>IFERROR(VLOOKUP($F35,'1월'!$E$4:$H$37,4,0),0)</f>
        <v>6.7</v>
      </c>
    </row>
    <row r="36" spans="1:9" customFormat="1">
      <c r="A36" s="13">
        <f>'1월'!A16</f>
        <v>2026</v>
      </c>
      <c r="B36" s="13">
        <f>'1월'!B16</f>
        <v>1</v>
      </c>
      <c r="C36" s="13">
        <f>RIGHT(A36,2)*100+'1월'!B16</f>
        <v>2601</v>
      </c>
      <c r="D36" s="13">
        <f>'1월'!C16</f>
        <v>5</v>
      </c>
      <c r="E36" s="13">
        <f>'1월'!D16</f>
        <v>3</v>
      </c>
      <c r="F36" s="13" t="str">
        <f>'1월'!E16</f>
        <v>5-3</v>
      </c>
      <c r="G36" s="13">
        <f>IFERROR(VLOOKUP($F36,'1월'!$E$4:$H$37,2,0),0)</f>
        <v>6.2</v>
      </c>
      <c r="H36" s="13">
        <f>IFERROR(VLOOKUP($F36,'1월'!$E$4:$H$37,3,0),0)</f>
        <v>3.8</v>
      </c>
      <c r="I36" s="13">
        <f>IFERROR(VLOOKUP($F36,'1월'!$E$4:$H$37,4,0),0)</f>
        <v>6.5</v>
      </c>
    </row>
    <row r="37" spans="1:9" customFormat="1">
      <c r="A37" s="13">
        <f>'1월'!A17</f>
        <v>2026</v>
      </c>
      <c r="B37" s="13">
        <f>'1월'!B17</f>
        <v>1</v>
      </c>
      <c r="C37" s="13">
        <f>RIGHT(A37,2)*100+'1월'!B17</f>
        <v>2601</v>
      </c>
      <c r="D37" s="13">
        <f>'1월'!C17</f>
        <v>3</v>
      </c>
      <c r="E37" s="13">
        <f>'1월'!D17</f>
        <v>1</v>
      </c>
      <c r="F37" s="13" t="str">
        <f>'1월'!E17</f>
        <v>3-1</v>
      </c>
      <c r="G37" s="13">
        <f>IFERROR(VLOOKUP($F37,'1월'!$E$4:$H$37,2,0),0)</f>
        <v>7</v>
      </c>
      <c r="H37" s="13">
        <f>IFERROR(VLOOKUP($F37,'1월'!$E$4:$H$37,3,0),0)</f>
        <v>3.4</v>
      </c>
      <c r="I37" s="13">
        <f>IFERROR(VLOOKUP($F37,'1월'!$E$4:$H$37,4,0),0)</f>
        <v>7</v>
      </c>
    </row>
    <row r="38" spans="1:9" customFormat="1">
      <c r="A38" s="13">
        <f>'1월'!A18</f>
        <v>2026</v>
      </c>
      <c r="B38" s="13">
        <f>'1월'!B18</f>
        <v>1</v>
      </c>
      <c r="C38" s="13">
        <f>RIGHT(A38,2)*100+'1월'!B18</f>
        <v>2601</v>
      </c>
      <c r="D38" s="13">
        <f>'1월'!C18</f>
        <v>3</v>
      </c>
      <c r="E38" s="13">
        <f>'1월'!D18</f>
        <v>2</v>
      </c>
      <c r="F38" s="13" t="str">
        <f>'1월'!E18</f>
        <v>3-2</v>
      </c>
      <c r="G38" s="13">
        <f>IFERROR(VLOOKUP($F38,'1월'!$E$4:$H$37,2,0),0)</f>
        <v>6.9</v>
      </c>
      <c r="H38" s="13">
        <f>IFERROR(VLOOKUP($F38,'1월'!$E$4:$H$37,3,0),0)</f>
        <v>3.5</v>
      </c>
      <c r="I38" s="13">
        <f>IFERROR(VLOOKUP($F38,'1월'!$E$4:$H$37,4,0),0)</f>
        <v>6.8</v>
      </c>
    </row>
    <row r="39" spans="1:9" customFormat="1">
      <c r="A39" s="13">
        <f>'1월'!A19</f>
        <v>2026</v>
      </c>
      <c r="B39" s="13">
        <f>'1월'!B19</f>
        <v>1</v>
      </c>
      <c r="C39" s="13">
        <f>RIGHT(A39,2)*100+'1월'!B19</f>
        <v>2601</v>
      </c>
      <c r="D39" s="13">
        <f>'1월'!C19</f>
        <v>3</v>
      </c>
      <c r="E39" s="13">
        <f>'1월'!D19</f>
        <v>3</v>
      </c>
      <c r="F39" s="13" t="str">
        <f>'1월'!E19</f>
        <v>3-3</v>
      </c>
      <c r="G39" s="13">
        <f>IFERROR(VLOOKUP($F39,'1월'!$E$4:$H$37,2,0),0)</f>
        <v>6.9</v>
      </c>
      <c r="H39" s="13">
        <f>IFERROR(VLOOKUP($F39,'1월'!$E$4:$H$37,3,0),0)</f>
        <v>3.5</v>
      </c>
      <c r="I39" s="13">
        <f>IFERROR(VLOOKUP($F39,'1월'!$E$4:$H$37,4,0),0)</f>
        <v>7.5</v>
      </c>
    </row>
    <row r="40" spans="1:9" customFormat="1">
      <c r="A40" s="13">
        <f>'1월'!A20</f>
        <v>2026</v>
      </c>
      <c r="B40" s="13">
        <f>'1월'!B20</f>
        <v>1</v>
      </c>
      <c r="C40" s="13">
        <f>RIGHT(A40,2)*100+'1월'!B20</f>
        <v>2601</v>
      </c>
      <c r="D40" s="13">
        <f>'1월'!C20</f>
        <v>2</v>
      </c>
      <c r="E40" s="13">
        <f>'1월'!D20</f>
        <v>2</v>
      </c>
      <c r="F40" s="13" t="str">
        <f>'1월'!E20</f>
        <v>2-2</v>
      </c>
      <c r="G40" s="13">
        <f>IFERROR(VLOOKUP($F40,'1월'!$E$4:$H$37,2,0),0)</f>
        <v>7.5</v>
      </c>
      <c r="H40" s="13">
        <f>IFERROR(VLOOKUP($F40,'1월'!$E$4:$H$37,3,0),0)</f>
        <v>3.5</v>
      </c>
      <c r="I40" s="13">
        <f>IFERROR(VLOOKUP($F40,'1월'!$E$4:$H$37,4,0),0)</f>
        <v>7</v>
      </c>
    </row>
    <row r="41" spans="1:9" customFormat="1">
      <c r="A41" s="13">
        <f>'1월'!A21</f>
        <v>2026</v>
      </c>
      <c r="B41" s="13">
        <f>'1월'!B21</f>
        <v>1</v>
      </c>
      <c r="C41" s="13">
        <f>RIGHT(A41,2)*100+'1월'!B21</f>
        <v>2601</v>
      </c>
      <c r="D41" s="13">
        <f>'1월'!C21</f>
        <v>2</v>
      </c>
      <c r="E41" s="13">
        <f>'1월'!D21</f>
        <v>3</v>
      </c>
      <c r="F41" s="13" t="str">
        <f>'1월'!E21</f>
        <v>2-3</v>
      </c>
      <c r="G41" s="13">
        <f>IFERROR(VLOOKUP($F41,'1월'!$E$4:$H$37,2,0),0)</f>
        <v>7</v>
      </c>
      <c r="H41" s="13">
        <f>IFERROR(VLOOKUP($F41,'1월'!$E$4:$H$37,3,0),0)</f>
        <v>3.1</v>
      </c>
      <c r="I41" s="13">
        <f>IFERROR(VLOOKUP($F41,'1월'!$E$4:$H$37,4,0),0)</f>
        <v>7.4</v>
      </c>
    </row>
    <row r="42" spans="1:9" customFormat="1">
      <c r="A42" s="13">
        <f>'1월'!A22</f>
        <v>2026</v>
      </c>
      <c r="B42" s="13">
        <f>'1월'!B22</f>
        <v>1</v>
      </c>
      <c r="C42" s="13">
        <f>RIGHT(A42,2)*100+'1월'!B22</f>
        <v>2601</v>
      </c>
      <c r="D42" s="13">
        <f>'1월'!C22</f>
        <v>1</v>
      </c>
      <c r="E42" s="13">
        <f>'1월'!D22</f>
        <v>1</v>
      </c>
      <c r="F42" s="13" t="str">
        <f>'1월'!E22</f>
        <v>1-1</v>
      </c>
      <c r="G42" s="13">
        <f>IFERROR(VLOOKUP($F42,'1월'!$E$4:$H$37,2,0),0)</f>
        <v>8.5</v>
      </c>
      <c r="H42" s="13">
        <f>IFERROR(VLOOKUP($F42,'1월'!$E$4:$H$37,3,0),0)</f>
        <v>3.2</v>
      </c>
      <c r="I42" s="13">
        <f>IFERROR(VLOOKUP($F42,'1월'!$E$4:$H$37,4,0),0)</f>
        <v>8</v>
      </c>
    </row>
    <row r="43" spans="1:9" customFormat="1">
      <c r="A43" s="13">
        <f>'1월'!A23</f>
        <v>2026</v>
      </c>
      <c r="B43" s="13">
        <f>'1월'!B23</f>
        <v>1</v>
      </c>
      <c r="C43" s="13">
        <f>RIGHT(A43,2)*100+'1월'!B23</f>
        <v>2601</v>
      </c>
      <c r="D43" s="13">
        <f>'1월'!C23</f>
        <v>1</v>
      </c>
      <c r="E43" s="13">
        <f>'1월'!D23</f>
        <v>2</v>
      </c>
      <c r="F43" s="13" t="str">
        <f>'1월'!E23</f>
        <v>1-2</v>
      </c>
      <c r="G43" s="13">
        <f>IFERROR(VLOOKUP($F43,'1월'!$E$4:$H$37,2,0),0)</f>
        <v>8</v>
      </c>
      <c r="H43" s="13">
        <f>IFERROR(VLOOKUP($F43,'1월'!$E$4:$H$37,3,0),0)</f>
        <v>3.2</v>
      </c>
      <c r="I43" s="13">
        <f>IFERROR(VLOOKUP($F43,'1월'!$E$4:$H$37,4,0),0)</f>
        <v>7.8</v>
      </c>
    </row>
    <row r="44" spans="1:9" customFormat="1">
      <c r="A44" s="13">
        <f>'1월'!A24</f>
        <v>2026</v>
      </c>
      <c r="B44" s="13">
        <f>'1월'!B24</f>
        <v>1</v>
      </c>
      <c r="C44" s="13">
        <f>RIGHT(A44,2)*100+'1월'!B24</f>
        <v>2601</v>
      </c>
      <c r="D44" s="13">
        <f>'1월'!C24</f>
        <v>1</v>
      </c>
      <c r="E44" s="13">
        <f>'1월'!D24</f>
        <v>3</v>
      </c>
      <c r="F44" s="13" t="str">
        <f>'1월'!E24</f>
        <v>1-3</v>
      </c>
      <c r="G44" s="13">
        <f>IFERROR(VLOOKUP($F44,'1월'!$E$4:$H$37,2,0),0)</f>
        <v>7.5</v>
      </c>
      <c r="H44" s="13">
        <f>IFERROR(VLOOKUP($F44,'1월'!$E$4:$H$37,3,0),0)</f>
        <v>3</v>
      </c>
      <c r="I44" s="13">
        <f>IFERROR(VLOOKUP($F44,'1월'!$E$4:$H$37,4,0),0)</f>
        <v>8</v>
      </c>
    </row>
    <row r="45" spans="1:9" customFormat="1">
      <c r="A45" s="13">
        <f>'1월'!A25</f>
        <v>2026</v>
      </c>
      <c r="B45" s="13">
        <f>'1월'!B25</f>
        <v>1</v>
      </c>
      <c r="C45" s="13">
        <f>RIGHT(A45,2)*100+'1월'!B25</f>
        <v>2601</v>
      </c>
      <c r="D45" s="13">
        <f>'1월'!C25</f>
        <v>-1</v>
      </c>
      <c r="E45" s="13">
        <f>'1월'!D25</f>
        <v>1</v>
      </c>
      <c r="F45" s="13" t="str">
        <f>'1월'!E25</f>
        <v>-1-1</v>
      </c>
      <c r="G45" s="13">
        <f>IFERROR(VLOOKUP($F45,'1월'!$E$4:$H$37,2,0),0)</f>
        <v>9</v>
      </c>
      <c r="H45" s="13">
        <f>IFERROR(VLOOKUP($F45,'1월'!$E$4:$H$37,3,0),0)</f>
        <v>3.5</v>
      </c>
      <c r="I45" s="13">
        <f>IFERROR(VLOOKUP($F45,'1월'!$E$4:$H$37,4,0),0)</f>
        <v>8.1</v>
      </c>
    </row>
    <row r="46" spans="1:9" customFormat="1">
      <c r="A46" s="13">
        <f>'1월'!A26</f>
        <v>2026</v>
      </c>
      <c r="B46" s="13">
        <f>'1월'!B26</f>
        <v>1</v>
      </c>
      <c r="C46" s="13">
        <f>RIGHT(A46,2)*100+'1월'!B26</f>
        <v>2601</v>
      </c>
      <c r="D46" s="13">
        <f>'1월'!C26</f>
        <v>-1</v>
      </c>
      <c r="E46" s="13">
        <f>'1월'!D26</f>
        <v>2</v>
      </c>
      <c r="F46" s="13" t="str">
        <f>'1월'!E26</f>
        <v>-1-2</v>
      </c>
      <c r="G46" s="13">
        <f>IFERROR(VLOOKUP($F46,'1월'!$E$4:$H$37,2,0),0)</f>
        <v>8.6999999999999993</v>
      </c>
      <c r="H46" s="13">
        <f>IFERROR(VLOOKUP($F46,'1월'!$E$4:$H$37,3,0),0)</f>
        <v>3.3</v>
      </c>
      <c r="I46" s="13">
        <f>IFERROR(VLOOKUP($F46,'1월'!$E$4:$H$37,4,0),0)</f>
        <v>8.4</v>
      </c>
    </row>
    <row r="47" spans="1:9" customFormat="1">
      <c r="A47" s="13">
        <f>'1월'!A27</f>
        <v>2026</v>
      </c>
      <c r="B47" s="13">
        <f>'1월'!B27</f>
        <v>1</v>
      </c>
      <c r="C47" s="13">
        <f>RIGHT(A47,2)*100+'1월'!B27</f>
        <v>2601</v>
      </c>
      <c r="D47" s="13">
        <f>'1월'!C27</f>
        <v>-1</v>
      </c>
      <c r="E47" s="13">
        <f>'1월'!D27</f>
        <v>3</v>
      </c>
      <c r="F47" s="13" t="str">
        <f>'1월'!E27</f>
        <v>-1-3</v>
      </c>
      <c r="G47" s="13">
        <f>IFERROR(VLOOKUP($F47,'1월'!$E$4:$H$37,2,0),0)</f>
        <v>8.8000000000000007</v>
      </c>
      <c r="H47" s="13">
        <f>IFERROR(VLOOKUP($F47,'1월'!$E$4:$H$37,3,0),0)</f>
        <v>3</v>
      </c>
      <c r="I47" s="13">
        <f>IFERROR(VLOOKUP($F47,'1월'!$E$4:$H$37,4,0),0)</f>
        <v>8.3000000000000007</v>
      </c>
    </row>
    <row r="48" spans="1:9" customFormat="1">
      <c r="A48" s="13">
        <f>'1월'!A28</f>
        <v>2026</v>
      </c>
      <c r="B48" s="13">
        <f>'1월'!B28</f>
        <v>1</v>
      </c>
      <c r="C48" s="13">
        <f>RIGHT(A48,2)*100+'1월'!B28</f>
        <v>2601</v>
      </c>
      <c r="D48" s="13">
        <f>'1월'!C28</f>
        <v>-2</v>
      </c>
      <c r="E48" s="13">
        <f>'1월'!D28</f>
        <v>1</v>
      </c>
      <c r="F48" s="13" t="str">
        <f>'1월'!E28</f>
        <v>-2-1</v>
      </c>
      <c r="G48" s="13">
        <f>IFERROR(VLOOKUP($F48,'1월'!$E$4:$H$37,2,0),0)</f>
        <v>8.1999999999999993</v>
      </c>
      <c r="H48" s="13">
        <f>IFERROR(VLOOKUP($F48,'1월'!$E$4:$H$37,3,0),0)</f>
        <v>3.2</v>
      </c>
      <c r="I48" s="13">
        <f>IFERROR(VLOOKUP($F48,'1월'!$E$4:$H$37,4,0),0)</f>
        <v>9.1</v>
      </c>
    </row>
    <row r="49" spans="1:9" customFormat="1">
      <c r="A49" s="13">
        <f>'1월'!A29</f>
        <v>2026</v>
      </c>
      <c r="B49" s="13">
        <f>'1월'!B29</f>
        <v>1</v>
      </c>
      <c r="C49" s="13">
        <f>RIGHT(A49,2)*100+'1월'!B29</f>
        <v>2601</v>
      </c>
      <c r="D49" s="13">
        <f>'1월'!C29</f>
        <v>-2</v>
      </c>
      <c r="E49" s="13">
        <f>'1월'!D29</f>
        <v>2</v>
      </c>
      <c r="F49" s="13" t="str">
        <f>'1월'!E29</f>
        <v>-2-2</v>
      </c>
      <c r="G49" s="13">
        <f>IFERROR(VLOOKUP($F49,'1월'!$E$4:$H$37,2,0),0)</f>
        <v>9</v>
      </c>
      <c r="H49" s="13">
        <f>IFERROR(VLOOKUP($F49,'1월'!$E$4:$H$37,3,0),0)</f>
        <v>3</v>
      </c>
      <c r="I49" s="13">
        <f>IFERROR(VLOOKUP($F49,'1월'!$E$4:$H$37,4,0),0)</f>
        <v>9</v>
      </c>
    </row>
    <row r="50" spans="1:9" customFormat="1">
      <c r="A50" s="13">
        <f>'1월'!A30</f>
        <v>2026</v>
      </c>
      <c r="B50" s="13">
        <f>'1월'!B30</f>
        <v>1</v>
      </c>
      <c r="C50" s="13">
        <f>RIGHT(A50,2)*100+'1월'!B30</f>
        <v>2601</v>
      </c>
      <c r="D50" s="13">
        <f>'1월'!C30</f>
        <v>-2</v>
      </c>
      <c r="E50" s="13">
        <f>'1월'!D30</f>
        <v>3</v>
      </c>
      <c r="F50" s="13" t="str">
        <f>'1월'!E30</f>
        <v>-2-3</v>
      </c>
      <c r="G50" s="13">
        <f>IFERROR(VLOOKUP($F50,'1월'!$E$4:$H$37,2,0),0)</f>
        <v>9</v>
      </c>
      <c r="H50" s="13">
        <f>IFERROR(VLOOKUP($F50,'1월'!$E$4:$H$37,3,0),0)</f>
        <v>3.3</v>
      </c>
      <c r="I50" s="13">
        <f>IFERROR(VLOOKUP($F50,'1월'!$E$4:$H$37,4,0),0)</f>
        <v>9.5</v>
      </c>
    </row>
    <row r="51" spans="1:9" customFormat="1">
      <c r="A51" s="13">
        <f>'1월'!A31</f>
        <v>2026</v>
      </c>
      <c r="B51" s="13">
        <f>'1월'!B31</f>
        <v>1</v>
      </c>
      <c r="C51" s="13">
        <f>RIGHT(A51,2)*100+'1월'!B31</f>
        <v>2601</v>
      </c>
      <c r="D51" s="13">
        <f>'1월'!C31</f>
        <v>-3</v>
      </c>
      <c r="E51" s="13">
        <f>'1월'!D31</f>
        <v>2</v>
      </c>
      <c r="F51" s="13" t="str">
        <f>'1월'!E31</f>
        <v>-3-2</v>
      </c>
      <c r="G51" s="13">
        <f>IFERROR(VLOOKUP($F51,'1월'!$E$4:$H$37,2,0),0)</f>
        <v>9.1</v>
      </c>
      <c r="H51" s="13">
        <f>IFERROR(VLOOKUP($F51,'1월'!$E$4:$H$37,3,0),0)</f>
        <v>2.5</v>
      </c>
      <c r="I51" s="13">
        <f>IFERROR(VLOOKUP($F51,'1월'!$E$4:$H$37,4,0),0)</f>
        <v>9.8000000000000007</v>
      </c>
    </row>
    <row r="52" spans="1:9" customFormat="1">
      <c r="A52" s="13">
        <f>'1월'!A32</f>
        <v>2026</v>
      </c>
      <c r="B52" s="13">
        <f>'1월'!B32</f>
        <v>1</v>
      </c>
      <c r="C52" s="13">
        <f>RIGHT(A52,2)*100+'1월'!B32</f>
        <v>2601</v>
      </c>
      <c r="D52" s="13">
        <f>'1월'!C32</f>
        <v>-3</v>
      </c>
      <c r="E52" s="13">
        <f>'1월'!D32</f>
        <v>3</v>
      </c>
      <c r="F52" s="13" t="str">
        <f>'1월'!E32</f>
        <v>-3-3</v>
      </c>
      <c r="G52" s="13">
        <f>IFERROR(VLOOKUP($F52,'1월'!$E$4:$H$37,2,0),0)</f>
        <v>9</v>
      </c>
      <c r="H52" s="13">
        <f>IFERROR(VLOOKUP($F52,'1월'!$E$4:$H$37,3,0),0)</f>
        <v>3.8</v>
      </c>
      <c r="I52" s="13">
        <f>IFERROR(VLOOKUP($F52,'1월'!$E$4:$H$37,4,0),0)</f>
        <v>9.1</v>
      </c>
    </row>
    <row r="53" spans="1:9" customFormat="1">
      <c r="A53" s="13">
        <f>'1월'!A33</f>
        <v>2026</v>
      </c>
      <c r="B53" s="13">
        <f>'1월'!B33</f>
        <v>1</v>
      </c>
      <c r="C53" s="13">
        <f>RIGHT(A53,2)*100+'1월'!B33</f>
        <v>2601</v>
      </c>
      <c r="D53" s="13">
        <f>'1월'!C33</f>
        <v>-4</v>
      </c>
      <c r="E53" s="13">
        <f>'1월'!D33</f>
        <v>2</v>
      </c>
      <c r="F53" s="13" t="str">
        <f>'1월'!E33</f>
        <v>-4-2</v>
      </c>
      <c r="G53" s="13">
        <f>IFERROR(VLOOKUP($F53,'1월'!$E$4:$H$37,2,0),0)</f>
        <v>9.9</v>
      </c>
      <c r="H53" s="13">
        <f>IFERROR(VLOOKUP($F53,'1월'!$E$4:$H$37,3,0),0)</f>
        <v>4.3</v>
      </c>
      <c r="I53" s="13">
        <f>IFERROR(VLOOKUP($F53,'1월'!$E$4:$H$37,4,0),0)</f>
        <v>9.6999999999999993</v>
      </c>
    </row>
    <row r="54" spans="1:9" customFormat="1">
      <c r="A54" s="13">
        <f>'1월'!A34</f>
        <v>2026</v>
      </c>
      <c r="B54" s="13">
        <f>'1월'!B34</f>
        <v>1</v>
      </c>
      <c r="C54" s="13">
        <f>RIGHT(A54,2)*100+'1월'!B34</f>
        <v>2601</v>
      </c>
      <c r="D54" s="13">
        <f>'1월'!C34</f>
        <v>-4</v>
      </c>
      <c r="E54" s="13">
        <f>'1월'!D34</f>
        <v>1</v>
      </c>
      <c r="F54" s="13" t="str">
        <f>'1월'!E34</f>
        <v>-4-1</v>
      </c>
      <c r="G54" s="13">
        <f>IFERROR(VLOOKUP($F54,'1월'!$E$4:$H$37,2,0),0)</f>
        <v>9.8000000000000007</v>
      </c>
      <c r="H54" s="13">
        <f>IFERROR(VLOOKUP($F54,'1월'!$E$4:$H$37,3,0),0)</f>
        <v>3.3</v>
      </c>
      <c r="I54" s="13">
        <f>IFERROR(VLOOKUP($F54,'1월'!$E$4:$H$37,4,0),0)</f>
        <v>9.3000000000000007</v>
      </c>
    </row>
    <row r="55" spans="1:9" customFormat="1">
      <c r="A55" s="13">
        <f>'1월'!A35</f>
        <v>2026</v>
      </c>
      <c r="B55" s="13">
        <f>'1월'!B35</f>
        <v>1</v>
      </c>
      <c r="C55" s="13">
        <f>RIGHT(A55,2)*100+'1월'!B35</f>
        <v>2601</v>
      </c>
      <c r="D55" s="13">
        <f>'1월'!C35</f>
        <v>-4</v>
      </c>
      <c r="E55" s="13">
        <f>'1월'!D35</f>
        <v>3</v>
      </c>
      <c r="F55" s="13" t="str">
        <f>'1월'!E35</f>
        <v>-4-3</v>
      </c>
      <c r="G55" s="13">
        <f>IFERROR(VLOOKUP($F55,'1월'!$E$4:$H$37,2,0),0)</f>
        <v>9.6999999999999993</v>
      </c>
      <c r="H55" s="13">
        <f>IFERROR(VLOOKUP($F55,'1월'!$E$4:$H$37,3,0),0)</f>
        <v>3.3</v>
      </c>
      <c r="I55" s="13">
        <f>IFERROR(VLOOKUP($F55,'1월'!$E$4:$H$37,4,0),0)</f>
        <v>10</v>
      </c>
    </row>
    <row r="56" spans="1:9" customFormat="1">
      <c r="A56" s="13">
        <f>'1월'!A36</f>
        <v>2026</v>
      </c>
      <c r="B56" s="13">
        <f>'1월'!B36</f>
        <v>1</v>
      </c>
      <c r="C56" s="13">
        <f>RIGHT(A56,2)*100+'1월'!B36</f>
        <v>2601</v>
      </c>
      <c r="D56" s="13">
        <f>'1월'!C36</f>
        <v>-5</v>
      </c>
      <c r="E56" s="13">
        <f>'1월'!D36</f>
        <v>2</v>
      </c>
      <c r="F56" s="13" t="str">
        <f>'1월'!E36</f>
        <v>-5-2</v>
      </c>
      <c r="G56" s="13">
        <f>IFERROR(VLOOKUP($F56,'1월'!$E$4:$H$37,2,0),0)</f>
        <v>10</v>
      </c>
      <c r="H56" s="13">
        <f>IFERROR(VLOOKUP($F56,'1월'!$E$4:$H$37,3,0),0)</f>
        <v>3.8</v>
      </c>
      <c r="I56" s="13">
        <f>IFERROR(VLOOKUP($F56,'1월'!$E$4:$H$37,4,0),0)</f>
        <v>9.9</v>
      </c>
    </row>
    <row r="57" spans="1:9" customFormat="1">
      <c r="A57" s="13">
        <f>'1월'!A37</f>
        <v>2026</v>
      </c>
      <c r="B57" s="13">
        <f>'1월'!B37</f>
        <v>1</v>
      </c>
      <c r="C57" s="13">
        <f>RIGHT(A57,2)*100+'1월'!B37</f>
        <v>2601</v>
      </c>
      <c r="D57" s="13">
        <f>'1월'!C37</f>
        <v>-5</v>
      </c>
      <c r="E57" s="13">
        <f>'1월'!D37</f>
        <v>3</v>
      </c>
      <c r="F57" s="13" t="str">
        <f>'1월'!E37</f>
        <v>-5-3</v>
      </c>
      <c r="G57" s="13">
        <f>IFERROR(VLOOKUP($F57,'1월'!$E$4:$H$37,2,0),0)</f>
        <v>10</v>
      </c>
      <c r="H57" s="13">
        <f>IFERROR(VLOOKUP($F57,'1월'!$E$4:$H$37,3,0),0)</f>
        <v>3</v>
      </c>
      <c r="I57" s="13">
        <f>IFERROR(VLOOKUP($F57,'1월'!$E$4:$H$37,4,0),0)</f>
        <v>10</v>
      </c>
    </row>
    <row r="58" spans="1:9" customFormat="1">
      <c r="A58" s="13">
        <f>'2월'!A4</f>
        <v>2026</v>
      </c>
      <c r="B58" s="13">
        <f>'2월'!B4</f>
        <v>2</v>
      </c>
      <c r="C58" s="13">
        <f>RIGHT(A58,2)*100+'2월'!B4</f>
        <v>2602</v>
      </c>
      <c r="D58" s="13">
        <f>'2월'!C4</f>
        <v>9</v>
      </c>
      <c r="E58" s="13">
        <f>'2월'!D4</f>
        <v>3</v>
      </c>
      <c r="F58" s="13" t="str">
        <f>'2월'!E4</f>
        <v>9-3</v>
      </c>
      <c r="G58" s="13">
        <f>IFERROR(VLOOKUP($F58,'2월'!$E$4:$H$37,2,0),0)</f>
        <v>5</v>
      </c>
      <c r="H58" s="13">
        <f>IFERROR(VLOOKUP($F58,'2월'!$E$4:$H$37,3,0),0)</f>
        <v>3.2</v>
      </c>
      <c r="I58" s="13">
        <f>IFERROR(VLOOKUP($F58,'2월'!$E$4:$H$37,4,0),0)</f>
        <v>5</v>
      </c>
    </row>
    <row r="59" spans="1:9" customFormat="1">
      <c r="A59" s="13">
        <f>'2월'!A5</f>
        <v>2026</v>
      </c>
      <c r="B59" s="13">
        <f>'2월'!B5</f>
        <v>2</v>
      </c>
      <c r="C59" s="13">
        <f>RIGHT(A59,2)*100+'2월'!B5</f>
        <v>2602</v>
      </c>
      <c r="D59" s="13">
        <f>'2월'!C5</f>
        <v>8</v>
      </c>
      <c r="E59" s="13">
        <f>'2월'!D5</f>
        <v>1</v>
      </c>
      <c r="F59" s="13" t="str">
        <f>'2월'!E5</f>
        <v>8-1</v>
      </c>
      <c r="G59" s="13">
        <f>IFERROR(VLOOKUP($F59,'2월'!$E$4:$H$37,2,0),0)</f>
        <v>4.8</v>
      </c>
      <c r="H59" s="13">
        <f>IFERROR(VLOOKUP($F59,'2월'!$E$4:$H$37,3,0),0)</f>
        <v>3.2</v>
      </c>
      <c r="I59" s="13">
        <f>IFERROR(VLOOKUP($F59,'2월'!$E$4:$H$37,4,0),0)</f>
        <v>5</v>
      </c>
    </row>
    <row r="60" spans="1:9" customFormat="1">
      <c r="A60" s="13">
        <f>'2월'!A6</f>
        <v>2026</v>
      </c>
      <c r="B60" s="13">
        <f>'2월'!B6</f>
        <v>2</v>
      </c>
      <c r="C60" s="13">
        <f>RIGHT(A60,2)*100+'2월'!B6</f>
        <v>2602</v>
      </c>
      <c r="D60" s="13">
        <f>'2월'!C6</f>
        <v>8</v>
      </c>
      <c r="E60" s="13">
        <f>'2월'!D6</f>
        <v>2</v>
      </c>
      <c r="F60" s="13" t="str">
        <f>'2월'!E6</f>
        <v>8-2</v>
      </c>
      <c r="G60" s="13">
        <f>IFERROR(VLOOKUP($F60,'2월'!$E$4:$H$37,2,0),0)</f>
        <v>5</v>
      </c>
      <c r="H60" s="13">
        <f>IFERROR(VLOOKUP($F60,'2월'!$E$4:$H$37,3,0),0)</f>
        <v>3</v>
      </c>
      <c r="I60" s="13">
        <f>IFERROR(VLOOKUP($F60,'2월'!$E$4:$H$37,4,0),0)</f>
        <v>5</v>
      </c>
    </row>
    <row r="61" spans="1:9" customFormat="1">
      <c r="A61" s="13">
        <f>'2월'!A7</f>
        <v>2026</v>
      </c>
      <c r="B61" s="13">
        <f>'2월'!B7</f>
        <v>2</v>
      </c>
      <c r="C61" s="13">
        <f>RIGHT(A61,2)*100+'2월'!B7</f>
        <v>2602</v>
      </c>
      <c r="D61" s="13">
        <f>'2월'!C7</f>
        <v>8</v>
      </c>
      <c r="E61" s="13">
        <f>'2월'!D7</f>
        <v>3</v>
      </c>
      <c r="F61" s="13" t="str">
        <f>'2월'!E7</f>
        <v>8-3</v>
      </c>
      <c r="G61" s="13">
        <f>IFERROR(VLOOKUP($F61,'2월'!$E$4:$H$37,2,0),0)</f>
        <v>5</v>
      </c>
      <c r="H61" s="13">
        <f>IFERROR(VLOOKUP($F61,'2월'!$E$4:$H$37,3,0),0)</f>
        <v>3.8</v>
      </c>
      <c r="I61" s="13">
        <f>IFERROR(VLOOKUP($F61,'2월'!$E$4:$H$37,4,0),0)</f>
        <v>5</v>
      </c>
    </row>
    <row r="62" spans="1:9" customFormat="1">
      <c r="A62" s="13">
        <f>'2월'!A8</f>
        <v>2026</v>
      </c>
      <c r="B62" s="13">
        <f>'2월'!B8</f>
        <v>2</v>
      </c>
      <c r="C62" s="13">
        <f>RIGHT(A62,2)*100+'2월'!B8</f>
        <v>2602</v>
      </c>
      <c r="D62" s="13">
        <f>'2월'!C8</f>
        <v>7</v>
      </c>
      <c r="E62" s="13">
        <f>'2월'!D8</f>
        <v>1</v>
      </c>
      <c r="F62" s="13" t="str">
        <f>'2월'!E8</f>
        <v>7-1</v>
      </c>
      <c r="G62" s="13">
        <f>IFERROR(VLOOKUP($F62,'2월'!$E$4:$H$37,2,0),0)</f>
        <v>5.0999999999999996</v>
      </c>
      <c r="H62" s="13">
        <f>IFERROR(VLOOKUP($F62,'2월'!$E$4:$H$37,3,0),0)</f>
        <v>3.2</v>
      </c>
      <c r="I62" s="13">
        <f>IFERROR(VLOOKUP($F62,'2월'!$E$4:$H$37,4,0),0)</f>
        <v>5.3</v>
      </c>
    </row>
    <row r="63" spans="1:9" customFormat="1">
      <c r="A63" s="13">
        <f>'2월'!A9</f>
        <v>2026</v>
      </c>
      <c r="B63" s="13">
        <f>'2월'!B9</f>
        <v>2</v>
      </c>
      <c r="C63" s="13">
        <f>RIGHT(A63,2)*100+'2월'!B9</f>
        <v>2602</v>
      </c>
      <c r="D63" s="13">
        <f>'2월'!C9</f>
        <v>7</v>
      </c>
      <c r="E63" s="13">
        <f>'2월'!D9</f>
        <v>2</v>
      </c>
      <c r="F63" s="13" t="str">
        <f>'2월'!E9</f>
        <v>7-2</v>
      </c>
      <c r="G63" s="13">
        <f>IFERROR(VLOOKUP($F63,'2월'!$E$4:$H$37,2,0),0)</f>
        <v>5</v>
      </c>
      <c r="H63" s="13">
        <f>IFERROR(VLOOKUP($F63,'2월'!$E$4:$H$37,3,0),0)</f>
        <v>3.3</v>
      </c>
      <c r="I63" s="13">
        <f>IFERROR(VLOOKUP($F63,'2월'!$E$4:$H$37,4,0),0)</f>
        <v>5.8</v>
      </c>
    </row>
    <row r="64" spans="1:9" customFormat="1">
      <c r="A64" s="13">
        <f>'2월'!A10</f>
        <v>2026</v>
      </c>
      <c r="B64" s="13">
        <f>'2월'!B10</f>
        <v>2</v>
      </c>
      <c r="C64" s="13">
        <f>RIGHT(A64,2)*100+'2월'!B10</f>
        <v>2602</v>
      </c>
      <c r="D64" s="13">
        <f>'2월'!C10</f>
        <v>7</v>
      </c>
      <c r="E64" s="13">
        <f>'2월'!D10</f>
        <v>3</v>
      </c>
      <c r="F64" s="13" t="str">
        <f>'2월'!E10</f>
        <v>7-3</v>
      </c>
      <c r="G64" s="13">
        <f>IFERROR(VLOOKUP($F64,'2월'!$E$4:$H$37,2,0),0)</f>
        <v>5.5</v>
      </c>
      <c r="H64" s="13">
        <f>IFERROR(VLOOKUP($F64,'2월'!$E$4:$H$37,3,0),0)</f>
        <v>3.4</v>
      </c>
      <c r="I64" s="13">
        <f>IFERROR(VLOOKUP($F64,'2월'!$E$4:$H$37,4,0),0)</f>
        <v>5</v>
      </c>
    </row>
    <row r="65" spans="1:9" customFormat="1">
      <c r="A65" s="13">
        <f>'2월'!A11</f>
        <v>2026</v>
      </c>
      <c r="B65" s="13">
        <f>'2월'!B11</f>
        <v>2</v>
      </c>
      <c r="C65" s="13">
        <f>RIGHT(A65,2)*100+'2월'!B11</f>
        <v>2602</v>
      </c>
      <c r="D65" s="13">
        <f>'2월'!C11</f>
        <v>6</v>
      </c>
      <c r="E65" s="13">
        <f>'2월'!D11</f>
        <v>1</v>
      </c>
      <c r="F65" s="13" t="str">
        <f>'2월'!E11</f>
        <v>6-1</v>
      </c>
      <c r="G65" s="13">
        <f>IFERROR(VLOOKUP($F65,'2월'!$E$4:$H$37,2,0),0)</f>
        <v>6</v>
      </c>
      <c r="H65" s="13">
        <f>IFERROR(VLOOKUP($F65,'2월'!$E$4:$H$37,3,0),0)</f>
        <v>3.4</v>
      </c>
      <c r="I65" s="13">
        <f>IFERROR(VLOOKUP($F65,'2월'!$E$4:$H$37,4,0),0)</f>
        <v>6.3</v>
      </c>
    </row>
    <row r="66" spans="1:9" customFormat="1">
      <c r="A66" s="13">
        <f>'2월'!A12</f>
        <v>2026</v>
      </c>
      <c r="B66" s="13">
        <f>'2월'!B12</f>
        <v>2</v>
      </c>
      <c r="C66" s="13">
        <f>RIGHT(A66,2)*100+'2월'!B12</f>
        <v>2602</v>
      </c>
      <c r="D66" s="13">
        <f>'2월'!C12</f>
        <v>6</v>
      </c>
      <c r="E66" s="13">
        <f>'2월'!D12</f>
        <v>2</v>
      </c>
      <c r="F66" s="13" t="str">
        <f>'2월'!E12</f>
        <v>6-2</v>
      </c>
      <c r="G66" s="13">
        <f>IFERROR(VLOOKUP($F66,'2월'!$E$4:$H$37,2,0),0)</f>
        <v>6</v>
      </c>
      <c r="H66" s="13">
        <f>IFERROR(VLOOKUP($F66,'2월'!$E$4:$H$37,3,0),0)</f>
        <v>3.3</v>
      </c>
      <c r="I66" s="13">
        <f>IFERROR(VLOOKUP($F66,'2월'!$E$4:$H$37,4,0),0)</f>
        <v>6</v>
      </c>
    </row>
    <row r="67" spans="1:9" customFormat="1">
      <c r="A67" s="13">
        <f>'2월'!A13</f>
        <v>2026</v>
      </c>
      <c r="B67" s="13">
        <f>'2월'!B13</f>
        <v>2</v>
      </c>
      <c r="C67" s="13">
        <f>RIGHT(A67,2)*100+'2월'!B13</f>
        <v>2602</v>
      </c>
      <c r="D67" s="13">
        <f>'2월'!C13</f>
        <v>6</v>
      </c>
      <c r="E67" s="13">
        <f>'2월'!D13</f>
        <v>3</v>
      </c>
      <c r="F67" s="13" t="str">
        <f>'2월'!E13</f>
        <v>6-3</v>
      </c>
      <c r="G67" s="13">
        <f>IFERROR(VLOOKUP($F67,'2월'!$E$4:$H$37,2,0),0)</f>
        <v>6</v>
      </c>
      <c r="H67" s="13">
        <f>IFERROR(VLOOKUP($F67,'2월'!$E$4:$H$37,3,0),0)</f>
        <v>3.2</v>
      </c>
      <c r="I67" s="13">
        <f>IFERROR(VLOOKUP($F67,'2월'!$E$4:$H$37,4,0),0)</f>
        <v>6</v>
      </c>
    </row>
    <row r="68" spans="1:9" customFormat="1">
      <c r="A68" s="13">
        <f>'2월'!A14</f>
        <v>2026</v>
      </c>
      <c r="B68" s="13">
        <f>'2월'!B14</f>
        <v>2</v>
      </c>
      <c r="C68" s="13">
        <f>RIGHT(A68,2)*100+'2월'!B14</f>
        <v>2602</v>
      </c>
      <c r="D68" s="13">
        <f>'2월'!C14</f>
        <v>5</v>
      </c>
      <c r="E68" s="13">
        <f>'2월'!D14</f>
        <v>1</v>
      </c>
      <c r="F68" s="13" t="str">
        <f>'2월'!E14</f>
        <v>5-1</v>
      </c>
      <c r="G68" s="13">
        <f>IFERROR(VLOOKUP($F68,'2월'!$E$4:$H$37,2,0),0)</f>
        <v>6.8</v>
      </c>
      <c r="H68" s="13">
        <f>IFERROR(VLOOKUP($F68,'2월'!$E$4:$H$37,3,0),0)</f>
        <v>3.5</v>
      </c>
      <c r="I68" s="13">
        <f>IFERROR(VLOOKUP($F68,'2월'!$E$4:$H$37,4,0),0)</f>
        <v>6.8</v>
      </c>
    </row>
    <row r="69" spans="1:9" customFormat="1">
      <c r="A69" s="13">
        <f>'2월'!A15</f>
        <v>2026</v>
      </c>
      <c r="B69" s="13">
        <f>'2월'!B15</f>
        <v>2</v>
      </c>
      <c r="C69" s="13">
        <f>RIGHT(A69,2)*100+'2월'!B15</f>
        <v>2602</v>
      </c>
      <c r="D69" s="13">
        <f>'2월'!C15</f>
        <v>5</v>
      </c>
      <c r="E69" s="13">
        <f>'2월'!D15</f>
        <v>2</v>
      </c>
      <c r="F69" s="13" t="str">
        <f>'2월'!E15</f>
        <v>5-2</v>
      </c>
      <c r="G69" s="13">
        <f>IFERROR(VLOOKUP($F69,'2월'!$E$4:$H$37,2,0),0)</f>
        <v>6.6</v>
      </c>
      <c r="H69" s="13">
        <f>IFERROR(VLOOKUP($F69,'2월'!$E$4:$H$37,3,0),0)</f>
        <v>3.3</v>
      </c>
      <c r="I69" s="13">
        <f>IFERROR(VLOOKUP($F69,'2월'!$E$4:$H$37,4,0),0)</f>
        <v>6.7</v>
      </c>
    </row>
    <row r="70" spans="1:9" customFormat="1">
      <c r="A70" s="13">
        <f>'2월'!A16</f>
        <v>2026</v>
      </c>
      <c r="B70" s="13">
        <f>'2월'!B16</f>
        <v>2</v>
      </c>
      <c r="C70" s="13">
        <f>RIGHT(A70,2)*100+'2월'!B16</f>
        <v>2602</v>
      </c>
      <c r="D70" s="13">
        <f>'2월'!C16</f>
        <v>5</v>
      </c>
      <c r="E70" s="13">
        <f>'2월'!D16</f>
        <v>3</v>
      </c>
      <c r="F70" s="13" t="str">
        <f>'2월'!E16</f>
        <v>5-3</v>
      </c>
      <c r="G70" s="13">
        <f>IFERROR(VLOOKUP($F70,'2월'!$E$4:$H$37,2,0),0)</f>
        <v>6.2</v>
      </c>
      <c r="H70" s="13">
        <f>IFERROR(VLOOKUP($F70,'2월'!$E$4:$H$37,3,0),0)</f>
        <v>3.8</v>
      </c>
      <c r="I70" s="13">
        <f>IFERROR(VLOOKUP($F70,'2월'!$E$4:$H$37,4,0),0)</f>
        <v>6.5</v>
      </c>
    </row>
    <row r="71" spans="1:9" customFormat="1">
      <c r="A71" s="13">
        <f>'2월'!A17</f>
        <v>2026</v>
      </c>
      <c r="B71" s="13">
        <f>'2월'!B17</f>
        <v>2</v>
      </c>
      <c r="C71" s="13">
        <f>RIGHT(A71,2)*100+'2월'!B17</f>
        <v>2602</v>
      </c>
      <c r="D71" s="13">
        <f>'2월'!C17</f>
        <v>3</v>
      </c>
      <c r="E71" s="13">
        <f>'2월'!D17</f>
        <v>1</v>
      </c>
      <c r="F71" s="13" t="str">
        <f>'2월'!E17</f>
        <v>3-1</v>
      </c>
      <c r="G71" s="13">
        <f>IFERROR(VLOOKUP($F71,'2월'!$E$4:$H$37,2,0),0)</f>
        <v>7</v>
      </c>
      <c r="H71" s="13">
        <f>IFERROR(VLOOKUP($F71,'2월'!$E$4:$H$37,3,0),0)</f>
        <v>3.5</v>
      </c>
      <c r="I71" s="13">
        <f>IFERROR(VLOOKUP($F71,'2월'!$E$4:$H$37,4,0),0)</f>
        <v>6.8</v>
      </c>
    </row>
    <row r="72" spans="1:9" customFormat="1">
      <c r="A72" s="13">
        <f>'2월'!A18</f>
        <v>2026</v>
      </c>
      <c r="B72" s="13">
        <f>'2월'!B18</f>
        <v>2</v>
      </c>
      <c r="C72" s="13">
        <f>RIGHT(A72,2)*100+'2월'!B18</f>
        <v>2602</v>
      </c>
      <c r="D72" s="13">
        <f>'2월'!C18</f>
        <v>3</v>
      </c>
      <c r="E72" s="13">
        <f>'2월'!D18</f>
        <v>2</v>
      </c>
      <c r="F72" s="13" t="str">
        <f>'2월'!E18</f>
        <v>3-2</v>
      </c>
      <c r="G72" s="13">
        <f>IFERROR(VLOOKUP($F72,'2월'!$E$4:$H$37,2,0),0)</f>
        <v>7</v>
      </c>
      <c r="H72" s="13">
        <f>IFERROR(VLOOKUP($F72,'2월'!$E$4:$H$37,3,0),0)</f>
        <v>3.3</v>
      </c>
      <c r="I72" s="13">
        <f>IFERROR(VLOOKUP($F72,'2월'!$E$4:$H$37,4,0),0)</f>
        <v>7</v>
      </c>
    </row>
    <row r="73" spans="1:9" customFormat="1">
      <c r="A73" s="13">
        <f>'2월'!A19</f>
        <v>2026</v>
      </c>
      <c r="B73" s="13">
        <f>'2월'!B19</f>
        <v>2</v>
      </c>
      <c r="C73" s="13">
        <f>RIGHT(A73,2)*100+'2월'!B19</f>
        <v>2602</v>
      </c>
      <c r="D73" s="13">
        <f>'2월'!C19</f>
        <v>3</v>
      </c>
      <c r="E73" s="13">
        <f>'2월'!D19</f>
        <v>3</v>
      </c>
      <c r="F73" s="13" t="str">
        <f>'2월'!E19</f>
        <v>3-3</v>
      </c>
      <c r="G73" s="13">
        <f>IFERROR(VLOOKUP($F73,'2월'!$E$4:$H$37,2,0),0)</f>
        <v>6.8</v>
      </c>
      <c r="H73" s="13">
        <f>IFERROR(VLOOKUP($F73,'2월'!$E$4:$H$37,3,0),0)</f>
        <v>3.5</v>
      </c>
      <c r="I73" s="13">
        <f>IFERROR(VLOOKUP($F73,'2월'!$E$4:$H$37,4,0),0)</f>
        <v>7.5</v>
      </c>
    </row>
    <row r="74" spans="1:9" customFormat="1">
      <c r="A74" s="13">
        <f>'2월'!A20</f>
        <v>2026</v>
      </c>
      <c r="B74" s="13">
        <f>'2월'!B20</f>
        <v>2</v>
      </c>
      <c r="C74" s="13">
        <f>RIGHT(A74,2)*100+'2월'!B20</f>
        <v>2602</v>
      </c>
      <c r="D74" s="13">
        <f>'2월'!C20</f>
        <v>2</v>
      </c>
      <c r="E74" s="13">
        <f>'2월'!D20</f>
        <v>2</v>
      </c>
      <c r="F74" s="13" t="str">
        <f>'2월'!E20</f>
        <v>2-2</v>
      </c>
      <c r="G74" s="13">
        <f>IFERROR(VLOOKUP($F74,'2월'!$E$4:$H$37,2,0),0)</f>
        <v>7.6</v>
      </c>
      <c r="H74" s="13">
        <f>IFERROR(VLOOKUP($F74,'2월'!$E$4:$H$37,3,0),0)</f>
        <v>3.5</v>
      </c>
      <c r="I74" s="13">
        <f>IFERROR(VLOOKUP($F74,'2월'!$E$4:$H$37,4,0),0)</f>
        <v>7</v>
      </c>
    </row>
    <row r="75" spans="1:9" customFormat="1">
      <c r="A75" s="13">
        <f>'2월'!A21</f>
        <v>2026</v>
      </c>
      <c r="B75" s="13">
        <f>'2월'!B21</f>
        <v>2</v>
      </c>
      <c r="C75" s="13">
        <f>RIGHT(A75,2)*100+'2월'!B21</f>
        <v>2602</v>
      </c>
      <c r="D75" s="13">
        <f>'2월'!C21</f>
        <v>2</v>
      </c>
      <c r="E75" s="13">
        <f>'2월'!D21</f>
        <v>3</v>
      </c>
      <c r="F75" s="13" t="str">
        <f>'2월'!E21</f>
        <v>2-3</v>
      </c>
      <c r="G75" s="13">
        <f>IFERROR(VLOOKUP($F75,'2월'!$E$4:$H$37,2,0),0)</f>
        <v>7</v>
      </c>
      <c r="H75" s="13">
        <f>IFERROR(VLOOKUP($F75,'2월'!$E$4:$H$37,3,0),0)</f>
        <v>3.1</v>
      </c>
      <c r="I75" s="13">
        <f>IFERROR(VLOOKUP($F75,'2월'!$E$4:$H$37,4,0),0)</f>
        <v>7.4</v>
      </c>
    </row>
    <row r="76" spans="1:9" customFormat="1">
      <c r="A76" s="13">
        <f>'2월'!A22</f>
        <v>2026</v>
      </c>
      <c r="B76" s="13">
        <f>'2월'!B22</f>
        <v>2</v>
      </c>
      <c r="C76" s="13">
        <f>RIGHT(A76,2)*100+'2월'!B22</f>
        <v>2602</v>
      </c>
      <c r="D76" s="13">
        <f>'2월'!C22</f>
        <v>1</v>
      </c>
      <c r="E76" s="13">
        <f>'2월'!D22</f>
        <v>1</v>
      </c>
      <c r="F76" s="13" t="str">
        <f>'2월'!E22</f>
        <v>1-1</v>
      </c>
      <c r="G76" s="13">
        <f>IFERROR(VLOOKUP($F76,'2월'!$E$4:$H$37,2,0),0)</f>
        <v>8.3000000000000007</v>
      </c>
      <c r="H76" s="13">
        <f>IFERROR(VLOOKUP($F76,'2월'!$E$4:$H$37,3,0),0)</f>
        <v>3.3</v>
      </c>
      <c r="I76" s="13">
        <f>IFERROR(VLOOKUP($F76,'2월'!$E$4:$H$37,4,0),0)</f>
        <v>8</v>
      </c>
    </row>
    <row r="77" spans="1:9" customFormat="1">
      <c r="A77" s="13">
        <f>'2월'!A23</f>
        <v>2026</v>
      </c>
      <c r="B77" s="13">
        <f>'2월'!B23</f>
        <v>2</v>
      </c>
      <c r="C77" s="13">
        <f>RIGHT(A77,2)*100+'2월'!B23</f>
        <v>2602</v>
      </c>
      <c r="D77" s="13">
        <f>'2월'!C23</f>
        <v>1</v>
      </c>
      <c r="E77" s="13">
        <f>'2월'!D23</f>
        <v>2</v>
      </c>
      <c r="F77" s="13" t="str">
        <f>'2월'!E23</f>
        <v>1-2</v>
      </c>
      <c r="G77" s="13">
        <f>IFERROR(VLOOKUP($F77,'2월'!$E$4:$H$37,2,0),0)</f>
        <v>8</v>
      </c>
      <c r="H77" s="13">
        <f>IFERROR(VLOOKUP($F77,'2월'!$E$4:$H$37,3,0),0)</f>
        <v>3.2</v>
      </c>
      <c r="I77" s="13">
        <f>IFERROR(VLOOKUP($F77,'2월'!$E$4:$H$37,4,0),0)</f>
        <v>7.9</v>
      </c>
    </row>
    <row r="78" spans="1:9" customFormat="1">
      <c r="A78" s="13">
        <f>'2월'!A24</f>
        <v>2026</v>
      </c>
      <c r="B78" s="13">
        <f>'2월'!B24</f>
        <v>2</v>
      </c>
      <c r="C78" s="13">
        <f>RIGHT(A78,2)*100+'2월'!B24</f>
        <v>2602</v>
      </c>
      <c r="D78" s="13">
        <f>'2월'!C24</f>
        <v>1</v>
      </c>
      <c r="E78" s="13">
        <f>'2월'!D24</f>
        <v>3</v>
      </c>
      <c r="F78" s="13" t="str">
        <f>'2월'!E24</f>
        <v>1-3</v>
      </c>
      <c r="G78" s="13">
        <f>IFERROR(VLOOKUP($F78,'2월'!$E$4:$H$37,2,0),0)</f>
        <v>7.7</v>
      </c>
      <c r="H78" s="13">
        <f>IFERROR(VLOOKUP($F78,'2월'!$E$4:$H$37,3,0),0)</f>
        <v>3</v>
      </c>
      <c r="I78" s="13">
        <f>IFERROR(VLOOKUP($F78,'2월'!$E$4:$H$37,4,0),0)</f>
        <v>8</v>
      </c>
    </row>
    <row r="79" spans="1:9" customFormat="1">
      <c r="A79" s="13">
        <f>'2월'!A25</f>
        <v>2026</v>
      </c>
      <c r="B79" s="13">
        <f>'2월'!B25</f>
        <v>2</v>
      </c>
      <c r="C79" s="13">
        <f>RIGHT(A79,2)*100+'2월'!B25</f>
        <v>2602</v>
      </c>
      <c r="D79" s="13">
        <f>'2월'!C25</f>
        <v>-1</v>
      </c>
      <c r="E79" s="13">
        <f>'2월'!D25</f>
        <v>1</v>
      </c>
      <c r="F79" s="13" t="str">
        <f>'2월'!E25</f>
        <v>-1-1</v>
      </c>
      <c r="G79" s="13">
        <f>IFERROR(VLOOKUP($F79,'2월'!$E$4:$H$37,2,0),0)</f>
        <v>9</v>
      </c>
      <c r="H79" s="13">
        <f>IFERROR(VLOOKUP($F79,'2월'!$E$4:$H$37,3,0),0)</f>
        <v>3.5</v>
      </c>
      <c r="I79" s="13">
        <f>IFERROR(VLOOKUP($F79,'2월'!$E$4:$H$37,4,0),0)</f>
        <v>8.3000000000000007</v>
      </c>
    </row>
    <row r="80" spans="1:9" customFormat="1">
      <c r="A80" s="13">
        <f>'2월'!A26</f>
        <v>2026</v>
      </c>
      <c r="B80" s="13">
        <f>'2월'!B26</f>
        <v>2</v>
      </c>
      <c r="C80" s="13">
        <f>RIGHT(A80,2)*100+'2월'!B26</f>
        <v>2602</v>
      </c>
      <c r="D80" s="13">
        <f>'2월'!C26</f>
        <v>-1</v>
      </c>
      <c r="E80" s="13">
        <f>'2월'!D26</f>
        <v>2</v>
      </c>
      <c r="F80" s="13" t="str">
        <f>'2월'!E26</f>
        <v>-1-2</v>
      </c>
      <c r="G80" s="13">
        <f>IFERROR(VLOOKUP($F80,'2월'!$E$4:$H$37,2,0),0)</f>
        <v>8.8000000000000007</v>
      </c>
      <c r="H80" s="13">
        <f>IFERROR(VLOOKUP($F80,'2월'!$E$4:$H$37,3,0),0)</f>
        <v>3.3</v>
      </c>
      <c r="I80" s="13">
        <f>IFERROR(VLOOKUP($F80,'2월'!$E$4:$H$37,4,0),0)</f>
        <v>8.6</v>
      </c>
    </row>
    <row r="81" spans="1:9" customFormat="1">
      <c r="A81" s="13">
        <f>'2월'!A27</f>
        <v>2026</v>
      </c>
      <c r="B81" s="13">
        <f>'2월'!B27</f>
        <v>2</v>
      </c>
      <c r="C81" s="13">
        <f>RIGHT(A81,2)*100+'2월'!B27</f>
        <v>2602</v>
      </c>
      <c r="D81" s="13">
        <f>'2월'!C27</f>
        <v>-1</v>
      </c>
      <c r="E81" s="13">
        <f>'2월'!D27</f>
        <v>3</v>
      </c>
      <c r="F81" s="13" t="str">
        <f>'2월'!E27</f>
        <v>-1-3</v>
      </c>
      <c r="G81" s="13">
        <f>IFERROR(VLOOKUP($F81,'2월'!$E$4:$H$37,2,0),0)</f>
        <v>8.9</v>
      </c>
      <c r="H81" s="13">
        <f>IFERROR(VLOOKUP($F81,'2월'!$E$4:$H$37,3,0),0)</f>
        <v>3.4</v>
      </c>
      <c r="I81" s="13">
        <f>IFERROR(VLOOKUP($F81,'2월'!$E$4:$H$37,4,0),0)</f>
        <v>8.4</v>
      </c>
    </row>
    <row r="82" spans="1:9" customFormat="1">
      <c r="A82" s="13">
        <f>'2월'!A28</f>
        <v>2026</v>
      </c>
      <c r="B82" s="13">
        <f>'2월'!B28</f>
        <v>2</v>
      </c>
      <c r="C82" s="13">
        <f>RIGHT(A82,2)*100+'2월'!B28</f>
        <v>2602</v>
      </c>
      <c r="D82" s="13">
        <f>'2월'!C28</f>
        <v>-2</v>
      </c>
      <c r="E82" s="13">
        <f>'2월'!D28</f>
        <v>1</v>
      </c>
      <c r="F82" s="13" t="str">
        <f>'2월'!E28</f>
        <v>-2-1</v>
      </c>
      <c r="G82" s="13">
        <f>IFERROR(VLOOKUP($F82,'2월'!$E$4:$H$37,2,0),0)</f>
        <v>8.8000000000000007</v>
      </c>
      <c r="H82" s="13">
        <f>IFERROR(VLOOKUP($F82,'2월'!$E$4:$H$37,3,0),0)</f>
        <v>3.4</v>
      </c>
      <c r="I82" s="13">
        <f>IFERROR(VLOOKUP($F82,'2월'!$E$4:$H$37,4,0),0)</f>
        <v>9.1</v>
      </c>
    </row>
    <row r="83" spans="1:9" customFormat="1">
      <c r="A83" s="13">
        <f>'2월'!A29</f>
        <v>2026</v>
      </c>
      <c r="B83" s="13">
        <f>'2월'!B29</f>
        <v>2</v>
      </c>
      <c r="C83" s="13">
        <f>RIGHT(A83,2)*100+'2월'!B29</f>
        <v>2602</v>
      </c>
      <c r="D83" s="13">
        <f>'2월'!C29</f>
        <v>-2</v>
      </c>
      <c r="E83" s="13">
        <f>'2월'!D29</f>
        <v>2</v>
      </c>
      <c r="F83" s="13" t="str">
        <f>'2월'!E29</f>
        <v>-2-2</v>
      </c>
      <c r="G83" s="13">
        <f>IFERROR(VLOOKUP($F83,'2월'!$E$4:$H$37,2,0),0)</f>
        <v>9</v>
      </c>
      <c r="H83" s="13">
        <f>IFERROR(VLOOKUP($F83,'2월'!$E$4:$H$37,3,0),0)</f>
        <v>3.2</v>
      </c>
      <c r="I83" s="13">
        <f>IFERROR(VLOOKUP($F83,'2월'!$E$4:$H$37,4,0),0)</f>
        <v>9</v>
      </c>
    </row>
    <row r="84" spans="1:9" customFormat="1">
      <c r="A84" s="13">
        <f>'2월'!A30</f>
        <v>2026</v>
      </c>
      <c r="B84" s="13">
        <f>'2월'!B30</f>
        <v>2</v>
      </c>
      <c r="C84" s="13">
        <f>RIGHT(A84,2)*100+'2월'!B30</f>
        <v>2602</v>
      </c>
      <c r="D84" s="13">
        <f>'2월'!C30</f>
        <v>-2</v>
      </c>
      <c r="E84" s="13">
        <f>'2월'!D30</f>
        <v>3</v>
      </c>
      <c r="F84" s="13" t="str">
        <f>'2월'!E30</f>
        <v>-2-3</v>
      </c>
      <c r="G84" s="13">
        <f>IFERROR(VLOOKUP($F84,'2월'!$E$4:$H$37,2,0),0)</f>
        <v>9</v>
      </c>
      <c r="H84" s="13">
        <f>IFERROR(VLOOKUP($F84,'2월'!$E$4:$H$37,3,0),0)</f>
        <v>3.1</v>
      </c>
      <c r="I84" s="13">
        <f>IFERROR(VLOOKUP($F84,'2월'!$E$4:$H$37,4,0),0)</f>
        <v>9.6999999999999993</v>
      </c>
    </row>
    <row r="85" spans="1:9" customFormat="1">
      <c r="A85" s="13">
        <f>'2월'!A31</f>
        <v>2026</v>
      </c>
      <c r="B85" s="13">
        <f>'2월'!B31</f>
        <v>2</v>
      </c>
      <c r="C85" s="13">
        <f>RIGHT(A85,2)*100+'2월'!B31</f>
        <v>2602</v>
      </c>
      <c r="D85" s="13">
        <f>'2월'!C31</f>
        <v>-3</v>
      </c>
      <c r="E85" s="13">
        <f>'2월'!D31</f>
        <v>2</v>
      </c>
      <c r="F85" s="13" t="str">
        <f>'2월'!E31</f>
        <v>-3-2</v>
      </c>
      <c r="G85" s="13">
        <f>IFERROR(VLOOKUP($F85,'2월'!$E$4:$H$37,2,0),0)</f>
        <v>9.3000000000000007</v>
      </c>
      <c r="H85" s="13">
        <f>IFERROR(VLOOKUP($F85,'2월'!$E$4:$H$37,3,0),0)</f>
        <v>2.5</v>
      </c>
      <c r="I85" s="13">
        <f>IFERROR(VLOOKUP($F85,'2월'!$E$4:$H$37,4,0),0)</f>
        <v>9.9</v>
      </c>
    </row>
    <row r="86" spans="1:9" customFormat="1">
      <c r="A86" s="13">
        <f>'2월'!A32</f>
        <v>2026</v>
      </c>
      <c r="B86" s="13">
        <f>'2월'!B32</f>
        <v>2</v>
      </c>
      <c r="C86" s="13">
        <f>RIGHT(A86,2)*100+'2월'!B32</f>
        <v>2602</v>
      </c>
      <c r="D86" s="13">
        <f>'2월'!C32</f>
        <v>-3</v>
      </c>
      <c r="E86" s="13">
        <f>'2월'!D32</f>
        <v>3</v>
      </c>
      <c r="F86" s="13" t="str">
        <f>'2월'!E32</f>
        <v>-3-3</v>
      </c>
      <c r="G86" s="13">
        <f>IFERROR(VLOOKUP($F86,'2월'!$E$4:$H$37,2,0),0)</f>
        <v>9.1</v>
      </c>
      <c r="H86" s="13">
        <f>IFERROR(VLOOKUP($F86,'2월'!$E$4:$H$37,3,0),0)</f>
        <v>3.8</v>
      </c>
      <c r="I86" s="13">
        <f>IFERROR(VLOOKUP($F86,'2월'!$E$4:$H$37,4,0),0)</f>
        <v>9.1999999999999993</v>
      </c>
    </row>
    <row r="87" spans="1:9" customFormat="1">
      <c r="A87" s="13">
        <f>'2월'!A33</f>
        <v>2026</v>
      </c>
      <c r="B87" s="13">
        <f>'2월'!B33</f>
        <v>2</v>
      </c>
      <c r="C87" s="13">
        <f>RIGHT(A87,2)*100+'2월'!B33</f>
        <v>2602</v>
      </c>
      <c r="D87" s="13">
        <f>'2월'!C33</f>
        <v>-4</v>
      </c>
      <c r="E87" s="13">
        <f>'2월'!D33</f>
        <v>2</v>
      </c>
      <c r="F87" s="13" t="str">
        <f>'2월'!E33</f>
        <v>-4-2</v>
      </c>
      <c r="G87" s="13">
        <f>IFERROR(VLOOKUP($F87,'2월'!$E$4:$H$37,2,0),0)</f>
        <v>10</v>
      </c>
      <c r="H87" s="13">
        <f>IFERROR(VLOOKUP($F87,'2월'!$E$4:$H$37,3,0),0)</f>
        <v>4.3</v>
      </c>
      <c r="I87" s="13">
        <f>IFERROR(VLOOKUP($F87,'2월'!$E$4:$H$37,4,0),0)</f>
        <v>9.9</v>
      </c>
    </row>
    <row r="88" spans="1:9" customFormat="1">
      <c r="A88" s="13">
        <f>'2월'!A34</f>
        <v>2026</v>
      </c>
      <c r="B88" s="13">
        <f>'2월'!B34</f>
        <v>2</v>
      </c>
      <c r="C88" s="13">
        <f>RIGHT(A88,2)*100+'2월'!B34</f>
        <v>2602</v>
      </c>
      <c r="D88" s="13">
        <f>'2월'!C34</f>
        <v>-4</v>
      </c>
      <c r="E88" s="13">
        <f>'2월'!D34</f>
        <v>1</v>
      </c>
      <c r="F88" s="13" t="str">
        <f>'2월'!E34</f>
        <v>-4-1</v>
      </c>
      <c r="G88" s="13">
        <f>IFERROR(VLOOKUP($F88,'2월'!$E$4:$H$37,2,0),0)</f>
        <v>9.9</v>
      </c>
      <c r="H88" s="13">
        <f>IFERROR(VLOOKUP($F88,'2월'!$E$4:$H$37,3,0),0)</f>
        <v>3.3</v>
      </c>
      <c r="I88" s="13">
        <f>IFERROR(VLOOKUP($F88,'2월'!$E$4:$H$37,4,0),0)</f>
        <v>9.5</v>
      </c>
    </row>
    <row r="89" spans="1:9" customFormat="1">
      <c r="A89" s="13">
        <f>'2월'!A35</f>
        <v>2026</v>
      </c>
      <c r="B89" s="13">
        <f>'2월'!B35</f>
        <v>2</v>
      </c>
      <c r="C89" s="13">
        <f>RIGHT(A89,2)*100+'2월'!B35</f>
        <v>2602</v>
      </c>
      <c r="D89" s="13">
        <f>'2월'!C35</f>
        <v>-4</v>
      </c>
      <c r="E89" s="13">
        <f>'2월'!D35</f>
        <v>3</v>
      </c>
      <c r="F89" s="13" t="str">
        <f>'2월'!E35</f>
        <v>-4-3</v>
      </c>
      <c r="G89" s="13">
        <f>IFERROR(VLOOKUP($F89,'2월'!$E$4:$H$37,2,0),0)</f>
        <v>9.6</v>
      </c>
      <c r="H89" s="13">
        <f>IFERROR(VLOOKUP($F89,'2월'!$E$4:$H$37,3,0),0)</f>
        <v>3.3</v>
      </c>
      <c r="I89" s="13">
        <f>IFERROR(VLOOKUP($F89,'2월'!$E$4:$H$37,4,0),0)</f>
        <v>10</v>
      </c>
    </row>
    <row r="90" spans="1:9" customFormat="1">
      <c r="A90" s="13">
        <f>'2월'!A36</f>
        <v>2026</v>
      </c>
      <c r="B90" s="13">
        <f>'2월'!B36</f>
        <v>2</v>
      </c>
      <c r="C90" s="13">
        <f>RIGHT(A90,2)*100+'2월'!B36</f>
        <v>2602</v>
      </c>
      <c r="D90" s="13">
        <f>'2월'!C36</f>
        <v>-5</v>
      </c>
      <c r="E90" s="13">
        <f>'2월'!D36</f>
        <v>2</v>
      </c>
      <c r="F90" s="13" t="str">
        <f>'2월'!E36</f>
        <v>-5-2</v>
      </c>
      <c r="G90" s="13">
        <f>IFERROR(VLOOKUP($F90,'2월'!$E$4:$H$37,2,0),0)</f>
        <v>10</v>
      </c>
      <c r="H90" s="13">
        <f>IFERROR(VLOOKUP($F90,'2월'!$E$4:$H$37,3,0),0)</f>
        <v>3.7</v>
      </c>
      <c r="I90" s="13">
        <f>IFERROR(VLOOKUP($F90,'2월'!$E$4:$H$37,4,0),0)</f>
        <v>10</v>
      </c>
    </row>
    <row r="91" spans="1:9" customFormat="1">
      <c r="A91" s="13">
        <f>'2월'!A37</f>
        <v>2026</v>
      </c>
      <c r="B91" s="13">
        <f>'2월'!B37</f>
        <v>2</v>
      </c>
      <c r="C91" s="13">
        <f>RIGHT(A91,2)*100+'2월'!B37</f>
        <v>2602</v>
      </c>
      <c r="D91" s="13">
        <f>'2월'!C37</f>
        <v>-5</v>
      </c>
      <c r="E91" s="13">
        <f>'2월'!D37</f>
        <v>3</v>
      </c>
      <c r="F91" s="13" t="str">
        <f>'2월'!E37</f>
        <v>-5-3</v>
      </c>
      <c r="G91" s="13">
        <f>IFERROR(VLOOKUP($F91,'2월'!$E$4:$H$37,2,0),0)</f>
        <v>10</v>
      </c>
      <c r="H91" s="13">
        <f>IFERROR(VLOOKUP($F91,'2월'!$E$4:$H$37,3,0),0)</f>
        <v>3</v>
      </c>
      <c r="I91" s="13">
        <f>IFERROR(VLOOKUP($F91,'2월'!$E$4:$H$37,4,0),0)</f>
        <v>10.1</v>
      </c>
    </row>
    <row r="92" spans="1:9" customFormat="1">
      <c r="A92" s="13">
        <f>'3월'!A4</f>
        <v>2025</v>
      </c>
      <c r="B92" s="13">
        <f>'3월'!B4</f>
        <v>3</v>
      </c>
      <c r="C92" s="13">
        <f>RIGHT(A92,2)*100+'3월'!B4</f>
        <v>2503</v>
      </c>
      <c r="D92" s="13">
        <f>'3월'!C4</f>
        <v>9</v>
      </c>
      <c r="E92" s="13">
        <f>'3월'!D4</f>
        <v>3</v>
      </c>
      <c r="F92" s="13" t="str">
        <f>'3월'!E4</f>
        <v>9-3</v>
      </c>
      <c r="G92" s="13">
        <f>IFERROR(VLOOKUP($F92,'3월'!$E$4:$H$37,2,0),0)</f>
        <v>5</v>
      </c>
      <c r="H92" s="13">
        <f>IFERROR(VLOOKUP($F92,'3월'!$E$4:$H$37,3,0),0)</f>
        <v>3.2</v>
      </c>
      <c r="I92" s="13">
        <f>IFERROR(VLOOKUP($F92,'3월'!$E$4:$H$37,4,0),0)</f>
        <v>4.9000000000000004</v>
      </c>
    </row>
    <row r="93" spans="1:9" customFormat="1">
      <c r="A93" s="13">
        <f>'3월'!A5</f>
        <v>2025</v>
      </c>
      <c r="B93" s="13">
        <f>'3월'!B5</f>
        <v>3</v>
      </c>
      <c r="C93" s="13">
        <f>RIGHT(A93,2)*100+'3월'!B5</f>
        <v>2503</v>
      </c>
      <c r="D93" s="13">
        <f>'3월'!C5</f>
        <v>8</v>
      </c>
      <c r="E93" s="13">
        <f>'3월'!D5</f>
        <v>1</v>
      </c>
      <c r="F93" s="13" t="str">
        <f>'3월'!E5</f>
        <v>8-1</v>
      </c>
      <c r="G93" s="13">
        <f>IFERROR(VLOOKUP($F93,'3월'!$E$4:$H$37,2,0),0)</f>
        <v>4.8</v>
      </c>
      <c r="H93" s="13">
        <f>IFERROR(VLOOKUP($F93,'3월'!$E$4:$H$37,3,0),0)</f>
        <v>3.1</v>
      </c>
      <c r="I93" s="13">
        <f>IFERROR(VLOOKUP($F93,'3월'!$E$4:$H$37,4,0),0)</f>
        <v>5</v>
      </c>
    </row>
    <row r="94" spans="1:9" customFormat="1">
      <c r="A94" s="13">
        <f>'3월'!A6</f>
        <v>2025</v>
      </c>
      <c r="B94" s="13">
        <f>'3월'!B6</f>
        <v>3</v>
      </c>
      <c r="C94" s="13">
        <f>RIGHT(A94,2)*100+'3월'!B6</f>
        <v>2503</v>
      </c>
      <c r="D94" s="13">
        <f>'3월'!C6</f>
        <v>8</v>
      </c>
      <c r="E94" s="13">
        <f>'3월'!D6</f>
        <v>2</v>
      </c>
      <c r="F94" s="13" t="str">
        <f>'3월'!E6</f>
        <v>8-2</v>
      </c>
      <c r="G94" s="13">
        <f>IFERROR(VLOOKUP($F94,'3월'!$E$4:$H$37,2,0),0)</f>
        <v>5</v>
      </c>
      <c r="H94" s="13">
        <f>IFERROR(VLOOKUP($F94,'3월'!$E$4:$H$37,3,0),0)</f>
        <v>3</v>
      </c>
      <c r="I94" s="13">
        <f>IFERROR(VLOOKUP($F94,'3월'!$E$4:$H$37,4,0),0)</f>
        <v>5</v>
      </c>
    </row>
    <row r="95" spans="1:9" customFormat="1">
      <c r="A95" s="13">
        <f>'3월'!A7</f>
        <v>2025</v>
      </c>
      <c r="B95" s="13">
        <f>'3월'!B7</f>
        <v>3</v>
      </c>
      <c r="C95" s="13">
        <f>RIGHT(A95,2)*100+'3월'!B7</f>
        <v>2503</v>
      </c>
      <c r="D95" s="13">
        <f>'3월'!C7</f>
        <v>8</v>
      </c>
      <c r="E95" s="13">
        <f>'3월'!D7</f>
        <v>3</v>
      </c>
      <c r="F95" s="13" t="str">
        <f>'3월'!E7</f>
        <v>8-3</v>
      </c>
      <c r="G95" s="13">
        <f>IFERROR(VLOOKUP($F95,'3월'!$E$4:$H$37,2,0),0)</f>
        <v>5</v>
      </c>
      <c r="H95" s="13">
        <f>IFERROR(VLOOKUP($F95,'3월'!$E$4:$H$37,3,0),0)</f>
        <v>3.8</v>
      </c>
      <c r="I95" s="13">
        <f>IFERROR(VLOOKUP($F95,'3월'!$E$4:$H$37,4,0),0)</f>
        <v>5</v>
      </c>
    </row>
    <row r="96" spans="1:9" customFormat="1">
      <c r="A96" s="13">
        <f>'3월'!A8</f>
        <v>2025</v>
      </c>
      <c r="B96" s="13">
        <f>'3월'!B8</f>
        <v>3</v>
      </c>
      <c r="C96" s="13">
        <f>RIGHT(A96,2)*100+'3월'!B8</f>
        <v>2503</v>
      </c>
      <c r="D96" s="13">
        <f>'3월'!C8</f>
        <v>7</v>
      </c>
      <c r="E96" s="13">
        <f>'3월'!D8</f>
        <v>1</v>
      </c>
      <c r="F96" s="13" t="str">
        <f>'3월'!E8</f>
        <v>7-1</v>
      </c>
      <c r="G96" s="13">
        <f>IFERROR(VLOOKUP($F96,'3월'!$E$4:$H$37,2,0),0)</f>
        <v>5.2</v>
      </c>
      <c r="H96" s="13">
        <f>IFERROR(VLOOKUP($F96,'3월'!$E$4:$H$37,3,0),0)</f>
        <v>3.3</v>
      </c>
      <c r="I96" s="13">
        <f>IFERROR(VLOOKUP($F96,'3월'!$E$4:$H$37,4,0),0)</f>
        <v>5.4</v>
      </c>
    </row>
    <row r="97" spans="1:9" customFormat="1">
      <c r="A97" s="13">
        <f>'3월'!A9</f>
        <v>2025</v>
      </c>
      <c r="B97" s="13">
        <f>'3월'!B9</f>
        <v>3</v>
      </c>
      <c r="C97" s="13">
        <f>RIGHT(A97,2)*100+'3월'!B9</f>
        <v>2503</v>
      </c>
      <c r="D97" s="13">
        <f>'3월'!C9</f>
        <v>7</v>
      </c>
      <c r="E97" s="13">
        <f>'3월'!D9</f>
        <v>2</v>
      </c>
      <c r="F97" s="13" t="str">
        <f>'3월'!E9</f>
        <v>7-2</v>
      </c>
      <c r="G97" s="13">
        <f>IFERROR(VLOOKUP($F97,'3월'!$E$4:$H$37,2,0),0)</f>
        <v>5</v>
      </c>
      <c r="H97" s="13">
        <f>IFERROR(VLOOKUP($F97,'3월'!$E$4:$H$37,3,0),0)</f>
        <v>3.3</v>
      </c>
      <c r="I97" s="13">
        <f>IFERROR(VLOOKUP($F97,'3월'!$E$4:$H$37,4,0),0)</f>
        <v>5.8</v>
      </c>
    </row>
    <row r="98" spans="1:9" customFormat="1">
      <c r="A98" s="13">
        <f>'3월'!A10</f>
        <v>2025</v>
      </c>
      <c r="B98" s="13">
        <f>'3월'!B10</f>
        <v>3</v>
      </c>
      <c r="C98" s="13">
        <f>RIGHT(A98,2)*100+'3월'!B10</f>
        <v>2503</v>
      </c>
      <c r="D98" s="13">
        <f>'3월'!C10</f>
        <v>7</v>
      </c>
      <c r="E98" s="13">
        <f>'3월'!D10</f>
        <v>3</v>
      </c>
      <c r="F98" s="13" t="str">
        <f>'3월'!E10</f>
        <v>7-3</v>
      </c>
      <c r="G98" s="13">
        <f>IFERROR(VLOOKUP($F98,'3월'!$E$4:$H$37,2,0),0)</f>
        <v>5.6</v>
      </c>
      <c r="H98" s="13">
        <f>IFERROR(VLOOKUP($F98,'3월'!$E$4:$H$37,3,0),0)</f>
        <v>3.5</v>
      </c>
      <c r="I98" s="13">
        <f>IFERROR(VLOOKUP($F98,'3월'!$E$4:$H$37,4,0),0)</f>
        <v>5</v>
      </c>
    </row>
    <row r="99" spans="1:9" customFormat="1">
      <c r="A99" s="13">
        <f>'3월'!A11</f>
        <v>2025</v>
      </c>
      <c r="B99" s="13">
        <f>'3월'!B11</f>
        <v>3</v>
      </c>
      <c r="C99" s="13">
        <f>RIGHT(A99,2)*100+'3월'!B11</f>
        <v>2503</v>
      </c>
      <c r="D99" s="13">
        <f>'3월'!C11</f>
        <v>6</v>
      </c>
      <c r="E99" s="13">
        <f>'3월'!D11</f>
        <v>1</v>
      </c>
      <c r="F99" s="13" t="str">
        <f>'3월'!E11</f>
        <v>6-1</v>
      </c>
      <c r="G99" s="13">
        <f>IFERROR(VLOOKUP($F99,'3월'!$E$4:$H$37,2,0),0)</f>
        <v>6.1</v>
      </c>
      <c r="H99" s="13">
        <f>IFERROR(VLOOKUP($F99,'3월'!$E$4:$H$37,3,0),0)</f>
        <v>3.4</v>
      </c>
      <c r="I99" s="13">
        <f>IFERROR(VLOOKUP($F99,'3월'!$E$4:$H$37,4,0),0)</f>
        <v>6.5</v>
      </c>
    </row>
    <row r="100" spans="1:9" customFormat="1">
      <c r="A100" s="13">
        <f>'3월'!A12</f>
        <v>2025</v>
      </c>
      <c r="B100" s="13">
        <f>'3월'!B12</f>
        <v>3</v>
      </c>
      <c r="C100" s="13">
        <f>RIGHT(A100,2)*100+'3월'!B12</f>
        <v>2503</v>
      </c>
      <c r="D100" s="13">
        <f>'3월'!C12</f>
        <v>6</v>
      </c>
      <c r="E100" s="13">
        <f>'3월'!D12</f>
        <v>2</v>
      </c>
      <c r="F100" s="13" t="str">
        <f>'3월'!E12</f>
        <v>6-2</v>
      </c>
      <c r="G100" s="13">
        <f>IFERROR(VLOOKUP($F100,'3월'!$E$4:$H$37,2,0),0)</f>
        <v>6</v>
      </c>
      <c r="H100" s="13">
        <f>IFERROR(VLOOKUP($F100,'3월'!$E$4:$H$37,3,0),0)</f>
        <v>3.4</v>
      </c>
      <c r="I100" s="13">
        <f>IFERROR(VLOOKUP($F100,'3월'!$E$4:$H$37,4,0),0)</f>
        <v>6</v>
      </c>
    </row>
    <row r="101" spans="1:9" customFormat="1">
      <c r="A101" s="13">
        <f>'3월'!A13</f>
        <v>2025</v>
      </c>
      <c r="B101" s="13">
        <f>'3월'!B13</f>
        <v>3</v>
      </c>
      <c r="C101" s="13">
        <f>RIGHT(A101,2)*100+'3월'!B13</f>
        <v>2503</v>
      </c>
      <c r="D101" s="13">
        <f>'3월'!C13</f>
        <v>6</v>
      </c>
      <c r="E101" s="13">
        <f>'3월'!D13</f>
        <v>3</v>
      </c>
      <c r="F101" s="13" t="str">
        <f>'3월'!E13</f>
        <v>6-3</v>
      </c>
      <c r="G101" s="13">
        <f>IFERROR(VLOOKUP($F101,'3월'!$E$4:$H$37,2,0),0)</f>
        <v>6.1</v>
      </c>
      <c r="H101" s="13">
        <f>IFERROR(VLOOKUP($F101,'3월'!$E$4:$H$37,3,0),0)</f>
        <v>3.3</v>
      </c>
      <c r="I101" s="13">
        <f>IFERROR(VLOOKUP($F101,'3월'!$E$4:$H$37,4,0),0)</f>
        <v>6</v>
      </c>
    </row>
    <row r="102" spans="1:9" customFormat="1">
      <c r="A102" s="13">
        <f>'3월'!A14</f>
        <v>2025</v>
      </c>
      <c r="B102" s="13">
        <f>'3월'!B14</f>
        <v>3</v>
      </c>
      <c r="C102" s="13">
        <f>RIGHT(A102,2)*100+'3월'!B14</f>
        <v>2503</v>
      </c>
      <c r="D102" s="13">
        <f>'3월'!C14</f>
        <v>5</v>
      </c>
      <c r="E102" s="13">
        <f>'3월'!D14</f>
        <v>1</v>
      </c>
      <c r="F102" s="13" t="str">
        <f>'3월'!E14</f>
        <v>5-1</v>
      </c>
      <c r="G102" s="13">
        <f>IFERROR(VLOOKUP($F102,'3월'!$E$4:$H$37,2,0),0)</f>
        <v>7</v>
      </c>
      <c r="H102" s="13">
        <f>IFERROR(VLOOKUP($F102,'3월'!$E$4:$H$37,3,0),0)</f>
        <v>3.5</v>
      </c>
      <c r="I102" s="13">
        <f>IFERROR(VLOOKUP($F102,'3월'!$E$4:$H$37,4,0),0)</f>
        <v>6.8</v>
      </c>
    </row>
    <row r="103" spans="1:9" customFormat="1">
      <c r="A103" s="13">
        <f>'3월'!A15</f>
        <v>2025</v>
      </c>
      <c r="B103" s="13">
        <f>'3월'!B15</f>
        <v>3</v>
      </c>
      <c r="C103" s="13">
        <f>RIGHT(A103,2)*100+'3월'!B15</f>
        <v>2503</v>
      </c>
      <c r="D103" s="13">
        <f>'3월'!C15</f>
        <v>5</v>
      </c>
      <c r="E103" s="13">
        <f>'3월'!D15</f>
        <v>2</v>
      </c>
      <c r="F103" s="13" t="str">
        <f>'3월'!E15</f>
        <v>5-2</v>
      </c>
      <c r="G103" s="13">
        <f>IFERROR(VLOOKUP($F103,'3월'!$E$4:$H$37,2,0),0)</f>
        <v>6.6</v>
      </c>
      <c r="H103" s="13">
        <f>IFERROR(VLOOKUP($F103,'3월'!$E$4:$H$37,3,0),0)</f>
        <v>3.4</v>
      </c>
      <c r="I103" s="13">
        <f>IFERROR(VLOOKUP($F103,'3월'!$E$4:$H$37,4,0),0)</f>
        <v>6.9</v>
      </c>
    </row>
    <row r="104" spans="1:9" customFormat="1">
      <c r="A104" s="13">
        <f>'3월'!A16</f>
        <v>2025</v>
      </c>
      <c r="B104" s="13">
        <f>'3월'!B16</f>
        <v>3</v>
      </c>
      <c r="C104" s="13">
        <f>RIGHT(A104,2)*100+'3월'!B16</f>
        <v>2503</v>
      </c>
      <c r="D104" s="13">
        <f>'3월'!C16</f>
        <v>5</v>
      </c>
      <c r="E104" s="13">
        <f>'3월'!D16</f>
        <v>3</v>
      </c>
      <c r="F104" s="13" t="str">
        <f>'3월'!E16</f>
        <v>5-3</v>
      </c>
      <c r="G104" s="13">
        <f>IFERROR(VLOOKUP($F104,'3월'!$E$4:$H$37,2,0),0)</f>
        <v>6.4</v>
      </c>
      <c r="H104" s="13">
        <f>IFERROR(VLOOKUP($F104,'3월'!$E$4:$H$37,3,0),0)</f>
        <v>3.9</v>
      </c>
      <c r="I104" s="13">
        <f>IFERROR(VLOOKUP($F104,'3월'!$E$4:$H$37,4,0),0)</f>
        <v>6.7</v>
      </c>
    </row>
    <row r="105" spans="1:9" customFormat="1">
      <c r="A105" s="13">
        <f>'3월'!A17</f>
        <v>2025</v>
      </c>
      <c r="B105" s="13">
        <f>'3월'!B17</f>
        <v>3</v>
      </c>
      <c r="C105" s="13">
        <f>RIGHT(A105,2)*100+'3월'!B17</f>
        <v>2503</v>
      </c>
      <c r="D105" s="13">
        <f>'3월'!C17</f>
        <v>3</v>
      </c>
      <c r="E105" s="13">
        <f>'3월'!D17</f>
        <v>1</v>
      </c>
      <c r="F105" s="13" t="str">
        <f>'3월'!E17</f>
        <v>3-1</v>
      </c>
      <c r="G105" s="13">
        <f>IFERROR(VLOOKUP($F105,'3월'!$E$4:$H$37,2,0),0)</f>
        <v>7</v>
      </c>
      <c r="H105" s="13">
        <f>IFERROR(VLOOKUP($F105,'3월'!$E$4:$H$37,3,0),0)</f>
        <v>3.6</v>
      </c>
      <c r="I105" s="13">
        <f>IFERROR(VLOOKUP($F105,'3월'!$E$4:$H$37,4,0),0)</f>
        <v>6.9</v>
      </c>
    </row>
    <row r="106" spans="1:9" customFormat="1">
      <c r="A106" s="13">
        <f>'3월'!A18</f>
        <v>2025</v>
      </c>
      <c r="B106" s="13">
        <f>'3월'!B18</f>
        <v>3</v>
      </c>
      <c r="C106" s="13">
        <f>RIGHT(A106,2)*100+'3월'!B18</f>
        <v>2503</v>
      </c>
      <c r="D106" s="13">
        <f>'3월'!C18</f>
        <v>3</v>
      </c>
      <c r="E106" s="13">
        <f>'3월'!D18</f>
        <v>2</v>
      </c>
      <c r="F106" s="13" t="str">
        <f>'3월'!E18</f>
        <v>3-2</v>
      </c>
      <c r="G106" s="13">
        <f>IFERROR(VLOOKUP($F106,'3월'!$E$4:$H$37,2,0),0)</f>
        <v>7</v>
      </c>
      <c r="H106" s="13">
        <f>IFERROR(VLOOKUP($F106,'3월'!$E$4:$H$37,3,0),0)</f>
        <v>3.5</v>
      </c>
      <c r="I106" s="13">
        <f>IFERROR(VLOOKUP($F106,'3월'!$E$4:$H$37,4,0),0)</f>
        <v>7</v>
      </c>
    </row>
    <row r="107" spans="1:9" customFormat="1">
      <c r="A107" s="13">
        <f>'3월'!A19</f>
        <v>2025</v>
      </c>
      <c r="B107" s="13">
        <f>'3월'!B19</f>
        <v>3</v>
      </c>
      <c r="C107" s="13">
        <f>RIGHT(A107,2)*100+'3월'!B19</f>
        <v>2503</v>
      </c>
      <c r="D107" s="13">
        <f>'3월'!C19</f>
        <v>3</v>
      </c>
      <c r="E107" s="13">
        <f>'3월'!D19</f>
        <v>3</v>
      </c>
      <c r="F107" s="13" t="str">
        <f>'3월'!E19</f>
        <v>3-3</v>
      </c>
      <c r="G107" s="13">
        <f>IFERROR(VLOOKUP($F107,'3월'!$E$4:$H$37,2,0),0)</f>
        <v>7</v>
      </c>
      <c r="H107" s="13">
        <f>IFERROR(VLOOKUP($F107,'3월'!$E$4:$H$37,3,0),0)</f>
        <v>3.4</v>
      </c>
      <c r="I107" s="13">
        <f>IFERROR(VLOOKUP($F107,'3월'!$E$4:$H$37,4,0),0)</f>
        <v>7.7</v>
      </c>
    </row>
    <row r="108" spans="1:9" customFormat="1">
      <c r="A108" s="13">
        <f>'3월'!A20</f>
        <v>2025</v>
      </c>
      <c r="B108" s="13">
        <f>'3월'!B20</f>
        <v>3</v>
      </c>
      <c r="C108" s="13">
        <f>RIGHT(A108,2)*100+'3월'!B20</f>
        <v>2503</v>
      </c>
      <c r="D108" s="13">
        <f>'3월'!C20</f>
        <v>2</v>
      </c>
      <c r="E108" s="13">
        <f>'3월'!D20</f>
        <v>2</v>
      </c>
      <c r="F108" s="13" t="str">
        <f>'3월'!E20</f>
        <v>2-2</v>
      </c>
      <c r="G108" s="13">
        <f>IFERROR(VLOOKUP($F108,'3월'!$E$4:$H$37,2,0),0)</f>
        <v>7.7</v>
      </c>
      <c r="H108" s="13">
        <f>IFERROR(VLOOKUP($F108,'3월'!$E$4:$H$37,3,0),0)</f>
        <v>3.5</v>
      </c>
      <c r="I108" s="13">
        <f>IFERROR(VLOOKUP($F108,'3월'!$E$4:$H$37,4,0),0)</f>
        <v>7.1</v>
      </c>
    </row>
    <row r="109" spans="1:9" customFormat="1">
      <c r="A109" s="13">
        <f>'3월'!A21</f>
        <v>2025</v>
      </c>
      <c r="B109" s="13">
        <f>'3월'!B21</f>
        <v>3</v>
      </c>
      <c r="C109" s="13">
        <f>RIGHT(A109,2)*100+'3월'!B21</f>
        <v>2503</v>
      </c>
      <c r="D109" s="13">
        <f>'3월'!C21</f>
        <v>2</v>
      </c>
      <c r="E109" s="13">
        <f>'3월'!D21</f>
        <v>3</v>
      </c>
      <c r="F109" s="13" t="str">
        <f>'3월'!E21</f>
        <v>2-3</v>
      </c>
      <c r="G109" s="13">
        <f>IFERROR(VLOOKUP($F109,'3월'!$E$4:$H$37,2,0),0)</f>
        <v>7.1</v>
      </c>
      <c r="H109" s="13">
        <f>IFERROR(VLOOKUP($F109,'3월'!$E$4:$H$37,3,0),0)</f>
        <v>3.2</v>
      </c>
      <c r="I109" s="13">
        <f>IFERROR(VLOOKUP($F109,'3월'!$E$4:$H$37,4,0),0)</f>
        <v>7.5</v>
      </c>
    </row>
    <row r="110" spans="1:9" customFormat="1">
      <c r="A110" s="13">
        <f>'3월'!A22</f>
        <v>2025</v>
      </c>
      <c r="B110" s="13">
        <f>'3월'!B22</f>
        <v>3</v>
      </c>
      <c r="C110" s="13">
        <f>RIGHT(A110,2)*100+'3월'!B22</f>
        <v>2503</v>
      </c>
      <c r="D110" s="13">
        <f>'3월'!C22</f>
        <v>1</v>
      </c>
      <c r="E110" s="13">
        <f>'3월'!D22</f>
        <v>1</v>
      </c>
      <c r="F110" s="13" t="str">
        <f>'3월'!E22</f>
        <v>1-1</v>
      </c>
      <c r="G110" s="13">
        <f>IFERROR(VLOOKUP($F110,'3월'!$E$4:$H$37,2,0),0)</f>
        <v>8.5</v>
      </c>
      <c r="H110" s="13">
        <f>IFERROR(VLOOKUP($F110,'3월'!$E$4:$H$37,3,0),0)</f>
        <v>3.2</v>
      </c>
      <c r="I110" s="13">
        <f>IFERROR(VLOOKUP($F110,'3월'!$E$4:$H$37,4,0),0)</f>
        <v>8.1</v>
      </c>
    </row>
    <row r="111" spans="1:9" customFormat="1">
      <c r="A111" s="13">
        <f>'3월'!A23</f>
        <v>2025</v>
      </c>
      <c r="B111" s="13">
        <f>'3월'!B23</f>
        <v>3</v>
      </c>
      <c r="C111" s="13">
        <f>RIGHT(A111,2)*100+'3월'!B23</f>
        <v>2503</v>
      </c>
      <c r="D111" s="13">
        <f>'3월'!C23</f>
        <v>1</v>
      </c>
      <c r="E111" s="13">
        <f>'3월'!D23</f>
        <v>2</v>
      </c>
      <c r="F111" s="13" t="str">
        <f>'3월'!E23</f>
        <v>1-2</v>
      </c>
      <c r="G111" s="13">
        <f>IFERROR(VLOOKUP($F111,'3월'!$E$4:$H$37,2,0),0)</f>
        <v>8</v>
      </c>
      <c r="H111" s="13">
        <f>IFERROR(VLOOKUP($F111,'3월'!$E$4:$H$37,3,0),0)</f>
        <v>3.2</v>
      </c>
      <c r="I111" s="13">
        <f>IFERROR(VLOOKUP($F111,'3월'!$E$4:$H$37,4,0),0)</f>
        <v>8</v>
      </c>
    </row>
    <row r="112" spans="1:9" customFormat="1">
      <c r="A112" s="13">
        <f>'3월'!A24</f>
        <v>2025</v>
      </c>
      <c r="B112" s="13">
        <f>'3월'!B24</f>
        <v>3</v>
      </c>
      <c r="C112" s="13">
        <f>RIGHT(A112,2)*100+'3월'!B24</f>
        <v>2503</v>
      </c>
      <c r="D112" s="13">
        <f>'3월'!C24</f>
        <v>1</v>
      </c>
      <c r="E112" s="13">
        <f>'3월'!D24</f>
        <v>3</v>
      </c>
      <c r="F112" s="13" t="str">
        <f>'3월'!E24</f>
        <v>1-3</v>
      </c>
      <c r="G112" s="13">
        <f>IFERROR(VLOOKUP($F112,'3월'!$E$4:$H$37,2,0),0)</f>
        <v>7.7</v>
      </c>
      <c r="H112" s="13">
        <f>IFERROR(VLOOKUP($F112,'3월'!$E$4:$H$37,3,0),0)</f>
        <v>3.2</v>
      </c>
      <c r="I112" s="13">
        <f>IFERROR(VLOOKUP($F112,'3월'!$E$4:$H$37,4,0),0)</f>
        <v>8.1</v>
      </c>
    </row>
    <row r="113" spans="1:9" customFormat="1">
      <c r="A113" s="13">
        <f>'3월'!A25</f>
        <v>2025</v>
      </c>
      <c r="B113" s="13">
        <f>'3월'!B25</f>
        <v>3</v>
      </c>
      <c r="C113" s="13">
        <f>RIGHT(A113,2)*100+'3월'!B25</f>
        <v>2503</v>
      </c>
      <c r="D113" s="13">
        <f>'3월'!C25</f>
        <v>-1</v>
      </c>
      <c r="E113" s="13">
        <f>'3월'!D25</f>
        <v>1</v>
      </c>
      <c r="F113" s="13" t="str">
        <f>'3월'!E25</f>
        <v>-1-1</v>
      </c>
      <c r="G113" s="13">
        <f>IFERROR(VLOOKUP($F113,'3월'!$E$4:$H$37,2,0),0)</f>
        <v>9</v>
      </c>
      <c r="H113" s="13">
        <f>IFERROR(VLOOKUP($F113,'3월'!$E$4:$H$37,3,0),0)</f>
        <v>3.6</v>
      </c>
      <c r="I113" s="13">
        <f>IFERROR(VLOOKUP($F113,'3월'!$E$4:$H$37,4,0),0)</f>
        <v>8.3000000000000007</v>
      </c>
    </row>
    <row r="114" spans="1:9" customFormat="1">
      <c r="A114" s="13">
        <f>'3월'!A26</f>
        <v>2025</v>
      </c>
      <c r="B114" s="13">
        <f>'3월'!B26</f>
        <v>3</v>
      </c>
      <c r="C114" s="13">
        <f>RIGHT(A114,2)*100+'3월'!B26</f>
        <v>2503</v>
      </c>
      <c r="D114" s="13">
        <f>'3월'!C26</f>
        <v>-1</v>
      </c>
      <c r="E114" s="13">
        <f>'3월'!D26</f>
        <v>2</v>
      </c>
      <c r="F114" s="13" t="str">
        <f>'3월'!E26</f>
        <v>-1-2</v>
      </c>
      <c r="G114" s="13">
        <f>IFERROR(VLOOKUP($F114,'3월'!$E$4:$H$37,2,0),0)</f>
        <v>8.8000000000000007</v>
      </c>
      <c r="H114" s="13">
        <f>IFERROR(VLOOKUP($F114,'3월'!$E$4:$H$37,3,0),0)</f>
        <v>3.5</v>
      </c>
      <c r="I114" s="13">
        <f>IFERROR(VLOOKUP($F114,'3월'!$E$4:$H$37,4,0),0)</f>
        <v>8.6999999999999993</v>
      </c>
    </row>
    <row r="115" spans="1:9" customFormat="1">
      <c r="A115" s="13">
        <f>'3월'!A27</f>
        <v>2025</v>
      </c>
      <c r="B115" s="13">
        <f>'3월'!B27</f>
        <v>3</v>
      </c>
      <c r="C115" s="13">
        <f>RIGHT(A115,2)*100+'3월'!B27</f>
        <v>2503</v>
      </c>
      <c r="D115" s="13">
        <f>'3월'!C27</f>
        <v>-1</v>
      </c>
      <c r="E115" s="13">
        <f>'3월'!D27</f>
        <v>3</v>
      </c>
      <c r="F115" s="13" t="str">
        <f>'3월'!E27</f>
        <v>-1-3</v>
      </c>
      <c r="G115" s="13">
        <f>IFERROR(VLOOKUP($F115,'3월'!$E$4:$H$37,2,0),0)</f>
        <v>8.9</v>
      </c>
      <c r="H115" s="13">
        <f>IFERROR(VLOOKUP($F115,'3월'!$E$4:$H$37,3,0),0)</f>
        <v>3.2</v>
      </c>
      <c r="I115" s="13">
        <f>IFERROR(VLOOKUP($F115,'3월'!$E$4:$H$37,4,0),0)</f>
        <v>8.8000000000000007</v>
      </c>
    </row>
    <row r="116" spans="1:9" customFormat="1">
      <c r="A116" s="13">
        <f>'3월'!A28</f>
        <v>2025</v>
      </c>
      <c r="B116" s="13">
        <f>'3월'!B28</f>
        <v>3</v>
      </c>
      <c r="C116" s="13">
        <f>RIGHT(A116,2)*100+'3월'!B28</f>
        <v>2503</v>
      </c>
      <c r="D116" s="13">
        <f>'3월'!C28</f>
        <v>-2</v>
      </c>
      <c r="E116" s="13">
        <f>'3월'!D28</f>
        <v>1</v>
      </c>
      <c r="F116" s="13" t="str">
        <f>'3월'!E28</f>
        <v>-2-1</v>
      </c>
      <c r="G116" s="13">
        <f>IFERROR(VLOOKUP($F116,'3월'!$E$4:$H$37,2,0),0)</f>
        <v>8.6999999999999993</v>
      </c>
      <c r="H116" s="13">
        <f>IFERROR(VLOOKUP($F116,'3월'!$E$4:$H$37,3,0),0)</f>
        <v>3.5</v>
      </c>
      <c r="I116" s="13">
        <f>IFERROR(VLOOKUP($F116,'3월'!$E$4:$H$37,4,0),0)</f>
        <v>9.1</v>
      </c>
    </row>
    <row r="117" spans="1:9" customFormat="1">
      <c r="A117" s="13">
        <f>'3월'!A29</f>
        <v>2025</v>
      </c>
      <c r="B117" s="13">
        <f>'3월'!B29</f>
        <v>3</v>
      </c>
      <c r="C117" s="13">
        <f>RIGHT(A117,2)*100+'3월'!B29</f>
        <v>2503</v>
      </c>
      <c r="D117" s="13">
        <f>'3월'!C29</f>
        <v>-2</v>
      </c>
      <c r="E117" s="13">
        <f>'3월'!D29</f>
        <v>2</v>
      </c>
      <c r="F117" s="13" t="str">
        <f>'3월'!E29</f>
        <v>-2-2</v>
      </c>
      <c r="G117" s="13">
        <f>IFERROR(VLOOKUP($F117,'3월'!$E$4:$H$37,2,0),0)</f>
        <v>9</v>
      </c>
      <c r="H117" s="13">
        <f>IFERROR(VLOOKUP($F117,'3월'!$E$4:$H$37,3,0),0)</f>
        <v>3</v>
      </c>
      <c r="I117" s="13">
        <f>IFERROR(VLOOKUP($F117,'3월'!$E$4:$H$37,4,0),0)</f>
        <v>9</v>
      </c>
    </row>
    <row r="118" spans="1:9" customFormat="1">
      <c r="A118" s="13">
        <f>'3월'!A30</f>
        <v>2025</v>
      </c>
      <c r="B118" s="13">
        <f>'3월'!B30</f>
        <v>3</v>
      </c>
      <c r="C118" s="13">
        <f>RIGHT(A118,2)*100+'3월'!B30</f>
        <v>2503</v>
      </c>
      <c r="D118" s="13">
        <f>'3월'!C30</f>
        <v>-2</v>
      </c>
      <c r="E118" s="13">
        <f>'3월'!D30</f>
        <v>3</v>
      </c>
      <c r="F118" s="13" t="str">
        <f>'3월'!E30</f>
        <v>-2-3</v>
      </c>
      <c r="G118" s="13">
        <f>IFERROR(VLOOKUP($F118,'3월'!$E$4:$H$37,2,0),0)</f>
        <v>9</v>
      </c>
      <c r="H118" s="13">
        <f>IFERROR(VLOOKUP($F118,'3월'!$E$4:$H$37,3,0),0)</f>
        <v>3.6</v>
      </c>
      <c r="I118" s="13">
        <f>IFERROR(VLOOKUP($F118,'3월'!$E$4:$H$37,4,0),0)</f>
        <v>9.6999999999999993</v>
      </c>
    </row>
    <row r="119" spans="1:9" customFormat="1">
      <c r="A119" s="13">
        <f>'3월'!A31</f>
        <v>2025</v>
      </c>
      <c r="B119" s="13">
        <f>'3월'!B31</f>
        <v>3</v>
      </c>
      <c r="C119" s="13">
        <f>RIGHT(A119,2)*100+'3월'!B31</f>
        <v>2503</v>
      </c>
      <c r="D119" s="13">
        <f>'3월'!C31</f>
        <v>-3</v>
      </c>
      <c r="E119" s="13">
        <f>'3월'!D31</f>
        <v>2</v>
      </c>
      <c r="F119" s="13" t="str">
        <f>'3월'!E31</f>
        <v>-3-2</v>
      </c>
      <c r="G119" s="13">
        <f>IFERROR(VLOOKUP($F119,'3월'!$E$4:$H$37,2,0),0)</f>
        <v>9.3000000000000007</v>
      </c>
      <c r="H119" s="13">
        <f>IFERROR(VLOOKUP($F119,'3월'!$E$4:$H$37,3,0),0)</f>
        <v>3.2</v>
      </c>
      <c r="I119" s="13">
        <f>IFERROR(VLOOKUP($F119,'3월'!$E$4:$H$37,4,0),0)</f>
        <v>10</v>
      </c>
    </row>
    <row r="120" spans="1:9" customFormat="1">
      <c r="A120" s="13">
        <f>'3월'!A32</f>
        <v>2025</v>
      </c>
      <c r="B120" s="13">
        <f>'3월'!B32</f>
        <v>3</v>
      </c>
      <c r="C120" s="13">
        <f>RIGHT(A120,2)*100+'3월'!B32</f>
        <v>2503</v>
      </c>
      <c r="D120" s="13">
        <f>'3월'!C32</f>
        <v>-3</v>
      </c>
      <c r="E120" s="13">
        <f>'3월'!D32</f>
        <v>3</v>
      </c>
      <c r="F120" s="13" t="str">
        <f>'3월'!E32</f>
        <v>-3-3</v>
      </c>
      <c r="G120" s="13">
        <f>IFERROR(VLOOKUP($F120,'3월'!$E$4:$H$37,2,0),0)</f>
        <v>9.1</v>
      </c>
      <c r="H120" s="13">
        <f>IFERROR(VLOOKUP($F120,'3월'!$E$4:$H$37,3,0),0)</f>
        <v>3.8</v>
      </c>
      <c r="I120" s="13">
        <f>IFERROR(VLOOKUP($F120,'3월'!$E$4:$H$37,4,0),0)</f>
        <v>9.3000000000000007</v>
      </c>
    </row>
    <row r="121" spans="1:9" customFormat="1">
      <c r="A121" s="13">
        <f>'3월'!A33</f>
        <v>2025</v>
      </c>
      <c r="B121" s="13">
        <f>'3월'!B33</f>
        <v>3</v>
      </c>
      <c r="C121" s="13">
        <f>RIGHT(A121,2)*100+'3월'!B33</f>
        <v>2503</v>
      </c>
      <c r="D121" s="13">
        <f>'3월'!C33</f>
        <v>-4</v>
      </c>
      <c r="E121" s="13">
        <f>'3월'!D33</f>
        <v>2</v>
      </c>
      <c r="F121" s="13" t="str">
        <f>'3월'!E33</f>
        <v>-4-2</v>
      </c>
      <c r="G121" s="13">
        <f>IFERROR(VLOOKUP($F121,'3월'!$E$4:$H$37,2,0),0)</f>
        <v>10</v>
      </c>
      <c r="H121" s="13">
        <f>IFERROR(VLOOKUP($F121,'3월'!$E$4:$H$37,3,0),0)</f>
        <v>4.3</v>
      </c>
      <c r="I121" s="13">
        <f>IFERROR(VLOOKUP($F121,'3월'!$E$4:$H$37,4,0),0)</f>
        <v>9.8000000000000007</v>
      </c>
    </row>
    <row r="122" spans="1:9" customFormat="1">
      <c r="A122" s="13">
        <f>'3월'!A34</f>
        <v>2025</v>
      </c>
      <c r="B122" s="13">
        <f>'3월'!B34</f>
        <v>3</v>
      </c>
      <c r="C122" s="13">
        <f>RIGHT(A122,2)*100+'3월'!B34</f>
        <v>2503</v>
      </c>
      <c r="D122" s="13">
        <f>'3월'!C34</f>
        <v>-4</v>
      </c>
      <c r="E122" s="13">
        <f>'3월'!D34</f>
        <v>1</v>
      </c>
      <c r="F122" s="13" t="str">
        <f>'3월'!E34</f>
        <v>-4-1</v>
      </c>
      <c r="G122" s="13">
        <f>IFERROR(VLOOKUP($F122,'3월'!$E$4:$H$37,2,0),0)</f>
        <v>10</v>
      </c>
      <c r="H122" s="13">
        <f>IFERROR(VLOOKUP($F122,'3월'!$E$4:$H$37,3,0),0)</f>
        <v>3.3</v>
      </c>
      <c r="I122" s="13">
        <f>IFERROR(VLOOKUP($F122,'3월'!$E$4:$H$37,4,0),0)</f>
        <v>9.6999999999999993</v>
      </c>
    </row>
    <row r="123" spans="1:9" customFormat="1">
      <c r="A123" s="13">
        <f>'3월'!A35</f>
        <v>2025</v>
      </c>
      <c r="B123" s="13">
        <f>'3월'!B35</f>
        <v>3</v>
      </c>
      <c r="C123" s="13">
        <f>RIGHT(A123,2)*100+'3월'!B35</f>
        <v>2503</v>
      </c>
      <c r="D123" s="13">
        <f>'3월'!C35</f>
        <v>-4</v>
      </c>
      <c r="E123" s="13">
        <f>'3월'!D35</f>
        <v>3</v>
      </c>
      <c r="F123" s="13" t="str">
        <f>'3월'!E35</f>
        <v>-4-3</v>
      </c>
      <c r="G123" s="13">
        <f>IFERROR(VLOOKUP($F123,'3월'!$E$4:$H$37,2,0),0)</f>
        <v>9.6999999999999993</v>
      </c>
      <c r="H123" s="13">
        <f>IFERROR(VLOOKUP($F123,'3월'!$E$4:$H$37,3,0),0)</f>
        <v>3.3</v>
      </c>
      <c r="I123" s="13">
        <f>IFERROR(VLOOKUP($F123,'3월'!$E$4:$H$37,4,0),0)</f>
        <v>10</v>
      </c>
    </row>
    <row r="124" spans="1:9" customFormat="1">
      <c r="A124" s="13">
        <f>'3월'!A36</f>
        <v>2025</v>
      </c>
      <c r="B124" s="13">
        <f>'3월'!B36</f>
        <v>3</v>
      </c>
      <c r="C124" s="13">
        <f>RIGHT(A124,2)*100+'3월'!B36</f>
        <v>2503</v>
      </c>
      <c r="D124" s="13">
        <f>'3월'!C36</f>
        <v>-5</v>
      </c>
      <c r="E124" s="13">
        <f>'3월'!D36</f>
        <v>2</v>
      </c>
      <c r="F124" s="13" t="str">
        <f>'3월'!E36</f>
        <v>-5-2</v>
      </c>
      <c r="G124" s="13">
        <f>IFERROR(VLOOKUP($F124,'3월'!$E$4:$H$37,2,0),0)</f>
        <v>10.1</v>
      </c>
      <c r="H124" s="13">
        <f>IFERROR(VLOOKUP($F124,'3월'!$E$4:$H$37,3,0),0)</f>
        <v>3.8</v>
      </c>
      <c r="I124" s="13">
        <f>IFERROR(VLOOKUP($F124,'3월'!$E$4:$H$37,4,0),0)</f>
        <v>10</v>
      </c>
    </row>
    <row r="125" spans="1:9" customFormat="1">
      <c r="A125" s="13">
        <f>'3월'!A37</f>
        <v>2025</v>
      </c>
      <c r="B125" s="13">
        <f>'3월'!B37</f>
        <v>3</v>
      </c>
      <c r="C125" s="13">
        <f>RIGHT(A125,2)*100+'3월'!B37</f>
        <v>2503</v>
      </c>
      <c r="D125" s="13">
        <f>'3월'!C37</f>
        <v>-5</v>
      </c>
      <c r="E125" s="13">
        <f>'3월'!D37</f>
        <v>3</v>
      </c>
      <c r="F125" s="13" t="str">
        <f>'3월'!E37</f>
        <v>-5-3</v>
      </c>
      <c r="G125" s="13">
        <f>IFERROR(VLOOKUP($F125,'3월'!$E$4:$H$37,2,0),0)</f>
        <v>10.1</v>
      </c>
      <c r="H125" s="13">
        <f>IFERROR(VLOOKUP($F125,'3월'!$E$4:$H$37,3,0),0)</f>
        <v>2</v>
      </c>
      <c r="I125" s="13">
        <f>IFERROR(VLOOKUP($F125,'3월'!$E$4:$H$37,4,0),0)</f>
        <v>10.1</v>
      </c>
    </row>
    <row r="126" spans="1:9" customFormat="1">
      <c r="A126" s="13">
        <f>'4월'!A4</f>
        <v>2025</v>
      </c>
      <c r="B126" s="13">
        <f>'4월'!B4</f>
        <v>4</v>
      </c>
      <c r="C126" s="13">
        <f>RIGHT(A126,2)*100+'4월'!B4</f>
        <v>2504</v>
      </c>
      <c r="D126" s="13">
        <f>'4월'!C4</f>
        <v>9</v>
      </c>
      <c r="E126" s="13">
        <f>'4월'!D4</f>
        <v>3</v>
      </c>
      <c r="F126" s="13" t="str">
        <f>'4월'!E4</f>
        <v>9-3</v>
      </c>
      <c r="G126" s="13">
        <f>IFERROR(VLOOKUP($F126,'4월'!$E$4:$H$37,2,0),0)</f>
        <v>5</v>
      </c>
      <c r="H126" s="13">
        <f>IFERROR(VLOOKUP($F126,'4월'!$E$4:$H$37,3,0),0)</f>
        <v>3.2</v>
      </c>
      <c r="I126" s="13">
        <f>IFERROR(VLOOKUP($F126,'4월'!$E$4:$H$37,4,0),0)</f>
        <v>4.9000000000000004</v>
      </c>
    </row>
    <row r="127" spans="1:9" customFormat="1">
      <c r="A127" s="13">
        <f>'4월'!A5</f>
        <v>2025</v>
      </c>
      <c r="B127" s="13">
        <f>'4월'!B5</f>
        <v>4</v>
      </c>
      <c r="C127" s="13">
        <f>RIGHT(A127,2)*100+'4월'!B5</f>
        <v>2504</v>
      </c>
      <c r="D127" s="13">
        <f>'4월'!C5</f>
        <v>8</v>
      </c>
      <c r="E127" s="13">
        <f>'4월'!D5</f>
        <v>1</v>
      </c>
      <c r="F127" s="13" t="str">
        <f>'4월'!E5</f>
        <v>8-1</v>
      </c>
      <c r="G127" s="13">
        <f>IFERROR(VLOOKUP($F127,'4월'!$E$4:$H$37,2,0),0)</f>
        <v>4.8</v>
      </c>
      <c r="H127" s="13">
        <f>IFERROR(VLOOKUP($F127,'4월'!$E$4:$H$37,3,0),0)</f>
        <v>3.1</v>
      </c>
      <c r="I127" s="13">
        <f>IFERROR(VLOOKUP($F127,'4월'!$E$4:$H$37,4,0),0)</f>
        <v>5</v>
      </c>
    </row>
    <row r="128" spans="1:9" customFormat="1">
      <c r="A128" s="13">
        <f>'4월'!A6</f>
        <v>2025</v>
      </c>
      <c r="B128" s="13">
        <f>'4월'!B6</f>
        <v>4</v>
      </c>
      <c r="C128" s="13">
        <f>RIGHT(A128,2)*100+'4월'!B6</f>
        <v>2504</v>
      </c>
      <c r="D128" s="13">
        <f>'4월'!C6</f>
        <v>8</v>
      </c>
      <c r="E128" s="13">
        <f>'4월'!D6</f>
        <v>2</v>
      </c>
      <c r="F128" s="13" t="str">
        <f>'4월'!E6</f>
        <v>8-2</v>
      </c>
      <c r="G128" s="13">
        <f>IFERROR(VLOOKUP($F128,'4월'!$E$4:$H$37,2,0),0)</f>
        <v>5</v>
      </c>
      <c r="H128" s="13">
        <f>IFERROR(VLOOKUP($F128,'4월'!$E$4:$H$37,3,0),0)</f>
        <v>3</v>
      </c>
      <c r="I128" s="13">
        <f>IFERROR(VLOOKUP($F128,'4월'!$E$4:$H$37,4,0),0)</f>
        <v>5</v>
      </c>
    </row>
    <row r="129" spans="1:9" customFormat="1">
      <c r="A129" s="13">
        <f>'4월'!A7</f>
        <v>2025</v>
      </c>
      <c r="B129" s="13">
        <f>'4월'!B7</f>
        <v>4</v>
      </c>
      <c r="C129" s="13">
        <f>RIGHT(A129,2)*100+'4월'!B7</f>
        <v>2504</v>
      </c>
      <c r="D129" s="13">
        <f>'4월'!C7</f>
        <v>8</v>
      </c>
      <c r="E129" s="13">
        <f>'4월'!D7</f>
        <v>3</v>
      </c>
      <c r="F129" s="13" t="str">
        <f>'4월'!E7</f>
        <v>8-3</v>
      </c>
      <c r="G129" s="13">
        <f>IFERROR(VLOOKUP($F129,'4월'!$E$4:$H$37,2,0),0)</f>
        <v>5</v>
      </c>
      <c r="H129" s="13">
        <f>IFERROR(VLOOKUP($F129,'4월'!$E$4:$H$37,3,0),0)</f>
        <v>3.8</v>
      </c>
      <c r="I129" s="13">
        <f>IFERROR(VLOOKUP($F129,'4월'!$E$4:$H$37,4,0),0)</f>
        <v>5</v>
      </c>
    </row>
    <row r="130" spans="1:9" customFormat="1">
      <c r="A130" s="13">
        <f>'4월'!A8</f>
        <v>2025</v>
      </c>
      <c r="B130" s="13">
        <f>'4월'!B8</f>
        <v>4</v>
      </c>
      <c r="C130" s="13">
        <f>RIGHT(A130,2)*100+'4월'!B8</f>
        <v>2504</v>
      </c>
      <c r="D130" s="13">
        <f>'4월'!C8</f>
        <v>7</v>
      </c>
      <c r="E130" s="13">
        <f>'4월'!D8</f>
        <v>1</v>
      </c>
      <c r="F130" s="13" t="str">
        <f>'4월'!E8</f>
        <v>7-1</v>
      </c>
      <c r="G130" s="13">
        <f>IFERROR(VLOOKUP($F130,'4월'!$E$4:$H$37,2,0),0)</f>
        <v>5.0999999999999996</v>
      </c>
      <c r="H130" s="13">
        <f>IFERROR(VLOOKUP($F130,'4월'!$E$4:$H$37,3,0),0)</f>
        <v>3.2</v>
      </c>
      <c r="I130" s="13">
        <f>IFERROR(VLOOKUP($F130,'4월'!$E$4:$H$37,4,0),0)</f>
        <v>5.4</v>
      </c>
    </row>
    <row r="131" spans="1:9" customFormat="1">
      <c r="A131" s="13">
        <f>'4월'!A9</f>
        <v>2025</v>
      </c>
      <c r="B131" s="13">
        <f>'4월'!B9</f>
        <v>4</v>
      </c>
      <c r="C131" s="13">
        <f>RIGHT(A131,2)*100+'4월'!B9</f>
        <v>2504</v>
      </c>
      <c r="D131" s="13">
        <f>'4월'!C9</f>
        <v>7</v>
      </c>
      <c r="E131" s="13">
        <f>'4월'!D9</f>
        <v>2</v>
      </c>
      <c r="F131" s="13" t="str">
        <f>'4월'!E9</f>
        <v>7-2</v>
      </c>
      <c r="G131" s="13">
        <f>IFERROR(VLOOKUP($F131,'4월'!$E$4:$H$37,2,0),0)</f>
        <v>5</v>
      </c>
      <c r="H131" s="13">
        <f>IFERROR(VLOOKUP($F131,'4월'!$E$4:$H$37,3,0),0)</f>
        <v>3.3</v>
      </c>
      <c r="I131" s="13">
        <f>IFERROR(VLOOKUP($F131,'4월'!$E$4:$H$37,4,0),0)</f>
        <v>5.8</v>
      </c>
    </row>
    <row r="132" spans="1:9" customFormat="1">
      <c r="A132" s="13">
        <f>'4월'!A10</f>
        <v>2025</v>
      </c>
      <c r="B132" s="13">
        <f>'4월'!B10</f>
        <v>4</v>
      </c>
      <c r="C132" s="13">
        <f>RIGHT(A132,2)*100+'4월'!B10</f>
        <v>2504</v>
      </c>
      <c r="D132" s="13">
        <f>'4월'!C10</f>
        <v>7</v>
      </c>
      <c r="E132" s="13">
        <f>'4월'!D10</f>
        <v>3</v>
      </c>
      <c r="F132" s="13" t="str">
        <f>'4월'!E10</f>
        <v>7-3</v>
      </c>
      <c r="G132" s="13">
        <f>IFERROR(VLOOKUP($F132,'4월'!$E$4:$H$37,2,0),0)</f>
        <v>5.7</v>
      </c>
      <c r="H132" s="13">
        <f>IFERROR(VLOOKUP($F132,'4월'!$E$4:$H$37,3,0),0)</f>
        <v>3.5</v>
      </c>
      <c r="I132" s="13">
        <f>IFERROR(VLOOKUP($F132,'4월'!$E$4:$H$37,4,0),0)</f>
        <v>5</v>
      </c>
    </row>
    <row r="133" spans="1:9" customFormat="1">
      <c r="A133" s="13">
        <f>'4월'!A11</f>
        <v>2025</v>
      </c>
      <c r="B133" s="13">
        <f>'4월'!B11</f>
        <v>4</v>
      </c>
      <c r="C133" s="13">
        <f>RIGHT(A133,2)*100+'4월'!B11</f>
        <v>2504</v>
      </c>
      <c r="D133" s="13">
        <f>'4월'!C11</f>
        <v>6</v>
      </c>
      <c r="E133" s="13">
        <f>'4월'!D11</f>
        <v>1</v>
      </c>
      <c r="F133" s="13" t="str">
        <f>'4월'!E11</f>
        <v>6-1</v>
      </c>
      <c r="G133" s="13">
        <f>IFERROR(VLOOKUP($F133,'4월'!$E$4:$H$37,2,0),0)</f>
        <v>6.1</v>
      </c>
      <c r="H133" s="13">
        <f>IFERROR(VLOOKUP($F133,'4월'!$E$4:$H$37,3,0),0)</f>
        <v>3.4</v>
      </c>
      <c r="I133" s="13">
        <f>IFERROR(VLOOKUP($F133,'4월'!$E$4:$H$37,4,0),0)</f>
        <v>6.7</v>
      </c>
    </row>
    <row r="134" spans="1:9" customFormat="1">
      <c r="A134" s="13">
        <f>'4월'!A12</f>
        <v>2025</v>
      </c>
      <c r="B134" s="13">
        <f>'4월'!B12</f>
        <v>4</v>
      </c>
      <c r="C134" s="13">
        <f>RIGHT(A134,2)*100+'4월'!B12</f>
        <v>2504</v>
      </c>
      <c r="D134" s="13">
        <f>'4월'!C12</f>
        <v>6</v>
      </c>
      <c r="E134" s="13">
        <f>'4월'!D12</f>
        <v>2</v>
      </c>
      <c r="F134" s="13" t="str">
        <f>'4월'!E12</f>
        <v>6-2</v>
      </c>
      <c r="G134" s="13">
        <f>IFERROR(VLOOKUP($F134,'4월'!$E$4:$H$37,2,0),0)</f>
        <v>6</v>
      </c>
      <c r="H134" s="13">
        <f>IFERROR(VLOOKUP($F134,'4월'!$E$4:$H$37,3,0),0)</f>
        <v>3.4</v>
      </c>
      <c r="I134" s="13">
        <f>IFERROR(VLOOKUP($F134,'4월'!$E$4:$H$37,4,0),0)</f>
        <v>6</v>
      </c>
    </row>
    <row r="135" spans="1:9" customFormat="1">
      <c r="A135" s="13">
        <f>'4월'!A13</f>
        <v>2025</v>
      </c>
      <c r="B135" s="13">
        <f>'4월'!B13</f>
        <v>4</v>
      </c>
      <c r="C135" s="13">
        <f>RIGHT(A135,2)*100+'4월'!B13</f>
        <v>2504</v>
      </c>
      <c r="D135" s="13">
        <f>'4월'!C13</f>
        <v>6</v>
      </c>
      <c r="E135" s="13">
        <f>'4월'!D13</f>
        <v>3</v>
      </c>
      <c r="F135" s="13" t="str">
        <f>'4월'!E13</f>
        <v>6-3</v>
      </c>
      <c r="G135" s="13">
        <f>IFERROR(VLOOKUP($F135,'4월'!$E$4:$H$37,2,0),0)</f>
        <v>6.1</v>
      </c>
      <c r="H135" s="13">
        <f>IFERROR(VLOOKUP($F135,'4월'!$E$4:$H$37,3,0),0)</f>
        <v>3.3</v>
      </c>
      <c r="I135" s="13">
        <f>IFERROR(VLOOKUP($F135,'4월'!$E$4:$H$37,4,0),0)</f>
        <v>6</v>
      </c>
    </row>
    <row r="136" spans="1:9" customFormat="1">
      <c r="A136" s="13">
        <f>'4월'!A14</f>
        <v>2025</v>
      </c>
      <c r="B136" s="13">
        <f>'4월'!B14</f>
        <v>4</v>
      </c>
      <c r="C136" s="13">
        <f>RIGHT(A136,2)*100+'4월'!B14</f>
        <v>2504</v>
      </c>
      <c r="D136" s="13">
        <f>'4월'!C14</f>
        <v>5</v>
      </c>
      <c r="E136" s="13">
        <f>'4월'!D14</f>
        <v>1</v>
      </c>
      <c r="F136" s="13" t="str">
        <f>'4월'!E14</f>
        <v>5-1</v>
      </c>
      <c r="G136" s="13">
        <f>IFERROR(VLOOKUP($F136,'4월'!$E$4:$H$37,2,0),0)</f>
        <v>7</v>
      </c>
      <c r="H136" s="13">
        <f>IFERROR(VLOOKUP($F136,'4월'!$E$4:$H$37,3,0),0)</f>
        <v>3.5</v>
      </c>
      <c r="I136" s="13">
        <f>IFERROR(VLOOKUP($F136,'4월'!$E$4:$H$37,4,0),0)</f>
        <v>6.9</v>
      </c>
    </row>
    <row r="137" spans="1:9" customFormat="1">
      <c r="A137" s="13">
        <f>'4월'!A15</f>
        <v>2025</v>
      </c>
      <c r="B137" s="13">
        <f>'4월'!B15</f>
        <v>4</v>
      </c>
      <c r="C137" s="13">
        <f>RIGHT(A137,2)*100+'4월'!B15</f>
        <v>2504</v>
      </c>
      <c r="D137" s="13">
        <f>'4월'!C15</f>
        <v>5</v>
      </c>
      <c r="E137" s="13">
        <f>'4월'!D15</f>
        <v>2</v>
      </c>
      <c r="F137" s="13" t="str">
        <f>'4월'!E15</f>
        <v>5-2</v>
      </c>
      <c r="G137" s="13">
        <f>IFERROR(VLOOKUP($F137,'4월'!$E$4:$H$37,2,0),0)</f>
        <v>6.5</v>
      </c>
      <c r="H137" s="13">
        <f>IFERROR(VLOOKUP($F137,'4월'!$E$4:$H$37,3,0),0)</f>
        <v>3.4</v>
      </c>
      <c r="I137" s="13">
        <f>IFERROR(VLOOKUP($F137,'4월'!$E$4:$H$37,4,0),0)</f>
        <v>6.8</v>
      </c>
    </row>
    <row r="138" spans="1:9" customFormat="1">
      <c r="A138" s="13">
        <f>'4월'!A16</f>
        <v>2025</v>
      </c>
      <c r="B138" s="13">
        <f>'4월'!B16</f>
        <v>4</v>
      </c>
      <c r="C138" s="13">
        <f>RIGHT(A138,2)*100+'4월'!B16</f>
        <v>2504</v>
      </c>
      <c r="D138" s="13">
        <f>'4월'!C16</f>
        <v>5</v>
      </c>
      <c r="E138" s="13">
        <f>'4월'!D16</f>
        <v>3</v>
      </c>
      <c r="F138" s="13" t="str">
        <f>'4월'!E16</f>
        <v>5-3</v>
      </c>
      <c r="G138" s="13">
        <f>IFERROR(VLOOKUP($F138,'4월'!$E$4:$H$37,2,0),0)</f>
        <v>6.5</v>
      </c>
      <c r="H138" s="13">
        <f>IFERROR(VLOOKUP($F138,'4월'!$E$4:$H$37,3,0),0)</f>
        <v>3.9</v>
      </c>
      <c r="I138" s="13">
        <f>IFERROR(VLOOKUP($F138,'4월'!$E$4:$H$37,4,0),0)</f>
        <v>6.6</v>
      </c>
    </row>
    <row r="139" spans="1:9" customFormat="1">
      <c r="A139" s="13">
        <f>'4월'!A17</f>
        <v>2025</v>
      </c>
      <c r="B139" s="13">
        <f>'4월'!B17</f>
        <v>4</v>
      </c>
      <c r="C139" s="13">
        <f>RIGHT(A139,2)*100+'4월'!B17</f>
        <v>2504</v>
      </c>
      <c r="D139" s="13">
        <f>'4월'!C17</f>
        <v>3</v>
      </c>
      <c r="E139" s="13">
        <f>'4월'!D17</f>
        <v>1</v>
      </c>
      <c r="F139" s="13" t="str">
        <f>'4월'!E17</f>
        <v>3-1</v>
      </c>
      <c r="G139" s="13">
        <f>IFERROR(VLOOKUP($F139,'4월'!$E$4:$H$37,2,0),0)</f>
        <v>7.1</v>
      </c>
      <c r="H139" s="13">
        <f>IFERROR(VLOOKUP($F139,'4월'!$E$4:$H$37,3,0),0)</f>
        <v>3.5</v>
      </c>
      <c r="I139" s="13">
        <f>IFERROR(VLOOKUP($F139,'4월'!$E$4:$H$37,4,0),0)</f>
        <v>6.9</v>
      </c>
    </row>
    <row r="140" spans="1:9" customFormat="1">
      <c r="A140" s="13">
        <f>'4월'!A18</f>
        <v>2025</v>
      </c>
      <c r="B140" s="13">
        <f>'4월'!B18</f>
        <v>4</v>
      </c>
      <c r="C140" s="13">
        <f>RIGHT(A140,2)*100+'4월'!B18</f>
        <v>2504</v>
      </c>
      <c r="D140" s="13">
        <f>'4월'!C18</f>
        <v>3</v>
      </c>
      <c r="E140" s="13">
        <f>'4월'!D18</f>
        <v>2</v>
      </c>
      <c r="F140" s="13" t="str">
        <f>'4월'!E18</f>
        <v>3-2</v>
      </c>
      <c r="G140" s="13">
        <f>IFERROR(VLOOKUP($F140,'4월'!$E$4:$H$37,2,0),0)</f>
        <v>7</v>
      </c>
      <c r="H140" s="13">
        <f>IFERROR(VLOOKUP($F140,'4월'!$E$4:$H$37,3,0),0)</f>
        <v>3.3</v>
      </c>
      <c r="I140" s="13">
        <f>IFERROR(VLOOKUP($F140,'4월'!$E$4:$H$37,4,0),0)</f>
        <v>7</v>
      </c>
    </row>
    <row r="141" spans="1:9" customFormat="1">
      <c r="A141" s="13">
        <f>'4월'!A19</f>
        <v>2025</v>
      </c>
      <c r="B141" s="13">
        <f>'4월'!B19</f>
        <v>4</v>
      </c>
      <c r="C141" s="13">
        <f>RIGHT(A141,2)*100+'4월'!B19</f>
        <v>2504</v>
      </c>
      <c r="D141" s="13">
        <f>'4월'!C19</f>
        <v>3</v>
      </c>
      <c r="E141" s="13">
        <f>'4월'!D19</f>
        <v>3</v>
      </c>
      <c r="F141" s="13" t="str">
        <f>'4월'!E19</f>
        <v>3-3</v>
      </c>
      <c r="G141" s="13">
        <f>IFERROR(VLOOKUP($F141,'4월'!$E$4:$H$37,2,0),0)</f>
        <v>7</v>
      </c>
      <c r="H141" s="13">
        <f>IFERROR(VLOOKUP($F141,'4월'!$E$4:$H$37,3,0),0)</f>
        <v>3.4</v>
      </c>
      <c r="I141" s="13">
        <f>IFERROR(VLOOKUP($F141,'4월'!$E$4:$H$37,4,0),0)</f>
        <v>7.7</v>
      </c>
    </row>
    <row r="142" spans="1:9" customFormat="1">
      <c r="A142" s="13">
        <f>'4월'!A20</f>
        <v>2025</v>
      </c>
      <c r="B142" s="13">
        <f>'4월'!B20</f>
        <v>4</v>
      </c>
      <c r="C142" s="13">
        <f>RIGHT(A142,2)*100+'4월'!B20</f>
        <v>2504</v>
      </c>
      <c r="D142" s="13">
        <f>'4월'!C20</f>
        <v>2</v>
      </c>
      <c r="E142" s="13">
        <f>'4월'!D20</f>
        <v>2</v>
      </c>
      <c r="F142" s="13" t="str">
        <f>'4월'!E20</f>
        <v>2-2</v>
      </c>
      <c r="G142" s="13">
        <f>IFERROR(VLOOKUP($F142,'4월'!$E$4:$H$37,2,0),0)</f>
        <v>7.7</v>
      </c>
      <c r="H142" s="13">
        <f>IFERROR(VLOOKUP($F142,'4월'!$E$4:$H$37,3,0),0)</f>
        <v>3.6</v>
      </c>
      <c r="I142" s="13">
        <f>IFERROR(VLOOKUP($F142,'4월'!$E$4:$H$37,4,0),0)</f>
        <v>7.2</v>
      </c>
    </row>
    <row r="143" spans="1:9" customFormat="1">
      <c r="A143" s="13">
        <f>'4월'!A21</f>
        <v>2025</v>
      </c>
      <c r="B143" s="13">
        <f>'4월'!B21</f>
        <v>4</v>
      </c>
      <c r="C143" s="13">
        <f>RIGHT(A143,2)*100+'4월'!B21</f>
        <v>2504</v>
      </c>
      <c r="D143" s="13">
        <f>'4월'!C21</f>
        <v>2</v>
      </c>
      <c r="E143" s="13">
        <f>'4월'!D21</f>
        <v>3</v>
      </c>
      <c r="F143" s="13" t="str">
        <f>'4월'!E21</f>
        <v>2-3</v>
      </c>
      <c r="G143" s="13">
        <f>IFERROR(VLOOKUP($F143,'4월'!$E$4:$H$37,2,0),0)</f>
        <v>7.1</v>
      </c>
      <c r="H143" s="13">
        <f>IFERROR(VLOOKUP($F143,'4월'!$E$4:$H$37,3,0),0)</f>
        <v>3.2</v>
      </c>
      <c r="I143" s="13">
        <f>IFERROR(VLOOKUP($F143,'4월'!$E$4:$H$37,4,0),0)</f>
        <v>7.5</v>
      </c>
    </row>
    <row r="144" spans="1:9" customFormat="1">
      <c r="A144" s="13">
        <f>'4월'!A22</f>
        <v>2025</v>
      </c>
      <c r="B144" s="13">
        <f>'4월'!B22</f>
        <v>4</v>
      </c>
      <c r="C144" s="13">
        <f>RIGHT(A144,2)*100+'4월'!B22</f>
        <v>2504</v>
      </c>
      <c r="D144" s="13">
        <f>'4월'!C22</f>
        <v>1</v>
      </c>
      <c r="E144" s="13">
        <f>'4월'!D22</f>
        <v>1</v>
      </c>
      <c r="F144" s="13" t="str">
        <f>'4월'!E22</f>
        <v>1-1</v>
      </c>
      <c r="G144" s="13">
        <f>IFERROR(VLOOKUP($F144,'4월'!$E$4:$H$37,2,0),0)</f>
        <v>8.5</v>
      </c>
      <c r="H144" s="13">
        <f>IFERROR(VLOOKUP($F144,'4월'!$E$4:$H$37,3,0),0)</f>
        <v>3.2</v>
      </c>
      <c r="I144" s="13">
        <f>IFERROR(VLOOKUP($F144,'4월'!$E$4:$H$37,4,0),0)</f>
        <v>8.1999999999999993</v>
      </c>
    </row>
    <row r="145" spans="1:9" customFormat="1">
      <c r="A145" s="13">
        <f>'4월'!A23</f>
        <v>2025</v>
      </c>
      <c r="B145" s="13">
        <f>'4월'!B23</f>
        <v>4</v>
      </c>
      <c r="C145" s="13">
        <f>RIGHT(A145,2)*100+'4월'!B23</f>
        <v>2504</v>
      </c>
      <c r="D145" s="13">
        <f>'4월'!C23</f>
        <v>1</v>
      </c>
      <c r="E145" s="13">
        <f>'4월'!D23</f>
        <v>2</v>
      </c>
      <c r="F145" s="13" t="str">
        <f>'4월'!E23</f>
        <v>1-2</v>
      </c>
      <c r="G145" s="13">
        <f>IFERROR(VLOOKUP($F145,'4월'!$E$4:$H$37,2,0),0)</f>
        <v>8</v>
      </c>
      <c r="H145" s="13">
        <f>IFERROR(VLOOKUP($F145,'4월'!$E$4:$H$37,3,0),0)</f>
        <v>3.2</v>
      </c>
      <c r="I145" s="13">
        <f>IFERROR(VLOOKUP($F145,'4월'!$E$4:$H$37,4,0),0)</f>
        <v>8</v>
      </c>
    </row>
    <row r="146" spans="1:9" customFormat="1">
      <c r="A146" s="13">
        <f>'4월'!A24</f>
        <v>2025</v>
      </c>
      <c r="B146" s="13">
        <f>'4월'!B24</f>
        <v>4</v>
      </c>
      <c r="C146" s="13">
        <f>RIGHT(A146,2)*100+'4월'!B24</f>
        <v>2504</v>
      </c>
      <c r="D146" s="13">
        <f>'4월'!C24</f>
        <v>1</v>
      </c>
      <c r="E146" s="13">
        <f>'4월'!D24</f>
        <v>3</v>
      </c>
      <c r="F146" s="13" t="str">
        <f>'4월'!E24</f>
        <v>1-3</v>
      </c>
      <c r="G146" s="13">
        <f>IFERROR(VLOOKUP($F146,'4월'!$E$4:$H$37,2,0),0)</f>
        <v>7.6</v>
      </c>
      <c r="H146" s="13">
        <f>IFERROR(VLOOKUP($F146,'4월'!$E$4:$H$37,3,0),0)</f>
        <v>3</v>
      </c>
      <c r="I146" s="13">
        <f>IFERROR(VLOOKUP($F146,'4월'!$E$4:$H$37,4,0),0)</f>
        <v>8.1</v>
      </c>
    </row>
    <row r="147" spans="1:9" customFormat="1">
      <c r="A147" s="13">
        <f>'4월'!A25</f>
        <v>2025</v>
      </c>
      <c r="B147" s="13">
        <f>'4월'!B25</f>
        <v>4</v>
      </c>
      <c r="C147" s="13">
        <f>RIGHT(A147,2)*100+'4월'!B25</f>
        <v>2504</v>
      </c>
      <c r="D147" s="13">
        <f>'4월'!C25</f>
        <v>-1</v>
      </c>
      <c r="E147" s="13">
        <f>'4월'!D25</f>
        <v>1</v>
      </c>
      <c r="F147" s="13" t="str">
        <f>'4월'!E25</f>
        <v>-1-1</v>
      </c>
      <c r="G147" s="13">
        <f>IFERROR(VLOOKUP($F147,'4월'!$E$4:$H$37,2,0),0)</f>
        <v>9</v>
      </c>
      <c r="H147" s="13">
        <f>IFERROR(VLOOKUP($F147,'4월'!$E$4:$H$37,3,0),0)</f>
        <v>3.7</v>
      </c>
      <c r="I147" s="13">
        <f>IFERROR(VLOOKUP($F147,'4월'!$E$4:$H$37,4,0),0)</f>
        <v>8.3000000000000007</v>
      </c>
    </row>
    <row r="148" spans="1:9" customFormat="1">
      <c r="A148" s="13">
        <f>'4월'!A26</f>
        <v>2025</v>
      </c>
      <c r="B148" s="13">
        <f>'4월'!B26</f>
        <v>4</v>
      </c>
      <c r="C148" s="13">
        <f>RIGHT(A148,2)*100+'4월'!B26</f>
        <v>2504</v>
      </c>
      <c r="D148" s="13">
        <f>'4월'!C26</f>
        <v>-1</v>
      </c>
      <c r="E148" s="13">
        <f>'4월'!D26</f>
        <v>2</v>
      </c>
      <c r="F148" s="13" t="str">
        <f>'4월'!E26</f>
        <v>-1-2</v>
      </c>
      <c r="G148" s="13">
        <f>IFERROR(VLOOKUP($F148,'4월'!$E$4:$H$37,2,0),0)</f>
        <v>8.8000000000000007</v>
      </c>
      <c r="H148" s="13">
        <f>IFERROR(VLOOKUP($F148,'4월'!$E$4:$H$37,3,0),0)</f>
        <v>3.5</v>
      </c>
      <c r="I148" s="13">
        <f>IFERROR(VLOOKUP($F148,'4월'!$E$4:$H$37,4,0),0)</f>
        <v>8.6999999999999993</v>
      </c>
    </row>
    <row r="149" spans="1:9" customFormat="1">
      <c r="A149" s="13">
        <f>'4월'!A27</f>
        <v>2025</v>
      </c>
      <c r="B149" s="13">
        <f>'4월'!B27</f>
        <v>4</v>
      </c>
      <c r="C149" s="13">
        <f>RIGHT(A149,2)*100+'4월'!B27</f>
        <v>2504</v>
      </c>
      <c r="D149" s="13">
        <f>'4월'!C27</f>
        <v>-1</v>
      </c>
      <c r="E149" s="13">
        <f>'4월'!D27</f>
        <v>3</v>
      </c>
      <c r="F149" s="13" t="str">
        <f>'4월'!E27</f>
        <v>-1-3</v>
      </c>
      <c r="G149" s="13">
        <f>IFERROR(VLOOKUP($F149,'4월'!$E$4:$H$37,2,0),0)</f>
        <v>9</v>
      </c>
      <c r="H149" s="13">
        <f>IFERROR(VLOOKUP($F149,'4월'!$E$4:$H$37,3,0),0)</f>
        <v>3</v>
      </c>
      <c r="I149" s="13">
        <f>IFERROR(VLOOKUP($F149,'4월'!$E$4:$H$37,4,0),0)</f>
        <v>8.8000000000000007</v>
      </c>
    </row>
    <row r="150" spans="1:9" customFormat="1">
      <c r="A150" s="13">
        <f>'4월'!A28</f>
        <v>2025</v>
      </c>
      <c r="B150" s="13">
        <f>'4월'!B28</f>
        <v>4</v>
      </c>
      <c r="C150" s="13">
        <f>RIGHT(A150,2)*100+'4월'!B28</f>
        <v>2504</v>
      </c>
      <c r="D150" s="13">
        <f>'4월'!C28</f>
        <v>-2</v>
      </c>
      <c r="E150" s="13">
        <f>'4월'!D28</f>
        <v>1</v>
      </c>
      <c r="F150" s="13" t="str">
        <f>'4월'!E28</f>
        <v>-2-1</v>
      </c>
      <c r="G150" s="13">
        <f>IFERROR(VLOOKUP($F150,'4월'!$E$4:$H$37,2,0),0)</f>
        <v>9</v>
      </c>
      <c r="H150" s="13">
        <f>IFERROR(VLOOKUP($F150,'4월'!$E$4:$H$37,3,0),0)</f>
        <v>3.5</v>
      </c>
      <c r="I150" s="13">
        <f>IFERROR(VLOOKUP($F150,'4월'!$E$4:$H$37,4,0),0)</f>
        <v>9.1999999999999993</v>
      </c>
    </row>
    <row r="151" spans="1:9" customFormat="1">
      <c r="A151" s="13">
        <f>'4월'!A29</f>
        <v>2025</v>
      </c>
      <c r="B151" s="13">
        <f>'4월'!B29</f>
        <v>4</v>
      </c>
      <c r="C151" s="13">
        <f>RIGHT(A151,2)*100+'4월'!B29</f>
        <v>2504</v>
      </c>
      <c r="D151" s="13">
        <f>'4월'!C29</f>
        <v>-2</v>
      </c>
      <c r="E151" s="13">
        <f>'4월'!D29</f>
        <v>2</v>
      </c>
      <c r="F151" s="13" t="str">
        <f>'4월'!E29</f>
        <v>-2-2</v>
      </c>
      <c r="G151" s="13">
        <f>IFERROR(VLOOKUP($F151,'4월'!$E$4:$H$37,2,0),0)</f>
        <v>9</v>
      </c>
      <c r="H151" s="13">
        <f>IFERROR(VLOOKUP($F151,'4월'!$E$4:$H$37,3,0),0)</f>
        <v>3.2</v>
      </c>
      <c r="I151" s="13">
        <f>IFERROR(VLOOKUP($F151,'4월'!$E$4:$H$37,4,0),0)</f>
        <v>9</v>
      </c>
    </row>
    <row r="152" spans="1:9" customFormat="1">
      <c r="A152" s="13">
        <f>'4월'!A30</f>
        <v>2025</v>
      </c>
      <c r="B152" s="13">
        <f>'4월'!B30</f>
        <v>4</v>
      </c>
      <c r="C152" s="13">
        <f>RIGHT(A152,2)*100+'4월'!B30</f>
        <v>2504</v>
      </c>
      <c r="D152" s="13">
        <f>'4월'!C30</f>
        <v>-2</v>
      </c>
      <c r="E152" s="13">
        <f>'4월'!D30</f>
        <v>3</v>
      </c>
      <c r="F152" s="13" t="str">
        <f>'4월'!E30</f>
        <v>-2-3</v>
      </c>
      <c r="G152" s="13">
        <f>IFERROR(VLOOKUP($F152,'4월'!$E$4:$H$37,2,0),0)</f>
        <v>9</v>
      </c>
      <c r="H152" s="13">
        <f>IFERROR(VLOOKUP($F152,'4월'!$E$4:$H$37,3,0),0)</f>
        <v>3.4</v>
      </c>
      <c r="I152" s="13">
        <f>IFERROR(VLOOKUP($F152,'4월'!$E$4:$H$37,4,0),0)</f>
        <v>9.6</v>
      </c>
    </row>
    <row r="153" spans="1:9" customFormat="1">
      <c r="A153" s="13">
        <f>'4월'!A31</f>
        <v>2025</v>
      </c>
      <c r="B153" s="13">
        <f>'4월'!B31</f>
        <v>4</v>
      </c>
      <c r="C153" s="13">
        <f>RIGHT(A153,2)*100+'4월'!B31</f>
        <v>2504</v>
      </c>
      <c r="D153" s="13">
        <f>'4월'!C31</f>
        <v>-3</v>
      </c>
      <c r="E153" s="13">
        <f>'4월'!D31</f>
        <v>2</v>
      </c>
      <c r="F153" s="13" t="str">
        <f>'4월'!E31</f>
        <v>-3-2</v>
      </c>
      <c r="G153" s="13">
        <f>IFERROR(VLOOKUP($F153,'4월'!$E$4:$H$37,2,0),0)</f>
        <v>9.4</v>
      </c>
      <c r="H153" s="13">
        <f>IFERROR(VLOOKUP($F153,'4월'!$E$4:$H$37,3,0),0)</f>
        <v>3.1</v>
      </c>
      <c r="I153" s="13">
        <f>IFERROR(VLOOKUP($F153,'4월'!$E$4:$H$37,4,0),0)</f>
        <v>9.9</v>
      </c>
    </row>
    <row r="154" spans="1:9" customFormat="1">
      <c r="A154" s="13">
        <f>'4월'!A32</f>
        <v>2025</v>
      </c>
      <c r="B154" s="13">
        <f>'4월'!B32</f>
        <v>4</v>
      </c>
      <c r="C154" s="13">
        <f>RIGHT(A154,2)*100+'4월'!B32</f>
        <v>2504</v>
      </c>
      <c r="D154" s="13">
        <f>'4월'!C32</f>
        <v>-3</v>
      </c>
      <c r="E154" s="13">
        <f>'4월'!D32</f>
        <v>3</v>
      </c>
      <c r="F154" s="13" t="str">
        <f>'4월'!E32</f>
        <v>-3-3</v>
      </c>
      <c r="G154" s="13">
        <f>IFERROR(VLOOKUP($F154,'4월'!$E$4:$H$37,2,0),0)</f>
        <v>9.1999999999999993</v>
      </c>
      <c r="H154" s="13">
        <f>IFERROR(VLOOKUP($F154,'4월'!$E$4:$H$37,3,0),0)</f>
        <v>3.8</v>
      </c>
      <c r="I154" s="13">
        <f>IFERROR(VLOOKUP($F154,'4월'!$E$4:$H$37,4,0),0)</f>
        <v>9.1999999999999993</v>
      </c>
    </row>
    <row r="155" spans="1:9" customFormat="1">
      <c r="A155" s="13">
        <f>'4월'!A33</f>
        <v>2025</v>
      </c>
      <c r="B155" s="13">
        <f>'4월'!B33</f>
        <v>4</v>
      </c>
      <c r="C155" s="13">
        <f>RIGHT(A155,2)*100+'4월'!B33</f>
        <v>2504</v>
      </c>
      <c r="D155" s="13">
        <f>'4월'!C33</f>
        <v>-4</v>
      </c>
      <c r="E155" s="13">
        <f>'4월'!D33</f>
        <v>2</v>
      </c>
      <c r="F155" s="13" t="str">
        <f>'4월'!E33</f>
        <v>-4-2</v>
      </c>
      <c r="G155" s="13">
        <f>IFERROR(VLOOKUP($F155,'4월'!$E$4:$H$37,2,0),0)</f>
        <v>9.9</v>
      </c>
      <c r="H155" s="13">
        <f>IFERROR(VLOOKUP($F155,'4월'!$E$4:$H$37,3,0),0)</f>
        <v>4.3</v>
      </c>
      <c r="I155" s="13">
        <f>IFERROR(VLOOKUP($F155,'4월'!$E$4:$H$37,4,0),0)</f>
        <v>9.8000000000000007</v>
      </c>
    </row>
    <row r="156" spans="1:9" customFormat="1">
      <c r="A156" s="13">
        <f>'4월'!A34</f>
        <v>2025</v>
      </c>
      <c r="B156" s="13">
        <f>'4월'!B34</f>
        <v>4</v>
      </c>
      <c r="C156" s="13">
        <f>RIGHT(A156,2)*100+'4월'!B34</f>
        <v>2504</v>
      </c>
      <c r="D156" s="13">
        <f>'4월'!C34</f>
        <v>-4</v>
      </c>
      <c r="E156" s="13">
        <f>'4월'!D34</f>
        <v>1</v>
      </c>
      <c r="F156" s="13" t="str">
        <f>'4월'!E34</f>
        <v>-4-1</v>
      </c>
      <c r="G156" s="13">
        <f>IFERROR(VLOOKUP($F156,'4월'!$E$4:$H$37,2,0),0)</f>
        <v>9.8000000000000007</v>
      </c>
      <c r="H156" s="13">
        <f>IFERROR(VLOOKUP($F156,'4월'!$E$4:$H$37,3,0),0)</f>
        <v>3.3</v>
      </c>
      <c r="I156" s="13">
        <f>IFERROR(VLOOKUP($F156,'4월'!$E$4:$H$37,4,0),0)</f>
        <v>9.6</v>
      </c>
    </row>
    <row r="157" spans="1:9" customFormat="1">
      <c r="A157" s="13">
        <f>'4월'!A35</f>
        <v>2025</v>
      </c>
      <c r="B157" s="13">
        <f>'4월'!B35</f>
        <v>4</v>
      </c>
      <c r="C157" s="13">
        <f>RIGHT(A157,2)*100+'4월'!B35</f>
        <v>2504</v>
      </c>
      <c r="D157" s="13">
        <f>'4월'!C35</f>
        <v>-4</v>
      </c>
      <c r="E157" s="13">
        <f>'4월'!D35</f>
        <v>3</v>
      </c>
      <c r="F157" s="13" t="str">
        <f>'4월'!E35</f>
        <v>-4-3</v>
      </c>
      <c r="G157" s="13">
        <f>IFERROR(VLOOKUP($F157,'4월'!$E$4:$H$37,2,0),0)</f>
        <v>9.6</v>
      </c>
      <c r="H157" s="13">
        <f>IFERROR(VLOOKUP($F157,'4월'!$E$4:$H$37,3,0),0)</f>
        <v>3.2</v>
      </c>
      <c r="I157" s="13">
        <f>IFERROR(VLOOKUP($F157,'4월'!$E$4:$H$37,4,0),0)</f>
        <v>9.9</v>
      </c>
    </row>
    <row r="158" spans="1:9" customFormat="1">
      <c r="A158" s="13">
        <f>'4월'!A36</f>
        <v>2025</v>
      </c>
      <c r="B158" s="13">
        <f>'4월'!B36</f>
        <v>4</v>
      </c>
      <c r="C158" s="13">
        <f>RIGHT(A158,2)*100+'4월'!B36</f>
        <v>2504</v>
      </c>
      <c r="D158" s="13">
        <f>'4월'!C36</f>
        <v>-5</v>
      </c>
      <c r="E158" s="13">
        <f>'4월'!D36</f>
        <v>2</v>
      </c>
      <c r="F158" s="13" t="str">
        <f>'4월'!E36</f>
        <v>-5-2</v>
      </c>
      <c r="G158" s="13">
        <f>IFERROR(VLOOKUP($F158,'4월'!$E$4:$H$37,2,0),0)</f>
        <v>10.1</v>
      </c>
      <c r="H158" s="13">
        <f>IFERROR(VLOOKUP($F158,'4월'!$E$4:$H$37,3,0),0)</f>
        <v>3.8</v>
      </c>
      <c r="I158" s="13">
        <f>IFERROR(VLOOKUP($F158,'4월'!$E$4:$H$37,4,0),0)</f>
        <v>10.1</v>
      </c>
    </row>
    <row r="159" spans="1:9" customFormat="1">
      <c r="A159" s="13">
        <f>'4월'!A37</f>
        <v>2025</v>
      </c>
      <c r="B159" s="13">
        <f>'4월'!B37</f>
        <v>4</v>
      </c>
      <c r="C159" s="13">
        <f>RIGHT(A159,2)*100+'4월'!B37</f>
        <v>2504</v>
      </c>
      <c r="D159" s="13">
        <f>'4월'!C37</f>
        <v>-5</v>
      </c>
      <c r="E159" s="13">
        <f>'4월'!D37</f>
        <v>3</v>
      </c>
      <c r="F159" s="13" t="str">
        <f>'4월'!E37</f>
        <v>-5-3</v>
      </c>
      <c r="G159" s="13">
        <f>IFERROR(VLOOKUP($F159,'4월'!$E$4:$H$37,2,0),0)</f>
        <v>10.199999999999999</v>
      </c>
      <c r="H159" s="13">
        <f>IFERROR(VLOOKUP($F159,'4월'!$E$4:$H$37,3,0),0)</f>
        <v>2.9</v>
      </c>
      <c r="I159" s="13">
        <f>IFERROR(VLOOKUP($F159,'4월'!$E$4:$H$37,4,0),0)</f>
        <v>10.199999999999999</v>
      </c>
    </row>
    <row r="160" spans="1:9" customFormat="1">
      <c r="A160" s="13">
        <f>'5월'!A4</f>
        <v>2025</v>
      </c>
      <c r="B160" s="13">
        <f>'5월'!B4</f>
        <v>5</v>
      </c>
      <c r="C160" s="13">
        <f>RIGHT(A160,2)*100+'5월'!B4</f>
        <v>2505</v>
      </c>
      <c r="D160" s="13">
        <f>'5월'!C4</f>
        <v>9</v>
      </c>
      <c r="E160" s="13">
        <f>'5월'!D4</f>
        <v>3</v>
      </c>
      <c r="F160" s="13" t="str">
        <f>'5월'!E4</f>
        <v>9-3</v>
      </c>
      <c r="G160" s="13">
        <f>IFERROR(VLOOKUP($F160,'5월'!$E$4:$H$37,2,0),0)</f>
        <v>5</v>
      </c>
      <c r="H160" s="13">
        <f>IFERROR(VLOOKUP($F160,'5월'!$E$4:$H$37,3,0),0)</f>
        <v>3.2</v>
      </c>
      <c r="I160" s="13">
        <f>IFERROR(VLOOKUP($F160,'5월'!$E$4:$H$37,4,0),0)</f>
        <v>5</v>
      </c>
    </row>
    <row r="161" spans="1:9" customFormat="1">
      <c r="A161" s="13">
        <f>'5월'!A5</f>
        <v>2025</v>
      </c>
      <c r="B161" s="13">
        <f>'5월'!B5</f>
        <v>5</v>
      </c>
      <c r="C161" s="13">
        <f>RIGHT(A161,2)*100+'5월'!B5</f>
        <v>2505</v>
      </c>
      <c r="D161" s="13">
        <f>'5월'!C5</f>
        <v>8</v>
      </c>
      <c r="E161" s="13">
        <f>'5월'!D5</f>
        <v>1</v>
      </c>
      <c r="F161" s="13" t="str">
        <f>'5월'!E5</f>
        <v>8-1</v>
      </c>
      <c r="G161" s="13">
        <f>IFERROR(VLOOKUP($F161,'5월'!$E$4:$H$37,2,0),0)</f>
        <v>4.8</v>
      </c>
      <c r="H161" s="13">
        <f>IFERROR(VLOOKUP($F161,'5월'!$E$4:$H$37,3,0),0)</f>
        <v>3</v>
      </c>
      <c r="I161" s="13">
        <f>IFERROR(VLOOKUP($F161,'5월'!$E$4:$H$37,4,0),0)</f>
        <v>5</v>
      </c>
    </row>
    <row r="162" spans="1:9" customFormat="1">
      <c r="A162" s="13">
        <f>'5월'!A6</f>
        <v>2025</v>
      </c>
      <c r="B162" s="13">
        <f>'5월'!B6</f>
        <v>5</v>
      </c>
      <c r="C162" s="13">
        <f>RIGHT(A162,2)*100+'5월'!B6</f>
        <v>2505</v>
      </c>
      <c r="D162" s="13">
        <f>'5월'!C6</f>
        <v>8</v>
      </c>
      <c r="E162" s="13">
        <f>'5월'!D6</f>
        <v>2</v>
      </c>
      <c r="F162" s="13" t="str">
        <f>'5월'!E6</f>
        <v>8-2</v>
      </c>
      <c r="G162" s="13">
        <f>IFERROR(VLOOKUP($F162,'5월'!$E$4:$H$37,2,0),0)</f>
        <v>5</v>
      </c>
      <c r="H162" s="13">
        <f>IFERROR(VLOOKUP($F162,'5월'!$E$4:$H$37,3,0),0)</f>
        <v>3</v>
      </c>
      <c r="I162" s="13">
        <f>IFERROR(VLOOKUP($F162,'5월'!$E$4:$H$37,4,0),0)</f>
        <v>5</v>
      </c>
    </row>
    <row r="163" spans="1:9" customFormat="1">
      <c r="A163" s="13">
        <f>'5월'!A7</f>
        <v>2025</v>
      </c>
      <c r="B163" s="13">
        <f>'5월'!B7</f>
        <v>5</v>
      </c>
      <c r="C163" s="13">
        <f>RIGHT(A163,2)*100+'5월'!B7</f>
        <v>2505</v>
      </c>
      <c r="D163" s="13">
        <f>'5월'!C7</f>
        <v>8</v>
      </c>
      <c r="E163" s="13">
        <f>'5월'!D7</f>
        <v>3</v>
      </c>
      <c r="F163" s="13" t="str">
        <f>'5월'!E7</f>
        <v>8-3</v>
      </c>
      <c r="G163" s="13">
        <f>IFERROR(VLOOKUP($F163,'5월'!$E$4:$H$37,2,0),0)</f>
        <v>5</v>
      </c>
      <c r="H163" s="13">
        <f>IFERROR(VLOOKUP($F163,'5월'!$E$4:$H$37,3,0),0)</f>
        <v>3.8</v>
      </c>
      <c r="I163" s="13">
        <f>IFERROR(VLOOKUP($F163,'5월'!$E$4:$H$37,4,0),0)</f>
        <v>5</v>
      </c>
    </row>
    <row r="164" spans="1:9" customFormat="1">
      <c r="A164" s="13">
        <f>'5월'!A8</f>
        <v>2025</v>
      </c>
      <c r="B164" s="13">
        <f>'5월'!B8</f>
        <v>5</v>
      </c>
      <c r="C164" s="13">
        <f>RIGHT(A164,2)*100+'5월'!B8</f>
        <v>2505</v>
      </c>
      <c r="D164" s="13">
        <f>'5월'!C8</f>
        <v>7</v>
      </c>
      <c r="E164" s="13">
        <f>'5월'!D8</f>
        <v>1</v>
      </c>
      <c r="F164" s="13" t="str">
        <f>'5월'!E8</f>
        <v>7-1</v>
      </c>
      <c r="G164" s="13">
        <f>IFERROR(VLOOKUP($F164,'5월'!$E$4:$H$37,2,0),0)</f>
        <v>5.3</v>
      </c>
      <c r="H164" s="13">
        <f>IFERROR(VLOOKUP($F164,'5월'!$E$4:$H$37,3,0),0)</f>
        <v>3.1</v>
      </c>
      <c r="I164" s="13">
        <f>IFERROR(VLOOKUP($F164,'5월'!$E$4:$H$37,4,0),0)</f>
        <v>5.5</v>
      </c>
    </row>
    <row r="165" spans="1:9" customFormat="1">
      <c r="A165" s="13">
        <f>'5월'!A9</f>
        <v>2025</v>
      </c>
      <c r="B165" s="13">
        <f>'5월'!B9</f>
        <v>5</v>
      </c>
      <c r="C165" s="13">
        <f>RIGHT(A165,2)*100+'5월'!B9</f>
        <v>2505</v>
      </c>
      <c r="D165" s="13">
        <f>'5월'!C9</f>
        <v>7</v>
      </c>
      <c r="E165" s="13">
        <f>'5월'!D9</f>
        <v>2</v>
      </c>
      <c r="F165" s="13" t="str">
        <f>'5월'!E9</f>
        <v>7-2</v>
      </c>
      <c r="G165" s="13">
        <f>IFERROR(VLOOKUP($F165,'5월'!$E$4:$H$37,2,0),0)</f>
        <v>5.0999999999999996</v>
      </c>
      <c r="H165" s="13">
        <f>IFERROR(VLOOKUP($F165,'5월'!$E$4:$H$37,3,0),0)</f>
        <v>3.3</v>
      </c>
      <c r="I165" s="13">
        <f>IFERROR(VLOOKUP($F165,'5월'!$E$4:$H$37,4,0),0)</f>
        <v>5.8</v>
      </c>
    </row>
    <row r="166" spans="1:9" customFormat="1">
      <c r="A166" s="13">
        <f>'5월'!A10</f>
        <v>2025</v>
      </c>
      <c r="B166" s="13">
        <f>'5월'!B10</f>
        <v>5</v>
      </c>
      <c r="C166" s="13">
        <f>RIGHT(A166,2)*100+'5월'!B10</f>
        <v>2505</v>
      </c>
      <c r="D166" s="13">
        <f>'5월'!C10</f>
        <v>7</v>
      </c>
      <c r="E166" s="13">
        <f>'5월'!D10</f>
        <v>3</v>
      </c>
      <c r="F166" s="13" t="str">
        <f>'5월'!E10</f>
        <v>7-3</v>
      </c>
      <c r="G166" s="13">
        <f>IFERROR(VLOOKUP($F166,'5월'!$E$4:$H$37,2,0),0)</f>
        <v>5.6</v>
      </c>
      <c r="H166" s="13">
        <f>IFERROR(VLOOKUP($F166,'5월'!$E$4:$H$37,3,0),0)</f>
        <v>3.5</v>
      </c>
      <c r="I166" s="13">
        <f>IFERROR(VLOOKUP($F166,'5월'!$E$4:$H$37,4,0),0)</f>
        <v>5</v>
      </c>
    </row>
    <row r="167" spans="1:9" customFormat="1">
      <c r="A167" s="13">
        <f>'5월'!A11</f>
        <v>2025</v>
      </c>
      <c r="B167" s="13">
        <f>'5월'!B11</f>
        <v>5</v>
      </c>
      <c r="C167" s="13">
        <f>RIGHT(A167,2)*100+'5월'!B11</f>
        <v>2505</v>
      </c>
      <c r="D167" s="13">
        <f>'5월'!C11</f>
        <v>6</v>
      </c>
      <c r="E167" s="13">
        <f>'5월'!D11</f>
        <v>1</v>
      </c>
      <c r="F167" s="13" t="str">
        <f>'5월'!E11</f>
        <v>6-1</v>
      </c>
      <c r="G167" s="13">
        <f>IFERROR(VLOOKUP($F167,'5월'!$E$4:$H$37,2,0),0)</f>
        <v>6.2</v>
      </c>
      <c r="H167" s="13">
        <f>IFERROR(VLOOKUP($F167,'5월'!$E$4:$H$37,3,0),0)</f>
        <v>3.4</v>
      </c>
      <c r="I167" s="13">
        <f>IFERROR(VLOOKUP($F167,'5월'!$E$4:$H$37,4,0),0)</f>
        <v>6.5</v>
      </c>
    </row>
    <row r="168" spans="1:9" customFormat="1">
      <c r="A168" s="13">
        <f>'5월'!A12</f>
        <v>2025</v>
      </c>
      <c r="B168" s="13">
        <f>'5월'!B12</f>
        <v>5</v>
      </c>
      <c r="C168" s="13">
        <f>RIGHT(A168,2)*100+'5월'!B12</f>
        <v>2505</v>
      </c>
      <c r="D168" s="13">
        <f>'5월'!C12</f>
        <v>6</v>
      </c>
      <c r="E168" s="13">
        <f>'5월'!D12</f>
        <v>2</v>
      </c>
      <c r="F168" s="13" t="str">
        <f>'5월'!E12</f>
        <v>6-2</v>
      </c>
      <c r="G168" s="13">
        <f>IFERROR(VLOOKUP($F168,'5월'!$E$4:$H$37,2,0),0)</f>
        <v>6</v>
      </c>
      <c r="H168" s="13">
        <f>IFERROR(VLOOKUP($F168,'5월'!$E$4:$H$37,3,0),0)</f>
        <v>3.5</v>
      </c>
      <c r="I168" s="13">
        <f>IFERROR(VLOOKUP($F168,'5월'!$E$4:$H$37,4,0),0)</f>
        <v>6</v>
      </c>
    </row>
    <row r="169" spans="1:9" customFormat="1">
      <c r="A169" s="13">
        <f>'5월'!A13</f>
        <v>2025</v>
      </c>
      <c r="B169" s="13">
        <f>'5월'!B13</f>
        <v>5</v>
      </c>
      <c r="C169" s="13">
        <f>RIGHT(A169,2)*100+'5월'!B13</f>
        <v>2505</v>
      </c>
      <c r="D169" s="13">
        <f>'5월'!C13</f>
        <v>6</v>
      </c>
      <c r="E169" s="13">
        <f>'5월'!D13</f>
        <v>3</v>
      </c>
      <c r="F169" s="13" t="str">
        <f>'5월'!E13</f>
        <v>6-3</v>
      </c>
      <c r="G169" s="13">
        <f>IFERROR(VLOOKUP($F169,'5월'!$E$4:$H$37,2,0),0)</f>
        <v>6.1</v>
      </c>
      <c r="H169" s="13">
        <f>IFERROR(VLOOKUP($F169,'5월'!$E$4:$H$37,3,0),0)</f>
        <v>3.3</v>
      </c>
      <c r="I169" s="13">
        <f>IFERROR(VLOOKUP($F169,'5월'!$E$4:$H$37,4,0),0)</f>
        <v>6</v>
      </c>
    </row>
    <row r="170" spans="1:9" customFormat="1">
      <c r="A170" s="13">
        <f>'5월'!A14</f>
        <v>2025</v>
      </c>
      <c r="B170" s="13">
        <f>'5월'!B14</f>
        <v>5</v>
      </c>
      <c r="C170" s="13">
        <f>RIGHT(A170,2)*100+'5월'!B14</f>
        <v>2505</v>
      </c>
      <c r="D170" s="13">
        <f>'5월'!C14</f>
        <v>5</v>
      </c>
      <c r="E170" s="13">
        <f>'5월'!D14</f>
        <v>1</v>
      </c>
      <c r="F170" s="13" t="str">
        <f>'5월'!E14</f>
        <v>5-1</v>
      </c>
      <c r="G170" s="13">
        <f>IFERROR(VLOOKUP($F170,'5월'!$E$4:$H$37,2,0),0)</f>
        <v>7</v>
      </c>
      <c r="H170" s="13">
        <f>IFERROR(VLOOKUP($F170,'5월'!$E$4:$H$37,3,0),0)</f>
        <v>3.5</v>
      </c>
      <c r="I170" s="13">
        <f>IFERROR(VLOOKUP($F170,'5월'!$E$4:$H$37,4,0),0)</f>
        <v>6.9</v>
      </c>
    </row>
    <row r="171" spans="1:9" customFormat="1">
      <c r="A171" s="13">
        <f>'5월'!A15</f>
        <v>2025</v>
      </c>
      <c r="B171" s="13">
        <f>'5월'!B15</f>
        <v>5</v>
      </c>
      <c r="C171" s="13">
        <f>RIGHT(A171,2)*100+'5월'!B15</f>
        <v>2505</v>
      </c>
      <c r="D171" s="13">
        <f>'5월'!C15</f>
        <v>5</v>
      </c>
      <c r="E171" s="13">
        <f>'5월'!D15</f>
        <v>2</v>
      </c>
      <c r="F171" s="13" t="str">
        <f>'5월'!E15</f>
        <v>5-2</v>
      </c>
      <c r="G171" s="13">
        <f>IFERROR(VLOOKUP($F171,'5월'!$E$4:$H$37,2,0),0)</f>
        <v>6.8</v>
      </c>
      <c r="H171" s="13">
        <f>IFERROR(VLOOKUP($F171,'5월'!$E$4:$H$37,3,0),0)</f>
        <v>3.4</v>
      </c>
      <c r="I171" s="13">
        <f>IFERROR(VLOOKUP($F171,'5월'!$E$4:$H$37,4,0),0)</f>
        <v>6.9</v>
      </c>
    </row>
    <row r="172" spans="1:9" customFormat="1">
      <c r="A172" s="13">
        <f>'5월'!A16</f>
        <v>2025</v>
      </c>
      <c r="B172" s="13">
        <f>'5월'!B16</f>
        <v>5</v>
      </c>
      <c r="C172" s="13">
        <f>RIGHT(A172,2)*100+'5월'!B16</f>
        <v>2505</v>
      </c>
      <c r="D172" s="13">
        <f>'5월'!C16</f>
        <v>5</v>
      </c>
      <c r="E172" s="13">
        <f>'5월'!D16</f>
        <v>3</v>
      </c>
      <c r="F172" s="13" t="str">
        <f>'5월'!E16</f>
        <v>5-3</v>
      </c>
      <c r="G172" s="13">
        <f>IFERROR(VLOOKUP($F172,'5월'!$E$4:$H$37,2,0),0)</f>
        <v>6.5</v>
      </c>
      <c r="H172" s="13">
        <f>IFERROR(VLOOKUP($F172,'5월'!$E$4:$H$37,3,0),0)</f>
        <v>3.8</v>
      </c>
      <c r="I172" s="13">
        <f>IFERROR(VLOOKUP($F172,'5월'!$E$4:$H$37,4,0),0)</f>
        <v>6.6</v>
      </c>
    </row>
    <row r="173" spans="1:9" customFormat="1">
      <c r="A173" s="13">
        <f>'5월'!A17</f>
        <v>2025</v>
      </c>
      <c r="B173" s="13">
        <f>'5월'!B17</f>
        <v>5</v>
      </c>
      <c r="C173" s="13">
        <f>RIGHT(A173,2)*100+'5월'!B17</f>
        <v>2505</v>
      </c>
      <c r="D173" s="13">
        <f>'5월'!C17</f>
        <v>3</v>
      </c>
      <c r="E173" s="13">
        <f>'5월'!D17</f>
        <v>1</v>
      </c>
      <c r="F173" s="13" t="str">
        <f>'5월'!E17</f>
        <v>3-1</v>
      </c>
      <c r="G173" s="13">
        <f>IFERROR(VLOOKUP($F173,'5월'!$E$4:$H$37,2,0),0)</f>
        <v>7</v>
      </c>
      <c r="H173" s="13">
        <f>IFERROR(VLOOKUP($F173,'5월'!$E$4:$H$37,3,0),0)</f>
        <v>3.5</v>
      </c>
      <c r="I173" s="13">
        <f>IFERROR(VLOOKUP($F173,'5월'!$E$4:$H$37,4,0),0)</f>
        <v>7</v>
      </c>
    </row>
    <row r="174" spans="1:9" customFormat="1">
      <c r="A174" s="13">
        <f>'5월'!A18</f>
        <v>2025</v>
      </c>
      <c r="B174" s="13">
        <f>'5월'!B18</f>
        <v>5</v>
      </c>
      <c r="C174" s="13">
        <f>RIGHT(A174,2)*100+'5월'!B18</f>
        <v>2505</v>
      </c>
      <c r="D174" s="13">
        <f>'5월'!C18</f>
        <v>3</v>
      </c>
      <c r="E174" s="13">
        <f>'5월'!D18</f>
        <v>2</v>
      </c>
      <c r="F174" s="13" t="str">
        <f>'5월'!E18</f>
        <v>3-2</v>
      </c>
      <c r="G174" s="13">
        <f>IFERROR(VLOOKUP($F174,'5월'!$E$4:$H$37,2,0),0)</f>
        <v>7</v>
      </c>
      <c r="H174" s="13">
        <f>IFERROR(VLOOKUP($F174,'5월'!$E$4:$H$37,3,0),0)</f>
        <v>3.3</v>
      </c>
      <c r="I174" s="13">
        <f>IFERROR(VLOOKUP($F174,'5월'!$E$4:$H$37,4,0),0)</f>
        <v>7</v>
      </c>
    </row>
    <row r="175" spans="1:9" customFormat="1">
      <c r="A175" s="13">
        <f>'5월'!A19</f>
        <v>2025</v>
      </c>
      <c r="B175" s="13">
        <f>'5월'!B19</f>
        <v>5</v>
      </c>
      <c r="C175" s="13">
        <f>RIGHT(A175,2)*100+'5월'!B19</f>
        <v>2505</v>
      </c>
      <c r="D175" s="13">
        <f>'5월'!C19</f>
        <v>3</v>
      </c>
      <c r="E175" s="13">
        <f>'5월'!D19</f>
        <v>3</v>
      </c>
      <c r="F175" s="13" t="str">
        <f>'5월'!E19</f>
        <v>3-3</v>
      </c>
      <c r="G175" s="13">
        <f>IFERROR(VLOOKUP($F175,'5월'!$E$4:$H$37,2,0),0)</f>
        <v>7</v>
      </c>
      <c r="H175" s="13">
        <f>IFERROR(VLOOKUP($F175,'5월'!$E$4:$H$37,3,0),0)</f>
        <v>3.4</v>
      </c>
      <c r="I175" s="13">
        <f>IFERROR(VLOOKUP($F175,'5월'!$E$4:$H$37,4,0),0)</f>
        <v>7.8</v>
      </c>
    </row>
    <row r="176" spans="1:9" customFormat="1">
      <c r="A176" s="13">
        <f>'5월'!A20</f>
        <v>2025</v>
      </c>
      <c r="B176" s="13">
        <f>'5월'!B20</f>
        <v>5</v>
      </c>
      <c r="C176" s="13">
        <f>RIGHT(A176,2)*100+'5월'!B20</f>
        <v>2505</v>
      </c>
      <c r="D176" s="13">
        <f>'5월'!C20</f>
        <v>2</v>
      </c>
      <c r="E176" s="13">
        <f>'5월'!D20</f>
        <v>2</v>
      </c>
      <c r="F176" s="13" t="str">
        <f>'5월'!E20</f>
        <v>2-2</v>
      </c>
      <c r="G176" s="13">
        <f>IFERROR(VLOOKUP($F176,'5월'!$E$4:$H$37,2,0),0)</f>
        <v>7.8</v>
      </c>
      <c r="H176" s="13">
        <f>IFERROR(VLOOKUP($F176,'5월'!$E$4:$H$37,3,0),0)</f>
        <v>3.5</v>
      </c>
      <c r="I176" s="13">
        <f>IFERROR(VLOOKUP($F176,'5월'!$E$4:$H$37,4,0),0)</f>
        <v>7.2</v>
      </c>
    </row>
    <row r="177" spans="1:9" customFormat="1">
      <c r="A177" s="13">
        <f>'5월'!A21</f>
        <v>2025</v>
      </c>
      <c r="B177" s="13">
        <f>'5월'!B21</f>
        <v>5</v>
      </c>
      <c r="C177" s="13">
        <f>RIGHT(A177,2)*100+'5월'!B21</f>
        <v>2505</v>
      </c>
      <c r="D177" s="13">
        <f>'5월'!C21</f>
        <v>2</v>
      </c>
      <c r="E177" s="13">
        <f>'5월'!D21</f>
        <v>3</v>
      </c>
      <c r="F177" s="13" t="str">
        <f>'5월'!E21</f>
        <v>2-3</v>
      </c>
      <c r="G177" s="13">
        <f>IFERROR(VLOOKUP($F177,'5월'!$E$4:$H$37,2,0),0)</f>
        <v>7.1</v>
      </c>
      <c r="H177" s="13">
        <f>IFERROR(VLOOKUP($F177,'5월'!$E$4:$H$37,3,0),0)</f>
        <v>3.2</v>
      </c>
      <c r="I177" s="13">
        <f>IFERROR(VLOOKUP($F177,'5월'!$E$4:$H$37,4,0),0)</f>
        <v>7.5</v>
      </c>
    </row>
    <row r="178" spans="1:9" customFormat="1">
      <c r="A178" s="13">
        <f>'5월'!A22</f>
        <v>2025</v>
      </c>
      <c r="B178" s="13">
        <f>'5월'!B22</f>
        <v>5</v>
      </c>
      <c r="C178" s="13">
        <f>RIGHT(A178,2)*100+'5월'!B22</f>
        <v>2505</v>
      </c>
      <c r="D178" s="13">
        <f>'5월'!C22</f>
        <v>1</v>
      </c>
      <c r="E178" s="13">
        <f>'5월'!D22</f>
        <v>1</v>
      </c>
      <c r="F178" s="13" t="str">
        <f>'5월'!E22</f>
        <v>1-1</v>
      </c>
      <c r="G178" s="13">
        <f>IFERROR(VLOOKUP($F178,'5월'!$E$4:$H$37,2,0),0)</f>
        <v>8.5</v>
      </c>
      <c r="H178" s="13">
        <f>IFERROR(VLOOKUP($F178,'5월'!$E$4:$H$37,3,0),0)</f>
        <v>3.2</v>
      </c>
      <c r="I178" s="13">
        <f>IFERROR(VLOOKUP($F178,'5월'!$E$4:$H$37,4,0),0)</f>
        <v>8.1999999999999993</v>
      </c>
    </row>
    <row r="179" spans="1:9" customFormat="1">
      <c r="A179" s="13">
        <f>'5월'!A23</f>
        <v>2025</v>
      </c>
      <c r="B179" s="13">
        <f>'5월'!B23</f>
        <v>5</v>
      </c>
      <c r="C179" s="13">
        <f>RIGHT(A179,2)*100+'5월'!B23</f>
        <v>2505</v>
      </c>
      <c r="D179" s="13">
        <f>'5월'!C23</f>
        <v>1</v>
      </c>
      <c r="E179" s="13">
        <f>'5월'!D23</f>
        <v>2</v>
      </c>
      <c r="F179" s="13" t="str">
        <f>'5월'!E23</f>
        <v>1-2</v>
      </c>
      <c r="G179" s="13">
        <f>IFERROR(VLOOKUP($F179,'5월'!$E$4:$H$37,2,0),0)</f>
        <v>8</v>
      </c>
      <c r="H179" s="13">
        <f>IFERROR(VLOOKUP($F179,'5월'!$E$4:$H$37,3,0),0)</f>
        <v>3.2</v>
      </c>
      <c r="I179" s="13">
        <f>IFERROR(VLOOKUP($F179,'5월'!$E$4:$H$37,4,0),0)</f>
        <v>8</v>
      </c>
    </row>
    <row r="180" spans="1:9" customFormat="1">
      <c r="A180" s="13">
        <f>'5월'!A24</f>
        <v>2025</v>
      </c>
      <c r="B180" s="13">
        <f>'5월'!B24</f>
        <v>5</v>
      </c>
      <c r="C180" s="13">
        <f>RIGHT(A180,2)*100+'5월'!B24</f>
        <v>2505</v>
      </c>
      <c r="D180" s="13">
        <f>'5월'!C24</f>
        <v>1</v>
      </c>
      <c r="E180" s="13">
        <f>'5월'!D24</f>
        <v>3</v>
      </c>
      <c r="F180" s="13" t="str">
        <f>'5월'!E24</f>
        <v>1-3</v>
      </c>
      <c r="G180" s="13">
        <f>IFERROR(VLOOKUP($F180,'5월'!$E$4:$H$37,2,0),0)</f>
        <v>7.7</v>
      </c>
      <c r="H180" s="13">
        <f>IFERROR(VLOOKUP($F180,'5월'!$E$4:$H$37,3,0),0)</f>
        <v>3.1</v>
      </c>
      <c r="I180" s="13">
        <f>IFERROR(VLOOKUP($F180,'5월'!$E$4:$H$37,4,0),0)</f>
        <v>8.1</v>
      </c>
    </row>
    <row r="181" spans="1:9" customFormat="1">
      <c r="A181" s="13">
        <f>'5월'!A25</f>
        <v>2025</v>
      </c>
      <c r="B181" s="13">
        <f>'5월'!B25</f>
        <v>5</v>
      </c>
      <c r="C181" s="13">
        <f>RIGHT(A181,2)*100+'5월'!B25</f>
        <v>2505</v>
      </c>
      <c r="D181" s="13">
        <f>'5월'!C25</f>
        <v>-1</v>
      </c>
      <c r="E181" s="13">
        <f>'5월'!D25</f>
        <v>1</v>
      </c>
      <c r="F181" s="13" t="str">
        <f>'5월'!E25</f>
        <v>-1-1</v>
      </c>
      <c r="G181" s="13">
        <f>IFERROR(VLOOKUP($F181,'5월'!$E$4:$H$37,2,0),0)</f>
        <v>9</v>
      </c>
      <c r="H181" s="13">
        <f>IFERROR(VLOOKUP($F181,'5월'!$E$4:$H$37,3,0),0)</f>
        <v>3.5</v>
      </c>
      <c r="I181" s="13">
        <f>IFERROR(VLOOKUP($F181,'5월'!$E$4:$H$37,4,0),0)</f>
        <v>8.3000000000000007</v>
      </c>
    </row>
    <row r="182" spans="1:9" customFormat="1">
      <c r="A182" s="13">
        <f>'5월'!A26</f>
        <v>2025</v>
      </c>
      <c r="B182" s="13">
        <f>'5월'!B26</f>
        <v>5</v>
      </c>
      <c r="C182" s="13">
        <f>RIGHT(A182,2)*100+'5월'!B26</f>
        <v>2505</v>
      </c>
      <c r="D182" s="13">
        <f>'5월'!C26</f>
        <v>-1</v>
      </c>
      <c r="E182" s="13">
        <f>'5월'!D26</f>
        <v>2</v>
      </c>
      <c r="F182" s="13" t="str">
        <f>'5월'!E26</f>
        <v>-1-2</v>
      </c>
      <c r="G182" s="13">
        <f>IFERROR(VLOOKUP($F182,'5월'!$E$4:$H$37,2,0),0)</f>
        <v>8.8000000000000007</v>
      </c>
      <c r="H182" s="13">
        <f>IFERROR(VLOOKUP($F182,'5월'!$E$4:$H$37,3,0),0)</f>
        <v>3.5</v>
      </c>
      <c r="I182" s="13">
        <f>IFERROR(VLOOKUP($F182,'5월'!$E$4:$H$37,4,0),0)</f>
        <v>8.6999999999999993</v>
      </c>
    </row>
    <row r="183" spans="1:9" customFormat="1">
      <c r="A183" s="13">
        <f>'5월'!A27</f>
        <v>2025</v>
      </c>
      <c r="B183" s="13">
        <f>'5월'!B27</f>
        <v>5</v>
      </c>
      <c r="C183" s="13">
        <f>RIGHT(A183,2)*100+'5월'!B27</f>
        <v>2505</v>
      </c>
      <c r="D183" s="13">
        <f>'5월'!C27</f>
        <v>-1</v>
      </c>
      <c r="E183" s="13">
        <f>'5월'!D27</f>
        <v>3</v>
      </c>
      <c r="F183" s="13" t="str">
        <f>'5월'!E27</f>
        <v>-1-3</v>
      </c>
      <c r="G183" s="13">
        <f>IFERROR(VLOOKUP($F183,'5월'!$E$4:$H$37,2,0),0)</f>
        <v>9</v>
      </c>
      <c r="H183" s="13">
        <f>IFERROR(VLOOKUP($F183,'5월'!$E$4:$H$37,3,0),0)</f>
        <v>3</v>
      </c>
      <c r="I183" s="13">
        <f>IFERROR(VLOOKUP($F183,'5월'!$E$4:$H$37,4,0),0)</f>
        <v>8.8000000000000007</v>
      </c>
    </row>
    <row r="184" spans="1:9" customFormat="1">
      <c r="A184" s="13">
        <f>'5월'!A28</f>
        <v>2025</v>
      </c>
      <c r="B184" s="13">
        <f>'5월'!B28</f>
        <v>5</v>
      </c>
      <c r="C184" s="13">
        <f>RIGHT(A184,2)*100+'5월'!B28</f>
        <v>2505</v>
      </c>
      <c r="D184" s="13">
        <f>'5월'!C28</f>
        <v>-2</v>
      </c>
      <c r="E184" s="13">
        <f>'5월'!D28</f>
        <v>1</v>
      </c>
      <c r="F184" s="13" t="str">
        <f>'5월'!E28</f>
        <v>-2-1</v>
      </c>
      <c r="G184" s="13">
        <f>IFERROR(VLOOKUP($F184,'5월'!$E$4:$H$37,2,0),0)</f>
        <v>9</v>
      </c>
      <c r="H184" s="13">
        <f>IFERROR(VLOOKUP($F184,'5월'!$E$4:$H$37,3,0),0)</f>
        <v>3.5</v>
      </c>
      <c r="I184" s="13">
        <f>IFERROR(VLOOKUP($F184,'5월'!$E$4:$H$37,4,0),0)</f>
        <v>9.1999999999999993</v>
      </c>
    </row>
    <row r="185" spans="1:9" customFormat="1">
      <c r="A185" s="13">
        <f>'5월'!A29</f>
        <v>2025</v>
      </c>
      <c r="B185" s="13">
        <f>'5월'!B29</f>
        <v>5</v>
      </c>
      <c r="C185" s="13">
        <f>RIGHT(A185,2)*100+'5월'!B29</f>
        <v>2505</v>
      </c>
      <c r="D185" s="13">
        <f>'5월'!C29</f>
        <v>-2</v>
      </c>
      <c r="E185" s="13">
        <f>'5월'!D29</f>
        <v>2</v>
      </c>
      <c r="F185" s="13" t="str">
        <f>'5월'!E29</f>
        <v>-2-2</v>
      </c>
      <c r="G185" s="13">
        <f>IFERROR(VLOOKUP($F185,'5월'!$E$4:$H$37,2,0),0)</f>
        <v>9</v>
      </c>
      <c r="H185" s="13">
        <f>IFERROR(VLOOKUP($F185,'5월'!$E$4:$H$37,3,0),0)</f>
        <v>3</v>
      </c>
      <c r="I185" s="13">
        <f>IFERROR(VLOOKUP($F185,'5월'!$E$4:$H$37,4,0),0)</f>
        <v>9</v>
      </c>
    </row>
    <row r="186" spans="1:9" customFormat="1">
      <c r="A186" s="13">
        <f>'5월'!A30</f>
        <v>2025</v>
      </c>
      <c r="B186" s="13">
        <f>'5월'!B30</f>
        <v>5</v>
      </c>
      <c r="C186" s="13">
        <f>RIGHT(A186,2)*100+'5월'!B30</f>
        <v>2505</v>
      </c>
      <c r="D186" s="13">
        <f>'5월'!C30</f>
        <v>-2</v>
      </c>
      <c r="E186" s="13">
        <f>'5월'!D30</f>
        <v>3</v>
      </c>
      <c r="F186" s="13" t="str">
        <f>'5월'!E30</f>
        <v>-2-3</v>
      </c>
      <c r="G186" s="13">
        <f>IFERROR(VLOOKUP($F186,'5월'!$E$4:$H$37,2,0),0)</f>
        <v>9</v>
      </c>
      <c r="H186" s="13">
        <f>IFERROR(VLOOKUP($F186,'5월'!$E$4:$H$37,3,0),0)</f>
        <v>3.4</v>
      </c>
      <c r="I186" s="13">
        <f>IFERROR(VLOOKUP($F186,'5월'!$E$4:$H$37,4,0),0)</f>
        <v>9.6999999999999993</v>
      </c>
    </row>
    <row r="187" spans="1:9" customFormat="1">
      <c r="A187" s="13">
        <f>'5월'!A31</f>
        <v>2025</v>
      </c>
      <c r="B187" s="13">
        <f>'5월'!B31</f>
        <v>5</v>
      </c>
      <c r="C187" s="13">
        <f>RIGHT(A187,2)*100+'5월'!B31</f>
        <v>2505</v>
      </c>
      <c r="D187" s="13">
        <f>'5월'!C31</f>
        <v>-3</v>
      </c>
      <c r="E187" s="13">
        <f>'5월'!D31</f>
        <v>2</v>
      </c>
      <c r="F187" s="13" t="str">
        <f>'5월'!E31</f>
        <v>-3-2</v>
      </c>
      <c r="G187" s="13">
        <f>IFERROR(VLOOKUP($F187,'5월'!$E$4:$H$37,2,0),0)</f>
        <v>9.3000000000000007</v>
      </c>
      <c r="H187" s="13">
        <f>IFERROR(VLOOKUP($F187,'5월'!$E$4:$H$37,3,0),0)</f>
        <v>3.2</v>
      </c>
      <c r="I187" s="13">
        <f>IFERROR(VLOOKUP($F187,'5월'!$E$4:$H$37,4,0),0)</f>
        <v>10</v>
      </c>
    </row>
    <row r="188" spans="1:9" customFormat="1">
      <c r="A188" s="13">
        <f>'5월'!A32</f>
        <v>2025</v>
      </c>
      <c r="B188" s="13">
        <f>'5월'!B32</f>
        <v>5</v>
      </c>
      <c r="C188" s="13">
        <f>RIGHT(A188,2)*100+'5월'!B32</f>
        <v>2505</v>
      </c>
      <c r="D188" s="13">
        <f>'5월'!C32</f>
        <v>-3</v>
      </c>
      <c r="E188" s="13">
        <f>'5월'!D32</f>
        <v>3</v>
      </c>
      <c r="F188" s="13" t="str">
        <f>'5월'!E32</f>
        <v>-3-3</v>
      </c>
      <c r="G188" s="13">
        <f>IFERROR(VLOOKUP($F188,'5월'!$E$4:$H$37,2,0),0)</f>
        <v>9.1999999999999993</v>
      </c>
      <c r="H188" s="13">
        <f>IFERROR(VLOOKUP($F188,'5월'!$E$4:$H$37,3,0),0)</f>
        <v>3.8</v>
      </c>
      <c r="I188" s="13">
        <f>IFERROR(VLOOKUP($F188,'5월'!$E$4:$H$37,4,0),0)</f>
        <v>9.3000000000000007</v>
      </c>
    </row>
    <row r="189" spans="1:9" customFormat="1">
      <c r="A189" s="13">
        <f>'5월'!A33</f>
        <v>2025</v>
      </c>
      <c r="B189" s="13">
        <f>'5월'!B33</f>
        <v>5</v>
      </c>
      <c r="C189" s="13">
        <f>RIGHT(A189,2)*100+'5월'!B33</f>
        <v>2505</v>
      </c>
      <c r="D189" s="13">
        <f>'5월'!C33</f>
        <v>-4</v>
      </c>
      <c r="E189" s="13">
        <f>'5월'!D33</f>
        <v>2</v>
      </c>
      <c r="F189" s="13" t="str">
        <f>'5월'!E33</f>
        <v>-4-2</v>
      </c>
      <c r="G189" s="13">
        <f>IFERROR(VLOOKUP($F189,'5월'!$E$4:$H$37,2,0),0)</f>
        <v>10</v>
      </c>
      <c r="H189" s="13">
        <f>IFERROR(VLOOKUP($F189,'5월'!$E$4:$H$37,3,0),0)</f>
        <v>4.3</v>
      </c>
      <c r="I189" s="13">
        <f>IFERROR(VLOOKUP($F189,'5월'!$E$4:$H$37,4,0),0)</f>
        <v>9.9</v>
      </c>
    </row>
    <row r="190" spans="1:9" customFormat="1">
      <c r="A190" s="13">
        <f>'5월'!A34</f>
        <v>2025</v>
      </c>
      <c r="B190" s="13">
        <f>'5월'!B34</f>
        <v>5</v>
      </c>
      <c r="C190" s="13">
        <f>RIGHT(A190,2)*100+'5월'!B34</f>
        <v>2505</v>
      </c>
      <c r="D190" s="13">
        <f>'5월'!C34</f>
        <v>-4</v>
      </c>
      <c r="E190" s="13">
        <f>'5월'!D34</f>
        <v>1</v>
      </c>
      <c r="F190" s="13" t="str">
        <f>'5월'!E34</f>
        <v>-4-1</v>
      </c>
      <c r="G190" s="13">
        <f>IFERROR(VLOOKUP($F190,'5월'!$E$4:$H$37,2,0),0)</f>
        <v>9.9</v>
      </c>
      <c r="H190" s="13">
        <f>IFERROR(VLOOKUP($F190,'5월'!$E$4:$H$37,3,0),0)</f>
        <v>3.2</v>
      </c>
      <c r="I190" s="13">
        <f>IFERROR(VLOOKUP($F190,'5월'!$E$4:$H$37,4,0),0)</f>
        <v>9.6</v>
      </c>
    </row>
    <row r="191" spans="1:9" customFormat="1">
      <c r="A191" s="13">
        <f>'5월'!A35</f>
        <v>2025</v>
      </c>
      <c r="B191" s="13">
        <f>'5월'!B35</f>
        <v>5</v>
      </c>
      <c r="C191" s="13">
        <f>RIGHT(A191,2)*100+'5월'!B35</f>
        <v>2505</v>
      </c>
      <c r="D191" s="13">
        <f>'5월'!C35</f>
        <v>-4</v>
      </c>
      <c r="E191" s="13">
        <f>'5월'!D35</f>
        <v>3</v>
      </c>
      <c r="F191" s="13" t="str">
        <f>'5월'!E35</f>
        <v>-4-3</v>
      </c>
      <c r="G191" s="13">
        <f>IFERROR(VLOOKUP($F191,'5월'!$E$4:$H$37,2,0),0)</f>
        <v>9.9</v>
      </c>
      <c r="H191" s="13">
        <f>IFERROR(VLOOKUP($F191,'5월'!$E$4:$H$37,3,0),0)</f>
        <v>3.2</v>
      </c>
      <c r="I191" s="13">
        <f>IFERROR(VLOOKUP($F191,'5월'!$E$4:$H$37,4,0),0)</f>
        <v>10</v>
      </c>
    </row>
    <row r="192" spans="1:9" customFormat="1">
      <c r="A192" s="13">
        <f>'5월'!A36</f>
        <v>2025</v>
      </c>
      <c r="B192" s="13">
        <f>'5월'!B36</f>
        <v>5</v>
      </c>
      <c r="C192" s="13">
        <f>RIGHT(A192,2)*100+'5월'!B36</f>
        <v>2505</v>
      </c>
      <c r="D192" s="13">
        <f>'5월'!C36</f>
        <v>-5</v>
      </c>
      <c r="E192" s="13">
        <f>'5월'!D36</f>
        <v>2</v>
      </c>
      <c r="F192" s="13" t="str">
        <f>'5월'!E36</f>
        <v>-5-2</v>
      </c>
      <c r="G192" s="13">
        <f>IFERROR(VLOOKUP($F192,'5월'!$E$4:$H$37,2,0),0)</f>
        <v>10</v>
      </c>
      <c r="H192" s="13">
        <f>IFERROR(VLOOKUP($F192,'5월'!$E$4:$H$37,3,0),0)</f>
        <v>3.7</v>
      </c>
      <c r="I192" s="13">
        <f>IFERROR(VLOOKUP($F192,'5월'!$E$4:$H$37,4,0),0)</f>
        <v>10</v>
      </c>
    </row>
    <row r="193" spans="1:9" customFormat="1">
      <c r="A193" s="13">
        <f>'5월'!A37</f>
        <v>2025</v>
      </c>
      <c r="B193" s="13">
        <f>'5월'!B37</f>
        <v>5</v>
      </c>
      <c r="C193" s="13">
        <f>RIGHT(A193,2)*100+'5월'!B37</f>
        <v>2505</v>
      </c>
      <c r="D193" s="13">
        <f>'5월'!C37</f>
        <v>-5</v>
      </c>
      <c r="E193" s="13">
        <f>'5월'!D37</f>
        <v>3</v>
      </c>
      <c r="F193" s="13" t="str">
        <f>'5월'!E37</f>
        <v>-5-3</v>
      </c>
      <c r="G193" s="13">
        <f>IFERROR(VLOOKUP($F193,'5월'!$E$4:$H$37,2,0),0)</f>
        <v>10.1</v>
      </c>
      <c r="H193" s="13">
        <f>IFERROR(VLOOKUP($F193,'5월'!$E$4:$H$37,3,0),0)</f>
        <v>3</v>
      </c>
      <c r="I193" s="13">
        <f>IFERROR(VLOOKUP($F193,'5월'!$E$4:$H$37,4,0),0)</f>
        <v>10.1</v>
      </c>
    </row>
    <row r="194" spans="1:9" customFormat="1">
      <c r="A194" s="13">
        <f>'6월'!A4</f>
        <v>2025</v>
      </c>
      <c r="B194" s="13">
        <f>'6월'!B4</f>
        <v>6</v>
      </c>
      <c r="C194" s="13">
        <f>RIGHT(A194,2)*100+'6월'!B4</f>
        <v>2506</v>
      </c>
      <c r="D194" s="13">
        <f>'6월'!C4</f>
        <v>9</v>
      </c>
      <c r="E194" s="13">
        <f>'6월'!D4</f>
        <v>3</v>
      </c>
      <c r="F194" s="13" t="str">
        <f>'6월'!E4</f>
        <v>9-3</v>
      </c>
      <c r="G194" s="13">
        <f>IFERROR(VLOOKUP($F194,'6월'!$E$4:$H$37,2,0),0)</f>
        <v>5</v>
      </c>
      <c r="H194" s="13">
        <f>IFERROR(VLOOKUP($F194,'6월'!$E$4:$H$37,3,0),0)</f>
        <v>3.1</v>
      </c>
      <c r="I194" s="13">
        <f>IFERROR(VLOOKUP($F194,'6월'!$E$4:$H$37,4,0),0)</f>
        <v>4.9000000000000004</v>
      </c>
    </row>
    <row r="195" spans="1:9" customFormat="1">
      <c r="A195" s="13">
        <f>'6월'!A5</f>
        <v>2025</v>
      </c>
      <c r="B195" s="13">
        <f>'6월'!B5</f>
        <v>6</v>
      </c>
      <c r="C195" s="13">
        <f>RIGHT(A195,2)*100+'6월'!B5</f>
        <v>2506</v>
      </c>
      <c r="D195" s="13">
        <f>'6월'!C5</f>
        <v>8</v>
      </c>
      <c r="E195" s="13">
        <f>'6월'!D5</f>
        <v>1</v>
      </c>
      <c r="F195" s="13" t="str">
        <f>'6월'!E5</f>
        <v>8-1</v>
      </c>
      <c r="G195" s="13">
        <f>IFERROR(VLOOKUP($F195,'6월'!$E$4:$H$37,2,0),0)</f>
        <v>4.9000000000000004</v>
      </c>
      <c r="H195" s="13">
        <f>IFERROR(VLOOKUP($F195,'6월'!$E$4:$H$37,3,0),0)</f>
        <v>3</v>
      </c>
      <c r="I195" s="13">
        <f>IFERROR(VLOOKUP($F195,'6월'!$E$4:$H$37,4,0),0)</f>
        <v>5</v>
      </c>
    </row>
    <row r="196" spans="1:9" customFormat="1">
      <c r="A196" s="13">
        <f>'6월'!A6</f>
        <v>2025</v>
      </c>
      <c r="B196" s="13">
        <f>'6월'!B6</f>
        <v>6</v>
      </c>
      <c r="C196" s="13">
        <f>RIGHT(A196,2)*100+'6월'!B6</f>
        <v>2506</v>
      </c>
      <c r="D196" s="13">
        <f>'6월'!C6</f>
        <v>8</v>
      </c>
      <c r="E196" s="13">
        <f>'6월'!D6</f>
        <v>2</v>
      </c>
      <c r="F196" s="13" t="str">
        <f>'6월'!E6</f>
        <v>8-2</v>
      </c>
      <c r="G196" s="13">
        <f>IFERROR(VLOOKUP($F196,'6월'!$E$4:$H$37,2,0),0)</f>
        <v>5</v>
      </c>
      <c r="H196" s="13">
        <f>IFERROR(VLOOKUP($F196,'6월'!$E$4:$H$37,3,0),0)</f>
        <v>3</v>
      </c>
      <c r="I196" s="13">
        <f>IFERROR(VLOOKUP($F196,'6월'!$E$4:$H$37,4,0),0)</f>
        <v>5</v>
      </c>
    </row>
    <row r="197" spans="1:9" customFormat="1">
      <c r="A197" s="13">
        <f>'6월'!A7</f>
        <v>2025</v>
      </c>
      <c r="B197" s="13">
        <f>'6월'!B7</f>
        <v>6</v>
      </c>
      <c r="C197" s="13">
        <f>RIGHT(A197,2)*100+'6월'!B7</f>
        <v>2506</v>
      </c>
      <c r="D197" s="13">
        <f>'6월'!C7</f>
        <v>8</v>
      </c>
      <c r="E197" s="13">
        <f>'6월'!D7</f>
        <v>3</v>
      </c>
      <c r="F197" s="13" t="str">
        <f>'6월'!E7</f>
        <v>8-3</v>
      </c>
      <c r="G197" s="13">
        <f>IFERROR(VLOOKUP($F197,'6월'!$E$4:$H$37,2,0),0)</f>
        <v>5</v>
      </c>
      <c r="H197" s="13">
        <f>IFERROR(VLOOKUP($F197,'6월'!$E$4:$H$37,3,0),0)</f>
        <v>3.8</v>
      </c>
      <c r="I197" s="13">
        <f>IFERROR(VLOOKUP($F197,'6월'!$E$4:$H$37,4,0),0)</f>
        <v>5</v>
      </c>
    </row>
    <row r="198" spans="1:9" customFormat="1">
      <c r="A198" s="13">
        <f>'6월'!A8</f>
        <v>2025</v>
      </c>
      <c r="B198" s="13">
        <f>'6월'!B8</f>
        <v>6</v>
      </c>
      <c r="C198" s="13">
        <f>RIGHT(A198,2)*100+'6월'!B8</f>
        <v>2506</v>
      </c>
      <c r="D198" s="13">
        <f>'6월'!C8</f>
        <v>7</v>
      </c>
      <c r="E198" s="13">
        <f>'6월'!D8</f>
        <v>1</v>
      </c>
      <c r="F198" s="13" t="str">
        <f>'6월'!E8</f>
        <v>7-1</v>
      </c>
      <c r="G198" s="13">
        <f>IFERROR(VLOOKUP($F198,'6월'!$E$4:$H$37,2,0),0)</f>
        <v>5.2</v>
      </c>
      <c r="H198" s="13">
        <f>IFERROR(VLOOKUP($F198,'6월'!$E$4:$H$37,3,0),0)</f>
        <v>3</v>
      </c>
      <c r="I198" s="13">
        <f>IFERROR(VLOOKUP($F198,'6월'!$E$4:$H$37,4,0),0)</f>
        <v>5.5</v>
      </c>
    </row>
    <row r="199" spans="1:9" customFormat="1">
      <c r="A199" s="13">
        <f>'6월'!A9</f>
        <v>2025</v>
      </c>
      <c r="B199" s="13">
        <f>'6월'!B9</f>
        <v>6</v>
      </c>
      <c r="C199" s="13">
        <f>RIGHT(A199,2)*100+'6월'!B9</f>
        <v>2506</v>
      </c>
      <c r="D199" s="13">
        <f>'6월'!C9</f>
        <v>7</v>
      </c>
      <c r="E199" s="13">
        <f>'6월'!D9</f>
        <v>2</v>
      </c>
      <c r="F199" s="13" t="str">
        <f>'6월'!E9</f>
        <v>7-2</v>
      </c>
      <c r="G199" s="13">
        <f>IFERROR(VLOOKUP($F199,'6월'!$E$4:$H$37,2,0),0)</f>
        <v>5.2</v>
      </c>
      <c r="H199" s="13">
        <f>IFERROR(VLOOKUP($F199,'6월'!$E$4:$H$37,3,0),0)</f>
        <v>3.3</v>
      </c>
      <c r="I199" s="13">
        <f>IFERROR(VLOOKUP($F199,'6월'!$E$4:$H$37,4,0),0)</f>
        <v>5.8</v>
      </c>
    </row>
    <row r="200" spans="1:9" customFormat="1">
      <c r="A200" s="13">
        <f>'6월'!A10</f>
        <v>2025</v>
      </c>
      <c r="B200" s="13">
        <f>'6월'!B10</f>
        <v>6</v>
      </c>
      <c r="C200" s="13">
        <f>RIGHT(A200,2)*100+'6월'!B10</f>
        <v>2506</v>
      </c>
      <c r="D200" s="13">
        <f>'6월'!C10</f>
        <v>7</v>
      </c>
      <c r="E200" s="13">
        <f>'6월'!D10</f>
        <v>3</v>
      </c>
      <c r="F200" s="13" t="str">
        <f>'6월'!E10</f>
        <v>7-3</v>
      </c>
      <c r="G200" s="13">
        <f>IFERROR(VLOOKUP($F200,'6월'!$E$4:$H$37,2,0),0)</f>
        <v>5.5</v>
      </c>
      <c r="H200" s="13">
        <f>IFERROR(VLOOKUP($F200,'6월'!$E$4:$H$37,3,0),0)</f>
        <v>3.4</v>
      </c>
      <c r="I200" s="13">
        <f>IFERROR(VLOOKUP($F200,'6월'!$E$4:$H$37,4,0),0)</f>
        <v>5</v>
      </c>
    </row>
    <row r="201" spans="1:9" customFormat="1">
      <c r="A201" s="13">
        <f>'6월'!A11</f>
        <v>2025</v>
      </c>
      <c r="B201" s="13">
        <f>'6월'!B11</f>
        <v>6</v>
      </c>
      <c r="C201" s="13">
        <f>RIGHT(A201,2)*100+'6월'!B11</f>
        <v>2506</v>
      </c>
      <c r="D201" s="13">
        <f>'6월'!C11</f>
        <v>6</v>
      </c>
      <c r="E201" s="13">
        <f>'6월'!D11</f>
        <v>1</v>
      </c>
      <c r="F201" s="13" t="str">
        <f>'6월'!E11</f>
        <v>6-1</v>
      </c>
      <c r="G201" s="13">
        <f>IFERROR(VLOOKUP($F201,'6월'!$E$4:$H$37,2,0),0)</f>
        <v>6.2</v>
      </c>
      <c r="H201" s="13">
        <f>IFERROR(VLOOKUP($F201,'6월'!$E$4:$H$37,3,0),0)</f>
        <v>3.3</v>
      </c>
      <c r="I201" s="13">
        <f>IFERROR(VLOOKUP($F201,'6월'!$E$4:$H$37,4,0),0)</f>
        <v>6.5</v>
      </c>
    </row>
    <row r="202" spans="1:9" customFormat="1">
      <c r="A202" s="13">
        <f>'6월'!A12</f>
        <v>2025</v>
      </c>
      <c r="B202" s="13">
        <f>'6월'!B12</f>
        <v>6</v>
      </c>
      <c r="C202" s="13">
        <f>RIGHT(A202,2)*100+'6월'!B12</f>
        <v>2506</v>
      </c>
      <c r="D202" s="13">
        <f>'6월'!C12</f>
        <v>6</v>
      </c>
      <c r="E202" s="13">
        <f>'6월'!D12</f>
        <v>2</v>
      </c>
      <c r="F202" s="13" t="str">
        <f>'6월'!E12</f>
        <v>6-2</v>
      </c>
      <c r="G202" s="13">
        <f>IFERROR(VLOOKUP($F202,'6월'!$E$4:$H$37,2,0),0)</f>
        <v>6</v>
      </c>
      <c r="H202" s="13">
        <f>IFERROR(VLOOKUP($F202,'6월'!$E$4:$H$37,3,0),0)</f>
        <v>3.2</v>
      </c>
      <c r="I202" s="13">
        <f>IFERROR(VLOOKUP($F202,'6월'!$E$4:$H$37,4,0),0)</f>
        <v>6</v>
      </c>
    </row>
    <row r="203" spans="1:9" customFormat="1">
      <c r="A203" s="13">
        <f>'6월'!A13</f>
        <v>2025</v>
      </c>
      <c r="B203" s="13">
        <f>'6월'!B13</f>
        <v>6</v>
      </c>
      <c r="C203" s="13">
        <f>RIGHT(A203,2)*100+'6월'!B13</f>
        <v>2506</v>
      </c>
      <c r="D203" s="13">
        <f>'6월'!C13</f>
        <v>6</v>
      </c>
      <c r="E203" s="13">
        <f>'6월'!D13</f>
        <v>3</v>
      </c>
      <c r="F203" s="13" t="str">
        <f>'6월'!E13</f>
        <v>6-3</v>
      </c>
      <c r="G203" s="13">
        <f>IFERROR(VLOOKUP($F203,'6월'!$E$4:$H$37,2,0),0)</f>
        <v>6.2</v>
      </c>
      <c r="H203" s="13">
        <f>IFERROR(VLOOKUP($F203,'6월'!$E$4:$H$37,3,0),0)</f>
        <v>3.2</v>
      </c>
      <c r="I203" s="13">
        <f>IFERROR(VLOOKUP($F203,'6월'!$E$4:$H$37,4,0),0)</f>
        <v>6</v>
      </c>
    </row>
    <row r="204" spans="1:9" customFormat="1">
      <c r="A204" s="13">
        <f>'6월'!A14</f>
        <v>2025</v>
      </c>
      <c r="B204" s="13">
        <f>'6월'!B14</f>
        <v>6</v>
      </c>
      <c r="C204" s="13">
        <f>RIGHT(A204,2)*100+'6월'!B14</f>
        <v>2506</v>
      </c>
      <c r="D204" s="13">
        <f>'6월'!C14</f>
        <v>5</v>
      </c>
      <c r="E204" s="13">
        <f>'6월'!D14</f>
        <v>1</v>
      </c>
      <c r="F204" s="13" t="str">
        <f>'6월'!E14</f>
        <v>5-1</v>
      </c>
      <c r="G204" s="13">
        <f>IFERROR(VLOOKUP($F204,'6월'!$E$4:$H$37,2,0),0)</f>
        <v>6.9</v>
      </c>
      <c r="H204" s="13">
        <f>IFERROR(VLOOKUP($F204,'6월'!$E$4:$H$37,3,0),0)</f>
        <v>3.5</v>
      </c>
      <c r="I204" s="13">
        <f>IFERROR(VLOOKUP($F204,'6월'!$E$4:$H$37,4,0),0)</f>
        <v>6.8</v>
      </c>
    </row>
    <row r="205" spans="1:9" customFormat="1">
      <c r="A205" s="13">
        <f>'6월'!A15</f>
        <v>2025</v>
      </c>
      <c r="B205" s="13">
        <f>'6월'!B15</f>
        <v>6</v>
      </c>
      <c r="C205" s="13">
        <f>RIGHT(A205,2)*100+'6월'!B15</f>
        <v>2506</v>
      </c>
      <c r="D205" s="13">
        <f>'6월'!C15</f>
        <v>5</v>
      </c>
      <c r="E205" s="13">
        <f>'6월'!D15</f>
        <v>2</v>
      </c>
      <c r="F205" s="13" t="str">
        <f>'6월'!E15</f>
        <v>5-2</v>
      </c>
      <c r="G205" s="13">
        <f>IFERROR(VLOOKUP($F205,'6월'!$E$4:$H$37,2,0),0)</f>
        <v>6.7</v>
      </c>
      <c r="H205" s="13">
        <f>IFERROR(VLOOKUP($F205,'6월'!$E$4:$H$37,3,0),0)</f>
        <v>3.4</v>
      </c>
      <c r="I205" s="13">
        <f>IFERROR(VLOOKUP($F205,'6월'!$E$4:$H$37,4,0),0)</f>
        <v>6.8</v>
      </c>
    </row>
    <row r="206" spans="1:9" customFormat="1">
      <c r="A206" s="13">
        <f>'6월'!A16</f>
        <v>2025</v>
      </c>
      <c r="B206" s="13">
        <f>'6월'!B16</f>
        <v>6</v>
      </c>
      <c r="C206" s="13">
        <f>RIGHT(A206,2)*100+'6월'!B16</f>
        <v>2506</v>
      </c>
      <c r="D206" s="13">
        <f>'6월'!C16</f>
        <v>5</v>
      </c>
      <c r="E206" s="13">
        <f>'6월'!D16</f>
        <v>3</v>
      </c>
      <c r="F206" s="13" t="str">
        <f>'6월'!E16</f>
        <v>5-3</v>
      </c>
      <c r="G206" s="13">
        <f>IFERROR(VLOOKUP($F206,'6월'!$E$4:$H$37,2,0),0)</f>
        <v>6.5</v>
      </c>
      <c r="H206" s="13">
        <f>IFERROR(VLOOKUP($F206,'6월'!$E$4:$H$37,3,0),0)</f>
        <v>3.7</v>
      </c>
      <c r="I206" s="13">
        <f>IFERROR(VLOOKUP($F206,'6월'!$E$4:$H$37,4,0),0)</f>
        <v>6.6</v>
      </c>
    </row>
    <row r="207" spans="1:9" customFormat="1">
      <c r="A207" s="13">
        <f>'6월'!A17</f>
        <v>2025</v>
      </c>
      <c r="B207" s="13">
        <f>'6월'!B17</f>
        <v>6</v>
      </c>
      <c r="C207" s="13">
        <f>RIGHT(A207,2)*100+'6월'!B17</f>
        <v>2506</v>
      </c>
      <c r="D207" s="13">
        <f>'6월'!C17</f>
        <v>3</v>
      </c>
      <c r="E207" s="13">
        <f>'6월'!D17</f>
        <v>1</v>
      </c>
      <c r="F207" s="13" t="str">
        <f>'6월'!E17</f>
        <v>3-1</v>
      </c>
      <c r="G207" s="13">
        <f>IFERROR(VLOOKUP($F207,'6월'!$E$4:$H$37,2,0),0)</f>
        <v>7.1</v>
      </c>
      <c r="H207" s="13">
        <f>IFERROR(VLOOKUP($F207,'6월'!$E$4:$H$37,3,0),0)</f>
        <v>3.5</v>
      </c>
      <c r="I207" s="13">
        <f>IFERROR(VLOOKUP($F207,'6월'!$E$4:$H$37,4,0),0)</f>
        <v>6.9</v>
      </c>
    </row>
    <row r="208" spans="1:9" customFormat="1">
      <c r="A208" s="13">
        <f>'6월'!A18</f>
        <v>2025</v>
      </c>
      <c r="B208" s="13">
        <f>'6월'!B18</f>
        <v>6</v>
      </c>
      <c r="C208" s="13">
        <f>RIGHT(A208,2)*100+'6월'!B18</f>
        <v>2506</v>
      </c>
      <c r="D208" s="13">
        <f>'6월'!C18</f>
        <v>3</v>
      </c>
      <c r="E208" s="13">
        <f>'6월'!D18</f>
        <v>2</v>
      </c>
      <c r="F208" s="13" t="str">
        <f>'6월'!E18</f>
        <v>3-2</v>
      </c>
      <c r="G208" s="13">
        <f>IFERROR(VLOOKUP($F208,'6월'!$E$4:$H$37,2,0),0)</f>
        <v>7</v>
      </c>
      <c r="H208" s="13">
        <f>IFERROR(VLOOKUP($F208,'6월'!$E$4:$H$37,3,0),0)</f>
        <v>3.3</v>
      </c>
      <c r="I208" s="13">
        <f>IFERROR(VLOOKUP($F208,'6월'!$E$4:$H$37,4,0),0)</f>
        <v>7</v>
      </c>
    </row>
    <row r="209" spans="1:9" customFormat="1">
      <c r="A209" s="13">
        <f>'6월'!A19</f>
        <v>2025</v>
      </c>
      <c r="B209" s="13">
        <f>'6월'!B19</f>
        <v>6</v>
      </c>
      <c r="C209" s="13">
        <f>RIGHT(A209,2)*100+'6월'!B19</f>
        <v>2506</v>
      </c>
      <c r="D209" s="13">
        <f>'6월'!C19</f>
        <v>3</v>
      </c>
      <c r="E209" s="13">
        <f>'6월'!D19</f>
        <v>3</v>
      </c>
      <c r="F209" s="13" t="str">
        <f>'6월'!E19</f>
        <v>3-3</v>
      </c>
      <c r="G209" s="13">
        <f>IFERROR(VLOOKUP($F209,'6월'!$E$4:$H$37,2,0),0)</f>
        <v>6.9</v>
      </c>
      <c r="H209" s="13">
        <f>IFERROR(VLOOKUP($F209,'6월'!$E$4:$H$37,3,0),0)</f>
        <v>3.3</v>
      </c>
      <c r="I209" s="13">
        <f>IFERROR(VLOOKUP($F209,'6월'!$E$4:$H$37,4,0),0)</f>
        <v>7.9</v>
      </c>
    </row>
    <row r="210" spans="1:9" customFormat="1">
      <c r="A210" s="13">
        <f>'6월'!A20</f>
        <v>2025</v>
      </c>
      <c r="B210" s="13">
        <f>'6월'!B20</f>
        <v>6</v>
      </c>
      <c r="C210" s="13">
        <f>RIGHT(A210,2)*100+'6월'!B20</f>
        <v>2506</v>
      </c>
      <c r="D210" s="13">
        <f>'6월'!C20</f>
        <v>2</v>
      </c>
      <c r="E210" s="13">
        <f>'6월'!D20</f>
        <v>2</v>
      </c>
      <c r="F210" s="13" t="str">
        <f>'6월'!E20</f>
        <v>2-2</v>
      </c>
      <c r="G210" s="13">
        <f>IFERROR(VLOOKUP($F210,'6월'!$E$4:$H$37,2,0),0)</f>
        <v>7.8</v>
      </c>
      <c r="H210" s="13">
        <f>IFERROR(VLOOKUP($F210,'6월'!$E$4:$H$37,3,0),0)</f>
        <v>3.6</v>
      </c>
      <c r="I210" s="13">
        <f>IFERROR(VLOOKUP($F210,'6월'!$E$4:$H$37,4,0),0)</f>
        <v>7.2</v>
      </c>
    </row>
    <row r="211" spans="1:9" customFormat="1">
      <c r="A211" s="13">
        <f>'6월'!A21</f>
        <v>2025</v>
      </c>
      <c r="B211" s="13">
        <f>'6월'!B21</f>
        <v>6</v>
      </c>
      <c r="C211" s="13">
        <f>RIGHT(A211,2)*100+'6월'!B21</f>
        <v>2506</v>
      </c>
      <c r="D211" s="13">
        <f>'6월'!C21</f>
        <v>2</v>
      </c>
      <c r="E211" s="13">
        <f>'6월'!D21</f>
        <v>3</v>
      </c>
      <c r="F211" s="13" t="str">
        <f>'6월'!E21</f>
        <v>2-3</v>
      </c>
      <c r="G211" s="13">
        <f>IFERROR(VLOOKUP($F211,'6월'!$E$4:$H$37,2,0),0)</f>
        <v>7.2</v>
      </c>
      <c r="H211" s="13">
        <f>IFERROR(VLOOKUP($F211,'6월'!$E$4:$H$37,3,0),0)</f>
        <v>3.1</v>
      </c>
      <c r="I211" s="13">
        <f>IFERROR(VLOOKUP($F211,'6월'!$E$4:$H$37,4,0),0)</f>
        <v>7.5</v>
      </c>
    </row>
    <row r="212" spans="1:9" customFormat="1">
      <c r="A212" s="13">
        <f>'6월'!A22</f>
        <v>2025</v>
      </c>
      <c r="B212" s="13">
        <f>'6월'!B22</f>
        <v>6</v>
      </c>
      <c r="C212" s="13">
        <f>RIGHT(A212,2)*100+'6월'!B22</f>
        <v>2506</v>
      </c>
      <c r="D212" s="13">
        <f>'6월'!C22</f>
        <v>1</v>
      </c>
      <c r="E212" s="13">
        <f>'6월'!D22</f>
        <v>1</v>
      </c>
      <c r="F212" s="13" t="str">
        <f>'6월'!E22</f>
        <v>1-1</v>
      </c>
      <c r="G212" s="13">
        <f>IFERROR(VLOOKUP($F212,'6월'!$E$4:$H$37,2,0),0)</f>
        <v>8.6</v>
      </c>
      <c r="H212" s="13">
        <f>IFERROR(VLOOKUP($F212,'6월'!$E$4:$H$37,3,0),0)</f>
        <v>3.1</v>
      </c>
      <c r="I212" s="13">
        <f>IFERROR(VLOOKUP($F212,'6월'!$E$4:$H$37,4,0),0)</f>
        <v>8.1999999999999993</v>
      </c>
    </row>
    <row r="213" spans="1:9" customFormat="1">
      <c r="A213" s="13">
        <f>'6월'!A23</f>
        <v>2025</v>
      </c>
      <c r="B213" s="13">
        <f>'6월'!B23</f>
        <v>6</v>
      </c>
      <c r="C213" s="13">
        <f>RIGHT(A213,2)*100+'6월'!B23</f>
        <v>2506</v>
      </c>
      <c r="D213" s="13">
        <f>'6월'!C23</f>
        <v>1</v>
      </c>
      <c r="E213" s="13">
        <f>'6월'!D23</f>
        <v>2</v>
      </c>
      <c r="F213" s="13" t="str">
        <f>'6월'!E23</f>
        <v>1-2</v>
      </c>
      <c r="G213" s="13">
        <f>IFERROR(VLOOKUP($F213,'6월'!$E$4:$H$37,2,0),0)</f>
        <v>8</v>
      </c>
      <c r="H213" s="13">
        <f>IFERROR(VLOOKUP($F213,'6월'!$E$4:$H$37,3,0),0)</f>
        <v>3.2</v>
      </c>
      <c r="I213" s="13">
        <f>IFERROR(VLOOKUP($F213,'6월'!$E$4:$H$37,4,0),0)</f>
        <v>8</v>
      </c>
    </row>
    <row r="214" spans="1:9" customFormat="1">
      <c r="A214" s="13">
        <f>'6월'!A24</f>
        <v>2025</v>
      </c>
      <c r="B214" s="13">
        <f>'6월'!B24</f>
        <v>6</v>
      </c>
      <c r="C214" s="13">
        <f>RIGHT(A214,2)*100+'6월'!B24</f>
        <v>2506</v>
      </c>
      <c r="D214" s="13">
        <f>'6월'!C24</f>
        <v>1</v>
      </c>
      <c r="E214" s="13">
        <f>'6월'!D24</f>
        <v>3</v>
      </c>
      <c r="F214" s="13" t="str">
        <f>'6월'!E24</f>
        <v>1-3</v>
      </c>
      <c r="G214" s="13">
        <f>IFERROR(VLOOKUP($F214,'6월'!$E$4:$H$37,2,0),0)</f>
        <v>7.6</v>
      </c>
      <c r="H214" s="13">
        <f>IFERROR(VLOOKUP($F214,'6월'!$E$4:$H$37,3,0),0)</f>
        <v>3</v>
      </c>
      <c r="I214" s="13">
        <f>IFERROR(VLOOKUP($F214,'6월'!$E$4:$H$37,4,0),0)</f>
        <v>8.1</v>
      </c>
    </row>
    <row r="215" spans="1:9" customFormat="1">
      <c r="A215" s="13">
        <f>'6월'!A25</f>
        <v>2025</v>
      </c>
      <c r="B215" s="13">
        <f>'6월'!B25</f>
        <v>6</v>
      </c>
      <c r="C215" s="13">
        <f>RIGHT(A215,2)*100+'6월'!B25</f>
        <v>2506</v>
      </c>
      <c r="D215" s="13">
        <f>'6월'!C25</f>
        <v>-1</v>
      </c>
      <c r="E215" s="13">
        <f>'6월'!D25</f>
        <v>1</v>
      </c>
      <c r="F215" s="13" t="str">
        <f>'6월'!E25</f>
        <v>-1-1</v>
      </c>
      <c r="G215" s="13">
        <f>IFERROR(VLOOKUP($F215,'6월'!$E$4:$H$37,2,0),0)</f>
        <v>9</v>
      </c>
      <c r="H215" s="13">
        <f>IFERROR(VLOOKUP($F215,'6월'!$E$4:$H$37,3,0),0)</f>
        <v>3.4</v>
      </c>
      <c r="I215" s="13">
        <f>IFERROR(VLOOKUP($F215,'6월'!$E$4:$H$37,4,0),0)</f>
        <v>8.4</v>
      </c>
    </row>
    <row r="216" spans="1:9" customFormat="1">
      <c r="A216" s="13">
        <f>'6월'!A26</f>
        <v>2025</v>
      </c>
      <c r="B216" s="13">
        <f>'6월'!B26</f>
        <v>6</v>
      </c>
      <c r="C216" s="13">
        <f>RIGHT(A216,2)*100+'6월'!B26</f>
        <v>2506</v>
      </c>
      <c r="D216" s="13">
        <f>'6월'!C26</f>
        <v>-1</v>
      </c>
      <c r="E216" s="13">
        <f>'6월'!D26</f>
        <v>2</v>
      </c>
      <c r="F216" s="13" t="str">
        <f>'6월'!E26</f>
        <v>-1-2</v>
      </c>
      <c r="G216" s="13">
        <f>IFERROR(VLOOKUP($F216,'6월'!$E$4:$H$37,2,0),0)</f>
        <v>8.8000000000000007</v>
      </c>
      <c r="H216" s="13">
        <f>IFERROR(VLOOKUP($F216,'6월'!$E$4:$H$37,3,0),0)</f>
        <v>3.2</v>
      </c>
      <c r="I216" s="13">
        <f>IFERROR(VLOOKUP($F216,'6월'!$E$4:$H$37,4,0),0)</f>
        <v>8.6999999999999993</v>
      </c>
    </row>
    <row r="217" spans="1:9" customFormat="1">
      <c r="A217" s="13">
        <f>'6월'!A27</f>
        <v>2025</v>
      </c>
      <c r="B217" s="13">
        <f>'6월'!B27</f>
        <v>6</v>
      </c>
      <c r="C217" s="13">
        <f>RIGHT(A217,2)*100+'6월'!B27</f>
        <v>2506</v>
      </c>
      <c r="D217" s="13">
        <f>'6월'!C27</f>
        <v>-1</v>
      </c>
      <c r="E217" s="13">
        <f>'6월'!D27</f>
        <v>3</v>
      </c>
      <c r="F217" s="13" t="str">
        <f>'6월'!E27</f>
        <v>-1-3</v>
      </c>
      <c r="G217" s="13">
        <f>IFERROR(VLOOKUP($F217,'6월'!$E$4:$H$37,2,0),0)</f>
        <v>8.9</v>
      </c>
      <c r="H217" s="13">
        <f>IFERROR(VLOOKUP($F217,'6월'!$E$4:$H$37,3,0),0)</f>
        <v>2.9</v>
      </c>
      <c r="I217" s="13">
        <f>IFERROR(VLOOKUP($F217,'6월'!$E$4:$H$37,4,0),0)</f>
        <v>8.6999999999999993</v>
      </c>
    </row>
    <row r="218" spans="1:9" customFormat="1">
      <c r="A218" s="13">
        <f>'6월'!A28</f>
        <v>2025</v>
      </c>
      <c r="B218" s="13">
        <f>'6월'!B28</f>
        <v>6</v>
      </c>
      <c r="C218" s="13">
        <f>RIGHT(A218,2)*100+'6월'!B28</f>
        <v>2506</v>
      </c>
      <c r="D218" s="13">
        <f>'6월'!C28</f>
        <v>-2</v>
      </c>
      <c r="E218" s="13">
        <f>'6월'!D28</f>
        <v>1</v>
      </c>
      <c r="F218" s="13" t="str">
        <f>'6월'!E28</f>
        <v>-2-1</v>
      </c>
      <c r="G218" s="13">
        <f>IFERROR(VLOOKUP($F218,'6월'!$E$4:$H$37,2,0),0)</f>
        <v>9.3000000000000007</v>
      </c>
      <c r="H218" s="13">
        <f>IFERROR(VLOOKUP($F218,'6월'!$E$4:$H$37,3,0),0)</f>
        <v>3.5</v>
      </c>
      <c r="I218" s="13">
        <f>IFERROR(VLOOKUP($F218,'6월'!$E$4:$H$37,4,0),0)</f>
        <v>9.3000000000000007</v>
      </c>
    </row>
    <row r="219" spans="1:9" customFormat="1">
      <c r="A219" s="13">
        <f>'6월'!A29</f>
        <v>2025</v>
      </c>
      <c r="B219" s="13">
        <f>'6월'!B29</f>
        <v>6</v>
      </c>
      <c r="C219" s="13">
        <f>RIGHT(A219,2)*100+'6월'!B29</f>
        <v>2506</v>
      </c>
      <c r="D219" s="13">
        <f>'6월'!C29</f>
        <v>-2</v>
      </c>
      <c r="E219" s="13">
        <f>'6월'!D29</f>
        <v>2</v>
      </c>
      <c r="F219" s="13" t="str">
        <f>'6월'!E29</f>
        <v>-2-2</v>
      </c>
      <c r="G219" s="13">
        <f>IFERROR(VLOOKUP($F219,'6월'!$E$4:$H$37,2,0),0)</f>
        <v>9</v>
      </c>
      <c r="H219" s="13">
        <f>IFERROR(VLOOKUP($F219,'6월'!$E$4:$H$37,3,0),0)</f>
        <v>3</v>
      </c>
      <c r="I219" s="13">
        <f>IFERROR(VLOOKUP($F219,'6월'!$E$4:$H$37,4,0),0)</f>
        <v>9</v>
      </c>
    </row>
    <row r="220" spans="1:9" customFormat="1">
      <c r="A220" s="13">
        <f>'6월'!A30</f>
        <v>2025</v>
      </c>
      <c r="B220" s="13">
        <f>'6월'!B30</f>
        <v>6</v>
      </c>
      <c r="C220" s="13">
        <f>RIGHT(A220,2)*100+'6월'!B30</f>
        <v>2506</v>
      </c>
      <c r="D220" s="13">
        <f>'6월'!C30</f>
        <v>-2</v>
      </c>
      <c r="E220" s="13">
        <f>'6월'!D30</f>
        <v>3</v>
      </c>
      <c r="F220" s="13" t="str">
        <f>'6월'!E30</f>
        <v>-2-3</v>
      </c>
      <c r="G220" s="13">
        <f>IFERROR(VLOOKUP($F220,'6월'!$E$4:$H$37,2,0),0)</f>
        <v>9</v>
      </c>
      <c r="H220" s="13">
        <f>IFERROR(VLOOKUP($F220,'6월'!$E$4:$H$37,3,0),0)</f>
        <v>3.4</v>
      </c>
      <c r="I220" s="13">
        <f>IFERROR(VLOOKUP($F220,'6월'!$E$4:$H$37,4,0),0)</f>
        <v>9.8000000000000007</v>
      </c>
    </row>
    <row r="221" spans="1:9" customFormat="1">
      <c r="A221" s="13">
        <f>'6월'!A31</f>
        <v>2025</v>
      </c>
      <c r="B221" s="13">
        <f>'6월'!B31</f>
        <v>6</v>
      </c>
      <c r="C221" s="13">
        <f>RIGHT(A221,2)*100+'6월'!B31</f>
        <v>2506</v>
      </c>
      <c r="D221" s="13">
        <f>'6월'!C31</f>
        <v>-3</v>
      </c>
      <c r="E221" s="13">
        <f>'6월'!D31</f>
        <v>2</v>
      </c>
      <c r="F221" s="13" t="str">
        <f>'6월'!E31</f>
        <v>-3-2</v>
      </c>
      <c r="G221" s="13">
        <f>IFERROR(VLOOKUP($F221,'6월'!$E$4:$H$37,2,0),0)</f>
        <v>9.5</v>
      </c>
      <c r="H221" s="13">
        <f>IFERROR(VLOOKUP($F221,'6월'!$E$4:$H$37,3,0),0)</f>
        <v>3.1</v>
      </c>
      <c r="I221" s="13">
        <f>IFERROR(VLOOKUP($F221,'6월'!$E$4:$H$37,4,0),0)</f>
        <v>10</v>
      </c>
    </row>
    <row r="222" spans="1:9" customFormat="1">
      <c r="A222" s="13">
        <f>'6월'!A32</f>
        <v>2025</v>
      </c>
      <c r="B222" s="13">
        <f>'6월'!B32</f>
        <v>6</v>
      </c>
      <c r="C222" s="13">
        <f>RIGHT(A222,2)*100+'6월'!B32</f>
        <v>2506</v>
      </c>
      <c r="D222" s="13">
        <f>'6월'!C32</f>
        <v>-3</v>
      </c>
      <c r="E222" s="13">
        <f>'6월'!D32</f>
        <v>3</v>
      </c>
      <c r="F222" s="13" t="str">
        <f>'6월'!E32</f>
        <v>-3-3</v>
      </c>
      <c r="G222" s="13">
        <f>IFERROR(VLOOKUP($F222,'6월'!$E$4:$H$37,2,0),0)</f>
        <v>9.1999999999999993</v>
      </c>
      <c r="H222" s="13">
        <f>IFERROR(VLOOKUP($F222,'6월'!$E$4:$H$37,3,0),0)</f>
        <v>3.7</v>
      </c>
      <c r="I222" s="13">
        <f>IFERROR(VLOOKUP($F222,'6월'!$E$4:$H$37,4,0),0)</f>
        <v>9.3000000000000007</v>
      </c>
    </row>
    <row r="223" spans="1:9" customFormat="1">
      <c r="A223" s="13">
        <f>'6월'!A33</f>
        <v>2025</v>
      </c>
      <c r="B223" s="13">
        <f>'6월'!B33</f>
        <v>6</v>
      </c>
      <c r="C223" s="13">
        <f>RIGHT(A223,2)*100+'6월'!B33</f>
        <v>2506</v>
      </c>
      <c r="D223" s="13">
        <f>'6월'!C33</f>
        <v>-4</v>
      </c>
      <c r="E223" s="13">
        <f>'6월'!D33</f>
        <v>2</v>
      </c>
      <c r="F223" s="13" t="str">
        <f>'6월'!E33</f>
        <v>-4-2</v>
      </c>
      <c r="G223" s="13">
        <f>IFERROR(VLOOKUP($F223,'6월'!$E$4:$H$37,2,0),0)</f>
        <v>10</v>
      </c>
      <c r="H223" s="13">
        <f>IFERROR(VLOOKUP($F223,'6월'!$E$4:$H$37,3,0),0)</f>
        <v>4.0999999999999996</v>
      </c>
      <c r="I223" s="13">
        <f>IFERROR(VLOOKUP($F223,'6월'!$E$4:$H$37,4,0),0)</f>
        <v>10</v>
      </c>
    </row>
    <row r="224" spans="1:9" customFormat="1">
      <c r="A224" s="13">
        <f>'6월'!A34</f>
        <v>2025</v>
      </c>
      <c r="B224" s="13">
        <f>'6월'!B34</f>
        <v>6</v>
      </c>
      <c r="C224" s="13">
        <f>RIGHT(A224,2)*100+'6월'!B34</f>
        <v>2506</v>
      </c>
      <c r="D224" s="13">
        <f>'6월'!C34</f>
        <v>-4</v>
      </c>
      <c r="E224" s="13">
        <f>'6월'!D34</f>
        <v>1</v>
      </c>
      <c r="F224" s="13" t="str">
        <f>'6월'!E34</f>
        <v>-4-1</v>
      </c>
      <c r="G224" s="13">
        <f>IFERROR(VLOOKUP($F224,'6월'!$E$4:$H$37,2,0),0)</f>
        <v>10</v>
      </c>
      <c r="H224" s="13">
        <f>IFERROR(VLOOKUP($F224,'6월'!$E$4:$H$37,3,0),0)</f>
        <v>3.1</v>
      </c>
      <c r="I224" s="13">
        <f>IFERROR(VLOOKUP($F224,'6월'!$E$4:$H$37,4,0),0)</f>
        <v>9.8000000000000007</v>
      </c>
    </row>
    <row r="225" spans="1:9" customFormat="1">
      <c r="A225" s="13">
        <f>'6월'!A35</f>
        <v>2025</v>
      </c>
      <c r="B225" s="13">
        <f>'6월'!B35</f>
        <v>6</v>
      </c>
      <c r="C225" s="13">
        <f>RIGHT(A225,2)*100+'6월'!B35</f>
        <v>2506</v>
      </c>
      <c r="D225" s="13">
        <f>'6월'!C35</f>
        <v>-4</v>
      </c>
      <c r="E225" s="13">
        <f>'6월'!D35</f>
        <v>3</v>
      </c>
      <c r="F225" s="13" t="str">
        <f>'6월'!E35</f>
        <v>-4-3</v>
      </c>
      <c r="G225" s="13">
        <f>IFERROR(VLOOKUP($F225,'6월'!$E$4:$H$37,2,0),0)</f>
        <v>9.8000000000000007</v>
      </c>
      <c r="H225" s="13">
        <f>IFERROR(VLOOKUP($F225,'6월'!$E$4:$H$37,3,0),0)</f>
        <v>3.2</v>
      </c>
      <c r="I225" s="13">
        <f>IFERROR(VLOOKUP($F225,'6월'!$E$4:$H$37,4,0),0)</f>
        <v>10</v>
      </c>
    </row>
    <row r="226" spans="1:9" customFormat="1">
      <c r="A226" s="13">
        <f>'6월'!A36</f>
        <v>2025</v>
      </c>
      <c r="B226" s="13">
        <f>'6월'!B36</f>
        <v>6</v>
      </c>
      <c r="C226" s="13">
        <f>RIGHT(A226,2)*100+'6월'!B36</f>
        <v>2506</v>
      </c>
      <c r="D226" s="13">
        <f>'6월'!C36</f>
        <v>-5</v>
      </c>
      <c r="E226" s="13">
        <f>'6월'!D36</f>
        <v>2</v>
      </c>
      <c r="F226" s="13" t="str">
        <f>'6월'!E36</f>
        <v>-5-2</v>
      </c>
      <c r="G226" s="13">
        <f>IFERROR(VLOOKUP($F226,'6월'!$E$4:$H$37,2,0),0)</f>
        <v>10.1</v>
      </c>
      <c r="H226" s="13">
        <f>IFERROR(VLOOKUP($F226,'6월'!$E$4:$H$37,3,0),0)</f>
        <v>3.6</v>
      </c>
      <c r="I226" s="13">
        <f>IFERROR(VLOOKUP($F226,'6월'!$E$4:$H$37,4,0),0)</f>
        <v>10</v>
      </c>
    </row>
    <row r="227" spans="1:9" customFormat="1">
      <c r="A227" s="13">
        <f>'6월'!A37</f>
        <v>2025</v>
      </c>
      <c r="B227" s="13">
        <f>'6월'!B37</f>
        <v>6</v>
      </c>
      <c r="C227" s="13">
        <f>RIGHT(A227,2)*100+'6월'!B37</f>
        <v>2506</v>
      </c>
      <c r="D227" s="13">
        <f>'6월'!C37</f>
        <v>-5</v>
      </c>
      <c r="E227" s="13">
        <f>'6월'!D37</f>
        <v>3</v>
      </c>
      <c r="F227" s="13" t="str">
        <f>'6월'!E37</f>
        <v>-5-3</v>
      </c>
      <c r="G227" s="13">
        <f>IFERROR(VLOOKUP($F227,'6월'!$E$4:$H$37,2,0),0)</f>
        <v>10.199999999999999</v>
      </c>
      <c r="H227" s="13">
        <f>IFERROR(VLOOKUP($F227,'6월'!$E$4:$H$37,3,0),0)</f>
        <v>2.9</v>
      </c>
      <c r="I227" s="13">
        <f>IFERROR(VLOOKUP($F227,'6월'!$E$4:$H$37,4,0),0)</f>
        <v>10.3</v>
      </c>
    </row>
    <row r="228" spans="1:9" customFormat="1">
      <c r="A228" s="13">
        <f>'7월'!A4</f>
        <v>2025</v>
      </c>
      <c r="B228" s="13">
        <f>'7월'!B4</f>
        <v>7</v>
      </c>
      <c r="C228" s="13">
        <f>RIGHT(A228,2)*100+'7월'!B4</f>
        <v>2507</v>
      </c>
      <c r="D228" s="13">
        <f>'7월'!C4</f>
        <v>9</v>
      </c>
      <c r="E228" s="13">
        <f>'7월'!D4</f>
        <v>3</v>
      </c>
      <c r="F228" s="13" t="str">
        <f>'7월'!E4</f>
        <v>9-3</v>
      </c>
      <c r="G228" s="13">
        <f>IFERROR(VLOOKUP($F228,'7월'!$E$4:$H$37,2,0),0)</f>
        <v>5</v>
      </c>
      <c r="H228" s="13">
        <f>IFERROR(VLOOKUP($F228,'7월'!$E$4:$H$37,3,0),0)</f>
        <v>3</v>
      </c>
      <c r="I228" s="13">
        <f>IFERROR(VLOOKUP($F228,'7월'!$E$4:$H$37,4,0),0)</f>
        <v>4.9000000000000004</v>
      </c>
    </row>
    <row r="229" spans="1:9" customFormat="1">
      <c r="A229" s="13">
        <f>'7월'!A5</f>
        <v>2025</v>
      </c>
      <c r="B229" s="13">
        <f>'7월'!B5</f>
        <v>7</v>
      </c>
      <c r="C229" s="13">
        <f>RIGHT(A229,2)*100+'7월'!B5</f>
        <v>2507</v>
      </c>
      <c r="D229" s="13">
        <f>'7월'!C5</f>
        <v>8</v>
      </c>
      <c r="E229" s="13">
        <f>'7월'!D5</f>
        <v>1</v>
      </c>
      <c r="F229" s="13" t="str">
        <f>'7월'!E5</f>
        <v>8-1</v>
      </c>
      <c r="G229" s="13">
        <f>IFERROR(VLOOKUP($F229,'7월'!$E$4:$H$37,2,0),0)</f>
        <v>4.9000000000000004</v>
      </c>
      <c r="H229" s="13">
        <f>IFERROR(VLOOKUP($F229,'7월'!$E$4:$H$37,3,0),0)</f>
        <v>3.1</v>
      </c>
      <c r="I229" s="13">
        <f>IFERROR(VLOOKUP($F229,'7월'!$E$4:$H$37,4,0),0)</f>
        <v>5.0999999999999996</v>
      </c>
    </row>
    <row r="230" spans="1:9" customFormat="1">
      <c r="A230" s="13">
        <f>'7월'!A6</f>
        <v>2025</v>
      </c>
      <c r="B230" s="13">
        <f>'7월'!B6</f>
        <v>7</v>
      </c>
      <c r="C230" s="13">
        <f>RIGHT(A230,2)*100+'7월'!B6</f>
        <v>2507</v>
      </c>
      <c r="D230" s="13">
        <f>'7월'!C6</f>
        <v>8</v>
      </c>
      <c r="E230" s="13">
        <f>'7월'!D6</f>
        <v>2</v>
      </c>
      <c r="F230" s="13" t="str">
        <f>'7월'!E6</f>
        <v>8-2</v>
      </c>
      <c r="G230" s="13">
        <f>IFERROR(VLOOKUP($F230,'7월'!$E$4:$H$37,2,0),0)</f>
        <v>5</v>
      </c>
      <c r="H230" s="13">
        <f>IFERROR(VLOOKUP($F230,'7월'!$E$4:$H$37,3,0),0)</f>
        <v>3</v>
      </c>
      <c r="I230" s="13">
        <f>IFERROR(VLOOKUP($F230,'7월'!$E$4:$H$37,4,0),0)</f>
        <v>5</v>
      </c>
    </row>
    <row r="231" spans="1:9" customFormat="1">
      <c r="A231" s="13">
        <f>'7월'!A7</f>
        <v>2025</v>
      </c>
      <c r="B231" s="13">
        <f>'7월'!B7</f>
        <v>7</v>
      </c>
      <c r="C231" s="13">
        <f>RIGHT(A231,2)*100+'7월'!B7</f>
        <v>2507</v>
      </c>
      <c r="D231" s="13">
        <f>'7월'!C7</f>
        <v>8</v>
      </c>
      <c r="E231" s="13">
        <f>'7월'!D7</f>
        <v>3</v>
      </c>
      <c r="F231" s="13" t="str">
        <f>'7월'!E7</f>
        <v>8-3</v>
      </c>
      <c r="G231" s="13">
        <f>IFERROR(VLOOKUP($F231,'7월'!$E$4:$H$37,2,0),0)</f>
        <v>5</v>
      </c>
      <c r="H231" s="13">
        <f>IFERROR(VLOOKUP($F231,'7월'!$E$4:$H$37,3,0),0)</f>
        <v>3.8</v>
      </c>
      <c r="I231" s="13">
        <f>IFERROR(VLOOKUP($F231,'7월'!$E$4:$H$37,4,0),0)</f>
        <v>5</v>
      </c>
    </row>
    <row r="232" spans="1:9" customFormat="1">
      <c r="A232" s="13">
        <f>'7월'!A8</f>
        <v>2025</v>
      </c>
      <c r="B232" s="13">
        <f>'7월'!B8</f>
        <v>7</v>
      </c>
      <c r="C232" s="13">
        <f>RIGHT(A232,2)*100+'7월'!B8</f>
        <v>2507</v>
      </c>
      <c r="D232" s="13">
        <f>'7월'!C8</f>
        <v>7</v>
      </c>
      <c r="E232" s="13">
        <f>'7월'!D8</f>
        <v>1</v>
      </c>
      <c r="F232" s="13" t="str">
        <f>'7월'!E8</f>
        <v>7-1</v>
      </c>
      <c r="G232" s="13">
        <f>IFERROR(VLOOKUP($F232,'7월'!$E$4:$H$37,2,0),0)</f>
        <v>5.0999999999999996</v>
      </c>
      <c r="H232" s="13">
        <f>IFERROR(VLOOKUP($F232,'7월'!$E$4:$H$37,3,0),0)</f>
        <v>3</v>
      </c>
      <c r="I232" s="13">
        <f>IFERROR(VLOOKUP($F232,'7월'!$E$4:$H$37,4,0),0)</f>
        <v>5.4</v>
      </c>
    </row>
    <row r="233" spans="1:9" customFormat="1">
      <c r="A233" s="13">
        <f>'7월'!A9</f>
        <v>2025</v>
      </c>
      <c r="B233" s="13">
        <f>'7월'!B9</f>
        <v>7</v>
      </c>
      <c r="C233" s="13">
        <f>RIGHT(A233,2)*100+'7월'!B9</f>
        <v>2507</v>
      </c>
      <c r="D233" s="13">
        <f>'7월'!C9</f>
        <v>7</v>
      </c>
      <c r="E233" s="13">
        <f>'7월'!D9</f>
        <v>2</v>
      </c>
      <c r="F233" s="13" t="str">
        <f>'7월'!E9</f>
        <v>7-2</v>
      </c>
      <c r="G233" s="13">
        <f>IFERROR(VLOOKUP($F233,'7월'!$E$4:$H$37,2,0),0)</f>
        <v>5.0999999999999996</v>
      </c>
      <c r="H233" s="13">
        <f>IFERROR(VLOOKUP($F233,'7월'!$E$4:$H$37,3,0),0)</f>
        <v>3.3</v>
      </c>
      <c r="I233" s="13">
        <f>IFERROR(VLOOKUP($F233,'7월'!$E$4:$H$37,4,0),0)</f>
        <v>5.9</v>
      </c>
    </row>
    <row r="234" spans="1:9" customFormat="1">
      <c r="A234" s="13">
        <f>'7월'!A10</f>
        <v>2025</v>
      </c>
      <c r="B234" s="13">
        <f>'7월'!B10</f>
        <v>7</v>
      </c>
      <c r="C234" s="13">
        <f>RIGHT(A234,2)*100+'7월'!B10</f>
        <v>2507</v>
      </c>
      <c r="D234" s="13">
        <f>'7월'!C10</f>
        <v>7</v>
      </c>
      <c r="E234" s="13">
        <f>'7월'!D10</f>
        <v>3</v>
      </c>
      <c r="F234" s="13" t="str">
        <f>'7월'!E10</f>
        <v>7-3</v>
      </c>
      <c r="G234" s="13">
        <f>IFERROR(VLOOKUP($F234,'7월'!$E$4:$H$37,2,0),0)</f>
        <v>5.8</v>
      </c>
      <c r="H234" s="13">
        <f>IFERROR(VLOOKUP($F234,'7월'!$E$4:$H$37,3,0),0)</f>
        <v>3.4</v>
      </c>
      <c r="I234" s="13">
        <f>IFERROR(VLOOKUP($F234,'7월'!$E$4:$H$37,4,0),0)</f>
        <v>5.0999999999999996</v>
      </c>
    </row>
    <row r="235" spans="1:9" customFormat="1">
      <c r="A235" s="13">
        <f>'7월'!A11</f>
        <v>2025</v>
      </c>
      <c r="B235" s="13">
        <f>'7월'!B11</f>
        <v>7</v>
      </c>
      <c r="C235" s="13">
        <f>RIGHT(A235,2)*100+'7월'!B11</f>
        <v>2507</v>
      </c>
      <c r="D235" s="13">
        <f>'7월'!C11</f>
        <v>6</v>
      </c>
      <c r="E235" s="13">
        <f>'7월'!D11</f>
        <v>1</v>
      </c>
      <c r="F235" s="13" t="str">
        <f>'7월'!E11</f>
        <v>6-1</v>
      </c>
      <c r="G235" s="13">
        <f>IFERROR(VLOOKUP($F235,'7월'!$E$4:$H$37,2,0),0)</f>
        <v>6.2</v>
      </c>
      <c r="H235" s="13">
        <f>IFERROR(VLOOKUP($F235,'7월'!$E$4:$H$37,3,0),0)</f>
        <v>3.3</v>
      </c>
      <c r="I235" s="13">
        <f>IFERROR(VLOOKUP($F235,'7월'!$E$4:$H$37,4,0),0)</f>
        <v>6.5</v>
      </c>
    </row>
    <row r="236" spans="1:9" customFormat="1">
      <c r="A236" s="13">
        <f>'7월'!A12</f>
        <v>2025</v>
      </c>
      <c r="B236" s="13">
        <f>'7월'!B12</f>
        <v>7</v>
      </c>
      <c r="C236" s="13">
        <f>RIGHT(A236,2)*100+'7월'!B12</f>
        <v>2507</v>
      </c>
      <c r="D236" s="13">
        <f>'7월'!C12</f>
        <v>6</v>
      </c>
      <c r="E236" s="13">
        <f>'7월'!D12</f>
        <v>2</v>
      </c>
      <c r="F236" s="13" t="str">
        <f>'7월'!E12</f>
        <v>6-2</v>
      </c>
      <c r="G236" s="13">
        <f>IFERROR(VLOOKUP($F236,'7월'!$E$4:$H$37,2,0),0)</f>
        <v>6</v>
      </c>
      <c r="H236" s="13">
        <f>IFERROR(VLOOKUP($F236,'7월'!$E$4:$H$37,3,0),0)</f>
        <v>3.3</v>
      </c>
      <c r="I236" s="13">
        <f>IFERROR(VLOOKUP($F236,'7월'!$E$4:$H$37,4,0),0)</f>
        <v>6</v>
      </c>
    </row>
    <row r="237" spans="1:9" customFormat="1">
      <c r="A237" s="13">
        <f>'7월'!A13</f>
        <v>2025</v>
      </c>
      <c r="B237" s="13">
        <f>'7월'!B13</f>
        <v>7</v>
      </c>
      <c r="C237" s="13">
        <f>RIGHT(A237,2)*100+'7월'!B13</f>
        <v>2507</v>
      </c>
      <c r="D237" s="13">
        <f>'7월'!C13</f>
        <v>6</v>
      </c>
      <c r="E237" s="13">
        <f>'7월'!D13</f>
        <v>3</v>
      </c>
      <c r="F237" s="13" t="str">
        <f>'7월'!E13</f>
        <v>6-3</v>
      </c>
      <c r="G237" s="13">
        <f>IFERROR(VLOOKUP($F237,'7월'!$E$4:$H$37,2,0),0)</f>
        <v>6.2</v>
      </c>
      <c r="H237" s="13">
        <f>IFERROR(VLOOKUP($F237,'7월'!$E$4:$H$37,3,0),0)</f>
        <v>3.2</v>
      </c>
      <c r="I237" s="13">
        <f>IFERROR(VLOOKUP($F237,'7월'!$E$4:$H$37,4,0),0)</f>
        <v>6</v>
      </c>
    </row>
    <row r="238" spans="1:9" customFormat="1">
      <c r="A238" s="13">
        <f>'7월'!A14</f>
        <v>2025</v>
      </c>
      <c r="B238" s="13">
        <f>'7월'!B14</f>
        <v>7</v>
      </c>
      <c r="C238" s="13">
        <f>RIGHT(A238,2)*100+'7월'!B14</f>
        <v>2507</v>
      </c>
      <c r="D238" s="13">
        <f>'7월'!C14</f>
        <v>5</v>
      </c>
      <c r="E238" s="13">
        <f>'7월'!D14</f>
        <v>1</v>
      </c>
      <c r="F238" s="13" t="str">
        <f>'7월'!E14</f>
        <v>5-1</v>
      </c>
      <c r="G238" s="13">
        <f>IFERROR(VLOOKUP($F238,'7월'!$E$4:$H$37,2,0),0)</f>
        <v>7</v>
      </c>
      <c r="H238" s="13">
        <f>IFERROR(VLOOKUP($F238,'7월'!$E$4:$H$37,3,0),0)</f>
        <v>3.4</v>
      </c>
      <c r="I238" s="13">
        <f>IFERROR(VLOOKUP($F238,'7월'!$E$4:$H$37,4,0),0)</f>
        <v>6.9</v>
      </c>
    </row>
    <row r="239" spans="1:9" customFormat="1">
      <c r="A239" s="13">
        <f>'7월'!A15</f>
        <v>2025</v>
      </c>
      <c r="B239" s="13">
        <f>'7월'!B15</f>
        <v>7</v>
      </c>
      <c r="C239" s="13">
        <f>RIGHT(A239,2)*100+'7월'!B15</f>
        <v>2507</v>
      </c>
      <c r="D239" s="13">
        <f>'7월'!C15</f>
        <v>5</v>
      </c>
      <c r="E239" s="13">
        <f>'7월'!D15</f>
        <v>2</v>
      </c>
      <c r="F239" s="13" t="str">
        <f>'7월'!E15</f>
        <v>5-2</v>
      </c>
      <c r="G239" s="13">
        <f>IFERROR(VLOOKUP($F239,'7월'!$E$4:$H$37,2,0),0)</f>
        <v>6.8</v>
      </c>
      <c r="H239" s="13">
        <f>IFERROR(VLOOKUP($F239,'7월'!$E$4:$H$37,3,0),0)</f>
        <v>3.4</v>
      </c>
      <c r="I239" s="13">
        <f>IFERROR(VLOOKUP($F239,'7월'!$E$4:$H$37,4,0),0)</f>
        <v>7</v>
      </c>
    </row>
    <row r="240" spans="1:9" customFormat="1">
      <c r="A240" s="13">
        <f>'7월'!A16</f>
        <v>2025</v>
      </c>
      <c r="B240" s="13">
        <f>'7월'!B16</f>
        <v>7</v>
      </c>
      <c r="C240" s="13">
        <f>RIGHT(A240,2)*100+'7월'!B16</f>
        <v>2507</v>
      </c>
      <c r="D240" s="13">
        <f>'7월'!C16</f>
        <v>5</v>
      </c>
      <c r="E240" s="13">
        <f>'7월'!D16</f>
        <v>3</v>
      </c>
      <c r="F240" s="13" t="str">
        <f>'7월'!E16</f>
        <v>5-3</v>
      </c>
      <c r="G240" s="13">
        <f>IFERROR(VLOOKUP($F240,'7월'!$E$4:$H$37,2,0),0)</f>
        <v>6.5</v>
      </c>
      <c r="H240" s="13">
        <f>IFERROR(VLOOKUP($F240,'7월'!$E$4:$H$37,3,0),0)</f>
        <v>3.8</v>
      </c>
      <c r="I240" s="13">
        <f>IFERROR(VLOOKUP($F240,'7월'!$E$4:$H$37,4,0),0)</f>
        <v>6.6</v>
      </c>
    </row>
    <row r="241" spans="1:9" customFormat="1">
      <c r="A241" s="13">
        <f>'7월'!A17</f>
        <v>2025</v>
      </c>
      <c r="B241" s="13">
        <f>'7월'!B17</f>
        <v>7</v>
      </c>
      <c r="C241" s="13">
        <f>RIGHT(A241,2)*100+'7월'!B17</f>
        <v>2507</v>
      </c>
      <c r="D241" s="13">
        <f>'7월'!C17</f>
        <v>3</v>
      </c>
      <c r="E241" s="13">
        <f>'7월'!D17</f>
        <v>1</v>
      </c>
      <c r="F241" s="13" t="str">
        <f>'7월'!E17</f>
        <v>3-1</v>
      </c>
      <c r="G241" s="13">
        <f>IFERROR(VLOOKUP($F241,'7월'!$E$4:$H$37,2,0),0)</f>
        <v>7.1</v>
      </c>
      <c r="H241" s="13">
        <f>IFERROR(VLOOKUP($F241,'7월'!$E$4:$H$37,3,0),0)</f>
        <v>3.5</v>
      </c>
      <c r="I241" s="13">
        <f>IFERROR(VLOOKUP($F241,'7월'!$E$4:$H$37,4,0),0)</f>
        <v>6.9</v>
      </c>
    </row>
    <row r="242" spans="1:9" customFormat="1">
      <c r="A242" s="13">
        <f>'7월'!A18</f>
        <v>2025</v>
      </c>
      <c r="B242" s="13">
        <f>'7월'!B18</f>
        <v>7</v>
      </c>
      <c r="C242" s="13">
        <f>RIGHT(A242,2)*100+'7월'!B18</f>
        <v>2507</v>
      </c>
      <c r="D242" s="13">
        <f>'7월'!C18</f>
        <v>3</v>
      </c>
      <c r="E242" s="13">
        <f>'7월'!D18</f>
        <v>2</v>
      </c>
      <c r="F242" s="13" t="str">
        <f>'7월'!E18</f>
        <v>3-2</v>
      </c>
      <c r="G242" s="13">
        <f>IFERROR(VLOOKUP($F242,'7월'!$E$4:$H$37,2,0),0)</f>
        <v>7</v>
      </c>
      <c r="H242" s="13">
        <f>IFERROR(VLOOKUP($F242,'7월'!$E$4:$H$37,3,0),0)</f>
        <v>3.4</v>
      </c>
      <c r="I242" s="13">
        <f>IFERROR(VLOOKUP($F242,'7월'!$E$4:$H$37,4,0),0)</f>
        <v>7</v>
      </c>
    </row>
    <row r="243" spans="1:9" customFormat="1">
      <c r="A243" s="13">
        <f>'7월'!A19</f>
        <v>2025</v>
      </c>
      <c r="B243" s="13">
        <f>'7월'!B19</f>
        <v>7</v>
      </c>
      <c r="C243" s="13">
        <f>RIGHT(A243,2)*100+'7월'!B19</f>
        <v>2507</v>
      </c>
      <c r="D243" s="13">
        <f>'7월'!C19</f>
        <v>3</v>
      </c>
      <c r="E243" s="13">
        <f>'7월'!D19</f>
        <v>3</v>
      </c>
      <c r="F243" s="13" t="str">
        <f>'7월'!E19</f>
        <v>3-3</v>
      </c>
      <c r="G243" s="13">
        <f>IFERROR(VLOOKUP($F243,'7월'!$E$4:$H$37,2,0),0)</f>
        <v>7</v>
      </c>
      <c r="H243" s="13">
        <f>IFERROR(VLOOKUP($F243,'7월'!$E$4:$H$37,3,0),0)</f>
        <v>3.3</v>
      </c>
      <c r="I243" s="13">
        <f>IFERROR(VLOOKUP($F243,'7월'!$E$4:$H$37,4,0),0)</f>
        <v>7.7</v>
      </c>
    </row>
    <row r="244" spans="1:9" customFormat="1">
      <c r="A244" s="13">
        <f>'7월'!A20</f>
        <v>2025</v>
      </c>
      <c r="B244" s="13">
        <f>'7월'!B20</f>
        <v>7</v>
      </c>
      <c r="C244" s="13">
        <f>RIGHT(A244,2)*100+'7월'!B20</f>
        <v>2507</v>
      </c>
      <c r="D244" s="13">
        <f>'7월'!C20</f>
        <v>2</v>
      </c>
      <c r="E244" s="13">
        <f>'7월'!D20</f>
        <v>2</v>
      </c>
      <c r="F244" s="13" t="str">
        <f>'7월'!E20</f>
        <v>2-2</v>
      </c>
      <c r="G244" s="13">
        <f>IFERROR(VLOOKUP($F244,'7월'!$E$4:$H$37,2,0),0)</f>
        <v>7.9</v>
      </c>
      <c r="H244" s="13">
        <f>IFERROR(VLOOKUP($F244,'7월'!$E$4:$H$37,3,0),0)</f>
        <v>3.7</v>
      </c>
      <c r="I244" s="13">
        <f>IFERROR(VLOOKUP($F244,'7월'!$E$4:$H$37,4,0),0)</f>
        <v>7.2</v>
      </c>
    </row>
    <row r="245" spans="1:9" customFormat="1">
      <c r="A245" s="13">
        <f>'7월'!A21</f>
        <v>2025</v>
      </c>
      <c r="B245" s="13">
        <f>'7월'!B21</f>
        <v>7</v>
      </c>
      <c r="C245" s="13">
        <f>RIGHT(A245,2)*100+'7월'!B21</f>
        <v>2507</v>
      </c>
      <c r="D245" s="13">
        <f>'7월'!C21</f>
        <v>2</v>
      </c>
      <c r="E245" s="13">
        <f>'7월'!D21</f>
        <v>3</v>
      </c>
      <c r="F245" s="13" t="str">
        <f>'7월'!E21</f>
        <v>2-3</v>
      </c>
      <c r="G245" s="13">
        <f>IFERROR(VLOOKUP($F245,'7월'!$E$4:$H$37,2,0),0)</f>
        <v>7.1</v>
      </c>
      <c r="H245" s="13">
        <f>IFERROR(VLOOKUP($F245,'7월'!$E$4:$H$37,3,0),0)</f>
        <v>3.1</v>
      </c>
      <c r="I245" s="13">
        <f>IFERROR(VLOOKUP($F245,'7월'!$E$4:$H$37,4,0),0)</f>
        <v>7.5</v>
      </c>
    </row>
    <row r="246" spans="1:9" customFormat="1">
      <c r="A246" s="13">
        <f>'7월'!A22</f>
        <v>2025</v>
      </c>
      <c r="B246" s="13">
        <f>'7월'!B22</f>
        <v>7</v>
      </c>
      <c r="C246" s="13">
        <f>RIGHT(A246,2)*100+'7월'!B22</f>
        <v>2507</v>
      </c>
      <c r="D246" s="13">
        <f>'7월'!C22</f>
        <v>1</v>
      </c>
      <c r="E246" s="13">
        <f>'7월'!D22</f>
        <v>1</v>
      </c>
      <c r="F246" s="13" t="str">
        <f>'7월'!E22</f>
        <v>1-1</v>
      </c>
      <c r="G246" s="13">
        <f>IFERROR(VLOOKUP($F246,'7월'!$E$4:$H$37,2,0),0)</f>
        <v>8.6999999999999993</v>
      </c>
      <c r="H246" s="13">
        <f>IFERROR(VLOOKUP($F246,'7월'!$E$4:$H$37,3,0),0)</f>
        <v>3</v>
      </c>
      <c r="I246" s="13">
        <f>IFERROR(VLOOKUP($F246,'7월'!$E$4:$H$37,4,0),0)</f>
        <v>8.1999999999999993</v>
      </c>
    </row>
    <row r="247" spans="1:9" customFormat="1">
      <c r="A247" s="13">
        <f>'7월'!A23</f>
        <v>2025</v>
      </c>
      <c r="B247" s="13">
        <f>'7월'!B23</f>
        <v>7</v>
      </c>
      <c r="C247" s="13">
        <f>RIGHT(A247,2)*100+'7월'!B23</f>
        <v>2507</v>
      </c>
      <c r="D247" s="13">
        <f>'7월'!C23</f>
        <v>1</v>
      </c>
      <c r="E247" s="13">
        <f>'7월'!D23</f>
        <v>2</v>
      </c>
      <c r="F247" s="13" t="str">
        <f>'7월'!E23</f>
        <v>1-2</v>
      </c>
      <c r="G247" s="13">
        <f>IFERROR(VLOOKUP($F247,'7월'!$E$4:$H$37,2,0),0)</f>
        <v>8</v>
      </c>
      <c r="H247" s="13">
        <f>IFERROR(VLOOKUP($F247,'7월'!$E$4:$H$37,3,0),0)</f>
        <v>3.2</v>
      </c>
      <c r="I247" s="13">
        <f>IFERROR(VLOOKUP($F247,'7월'!$E$4:$H$37,4,0),0)</f>
        <v>8</v>
      </c>
    </row>
    <row r="248" spans="1:9" customFormat="1">
      <c r="A248" s="13">
        <f>'7월'!A24</f>
        <v>2025</v>
      </c>
      <c r="B248" s="13">
        <f>'7월'!B24</f>
        <v>7</v>
      </c>
      <c r="C248" s="13">
        <f>RIGHT(A248,2)*100+'7월'!B24</f>
        <v>2507</v>
      </c>
      <c r="D248" s="13">
        <f>'7월'!C24</f>
        <v>1</v>
      </c>
      <c r="E248" s="13">
        <f>'7월'!D24</f>
        <v>3</v>
      </c>
      <c r="F248" s="13" t="str">
        <f>'7월'!E24</f>
        <v>1-3</v>
      </c>
      <c r="G248" s="13">
        <f>IFERROR(VLOOKUP($F248,'7월'!$E$4:$H$37,2,0),0)</f>
        <v>7.7</v>
      </c>
      <c r="H248" s="13">
        <f>IFERROR(VLOOKUP($F248,'7월'!$E$4:$H$37,3,0),0)</f>
        <v>3.1</v>
      </c>
      <c r="I248" s="13">
        <f>IFERROR(VLOOKUP($F248,'7월'!$E$4:$H$37,4,0),0)</f>
        <v>8.1</v>
      </c>
    </row>
    <row r="249" spans="1:9" customFormat="1">
      <c r="A249" s="13">
        <f>'7월'!A25</f>
        <v>2025</v>
      </c>
      <c r="B249" s="13">
        <f>'7월'!B25</f>
        <v>7</v>
      </c>
      <c r="C249" s="13">
        <f>RIGHT(A249,2)*100+'7월'!B25</f>
        <v>2507</v>
      </c>
      <c r="D249" s="13">
        <f>'7월'!C25</f>
        <v>-1</v>
      </c>
      <c r="E249" s="13">
        <f>'7월'!D25</f>
        <v>1</v>
      </c>
      <c r="F249" s="13" t="str">
        <f>'7월'!E25</f>
        <v>-1-1</v>
      </c>
      <c r="G249" s="13">
        <f>IFERROR(VLOOKUP($F249,'7월'!$E$4:$H$37,2,0),0)</f>
        <v>9</v>
      </c>
      <c r="H249" s="13">
        <f>IFERROR(VLOOKUP($F249,'7월'!$E$4:$H$37,3,0),0)</f>
        <v>3.4</v>
      </c>
      <c r="I249" s="13">
        <f>IFERROR(VLOOKUP($F249,'7월'!$E$4:$H$37,4,0),0)</f>
        <v>8.4</v>
      </c>
    </row>
    <row r="250" spans="1:9" customFormat="1">
      <c r="A250" s="13">
        <f>'7월'!A26</f>
        <v>2025</v>
      </c>
      <c r="B250" s="13">
        <f>'7월'!B26</f>
        <v>7</v>
      </c>
      <c r="C250" s="13">
        <f>RIGHT(A250,2)*100+'7월'!B26</f>
        <v>2507</v>
      </c>
      <c r="D250" s="13">
        <f>'7월'!C26</f>
        <v>-1</v>
      </c>
      <c r="E250" s="13">
        <f>'7월'!D26</f>
        <v>2</v>
      </c>
      <c r="F250" s="13" t="str">
        <f>'7월'!E26</f>
        <v>-1-2</v>
      </c>
      <c r="G250" s="13">
        <f>IFERROR(VLOOKUP($F250,'7월'!$E$4:$H$37,2,0),0)</f>
        <v>8.9</v>
      </c>
      <c r="H250" s="13">
        <f>IFERROR(VLOOKUP($F250,'7월'!$E$4:$H$37,3,0),0)</f>
        <v>3.3</v>
      </c>
      <c r="I250" s="13">
        <f>IFERROR(VLOOKUP($F250,'7월'!$E$4:$H$37,4,0),0)</f>
        <v>8.6999999999999993</v>
      </c>
    </row>
    <row r="251" spans="1:9" customFormat="1">
      <c r="A251" s="13">
        <f>'7월'!A27</f>
        <v>2025</v>
      </c>
      <c r="B251" s="13">
        <f>'7월'!B27</f>
        <v>7</v>
      </c>
      <c r="C251" s="13">
        <f>RIGHT(A251,2)*100+'7월'!B27</f>
        <v>2507</v>
      </c>
      <c r="D251" s="13">
        <f>'7월'!C27</f>
        <v>-1</v>
      </c>
      <c r="E251" s="13">
        <f>'7월'!D27</f>
        <v>3</v>
      </c>
      <c r="F251" s="13" t="str">
        <f>'7월'!E27</f>
        <v>-1-3</v>
      </c>
      <c r="G251" s="13">
        <f>IFERROR(VLOOKUP($F251,'7월'!$E$4:$H$37,2,0),0)</f>
        <v>9</v>
      </c>
      <c r="H251" s="13">
        <f>IFERROR(VLOOKUP($F251,'7월'!$E$4:$H$37,3,0),0)</f>
        <v>3</v>
      </c>
      <c r="I251" s="13">
        <f>IFERROR(VLOOKUP($F251,'7월'!$E$4:$H$37,4,0),0)</f>
        <v>8.8000000000000007</v>
      </c>
    </row>
    <row r="252" spans="1:9" customFormat="1">
      <c r="A252" s="13">
        <f>'7월'!A28</f>
        <v>2025</v>
      </c>
      <c r="B252" s="13">
        <f>'7월'!B28</f>
        <v>7</v>
      </c>
      <c r="C252" s="13">
        <f>RIGHT(A252,2)*100+'7월'!B28</f>
        <v>2507</v>
      </c>
      <c r="D252" s="13">
        <f>'7월'!C28</f>
        <v>-2</v>
      </c>
      <c r="E252" s="13">
        <f>'7월'!D28</f>
        <v>1</v>
      </c>
      <c r="F252" s="13" t="str">
        <f>'7월'!E28</f>
        <v>-2-1</v>
      </c>
      <c r="G252" s="13">
        <f>IFERROR(VLOOKUP($F252,'7월'!$E$4:$H$37,2,0),0)</f>
        <v>9.3000000000000007</v>
      </c>
      <c r="H252" s="13">
        <f>IFERROR(VLOOKUP($F252,'7월'!$E$4:$H$37,3,0),0)</f>
        <v>3.5</v>
      </c>
      <c r="I252" s="13">
        <f>IFERROR(VLOOKUP($F252,'7월'!$E$4:$H$37,4,0),0)</f>
        <v>9.3000000000000007</v>
      </c>
    </row>
    <row r="253" spans="1:9" customFormat="1">
      <c r="A253" s="13">
        <f>'7월'!A29</f>
        <v>2025</v>
      </c>
      <c r="B253" s="13">
        <f>'7월'!B29</f>
        <v>7</v>
      </c>
      <c r="C253" s="13">
        <f>RIGHT(A253,2)*100+'7월'!B29</f>
        <v>2507</v>
      </c>
      <c r="D253" s="13">
        <f>'7월'!C29</f>
        <v>-2</v>
      </c>
      <c r="E253" s="13">
        <f>'7월'!D29</f>
        <v>2</v>
      </c>
      <c r="F253" s="13" t="str">
        <f>'7월'!E29</f>
        <v>-2-2</v>
      </c>
      <c r="G253" s="13">
        <f>IFERROR(VLOOKUP($F253,'7월'!$E$4:$H$37,2,0),0)</f>
        <v>9</v>
      </c>
      <c r="H253" s="13">
        <f>IFERROR(VLOOKUP($F253,'7월'!$E$4:$H$37,3,0),0)</f>
        <v>2.9</v>
      </c>
      <c r="I253" s="13">
        <f>IFERROR(VLOOKUP($F253,'7월'!$E$4:$H$37,4,0),0)</f>
        <v>9</v>
      </c>
    </row>
    <row r="254" spans="1:9" customFormat="1">
      <c r="A254" s="13">
        <f>'7월'!A30</f>
        <v>2025</v>
      </c>
      <c r="B254" s="13">
        <f>'7월'!B30</f>
        <v>7</v>
      </c>
      <c r="C254" s="13">
        <f>RIGHT(A254,2)*100+'7월'!B30</f>
        <v>2507</v>
      </c>
      <c r="D254" s="13">
        <f>'7월'!C30</f>
        <v>-2</v>
      </c>
      <c r="E254" s="13">
        <f>'7월'!D30</f>
        <v>3</v>
      </c>
      <c r="F254" s="13" t="str">
        <f>'7월'!E30</f>
        <v>-2-3</v>
      </c>
      <c r="G254" s="13">
        <f>IFERROR(VLOOKUP($F254,'7월'!$E$4:$H$37,2,0),0)</f>
        <v>9.1999999999999993</v>
      </c>
      <c r="H254" s="13">
        <f>IFERROR(VLOOKUP($F254,'7월'!$E$4:$H$37,3,0),0)</f>
        <v>3.2</v>
      </c>
      <c r="I254" s="13">
        <f>IFERROR(VLOOKUP($F254,'7월'!$E$4:$H$37,4,0),0)</f>
        <v>9.8000000000000007</v>
      </c>
    </row>
    <row r="255" spans="1:9" customFormat="1">
      <c r="A255" s="13">
        <f>'7월'!A31</f>
        <v>2025</v>
      </c>
      <c r="B255" s="13">
        <f>'7월'!B31</f>
        <v>7</v>
      </c>
      <c r="C255" s="13">
        <f>RIGHT(A255,2)*100+'7월'!B31</f>
        <v>2507</v>
      </c>
      <c r="D255" s="13">
        <f>'7월'!C31</f>
        <v>-3</v>
      </c>
      <c r="E255" s="13">
        <f>'7월'!D31</f>
        <v>2</v>
      </c>
      <c r="F255" s="13" t="str">
        <f>'7월'!E31</f>
        <v>-3-2</v>
      </c>
      <c r="G255" s="13">
        <f>IFERROR(VLOOKUP($F255,'7월'!$E$4:$H$37,2,0),0)</f>
        <v>9.5</v>
      </c>
      <c r="H255" s="13">
        <f>IFERROR(VLOOKUP($F255,'7월'!$E$4:$H$37,3,0),0)</f>
        <v>3.3</v>
      </c>
      <c r="I255" s="13">
        <f>IFERROR(VLOOKUP($F255,'7월'!$E$4:$H$37,4,0),0)</f>
        <v>10</v>
      </c>
    </row>
    <row r="256" spans="1:9" customFormat="1">
      <c r="A256" s="13">
        <f>'7월'!A32</f>
        <v>2025</v>
      </c>
      <c r="B256" s="13">
        <f>'7월'!B32</f>
        <v>7</v>
      </c>
      <c r="C256" s="13">
        <f>RIGHT(A256,2)*100+'7월'!B32</f>
        <v>2507</v>
      </c>
      <c r="D256" s="13">
        <f>'7월'!C32</f>
        <v>-3</v>
      </c>
      <c r="E256" s="13">
        <f>'7월'!D32</f>
        <v>3</v>
      </c>
      <c r="F256" s="13" t="str">
        <f>'7월'!E32</f>
        <v>-3-3</v>
      </c>
      <c r="G256" s="13">
        <f>IFERROR(VLOOKUP($F256,'7월'!$E$4:$H$37,2,0),0)</f>
        <v>9.3000000000000007</v>
      </c>
      <c r="H256" s="13">
        <f>IFERROR(VLOOKUP($F256,'7월'!$E$4:$H$37,3,0),0)</f>
        <v>3.6</v>
      </c>
      <c r="I256" s="13">
        <f>IFERROR(VLOOKUP($F256,'7월'!$E$4:$H$37,4,0),0)</f>
        <v>9.4</v>
      </c>
    </row>
    <row r="257" spans="1:9" customFormat="1">
      <c r="A257" s="13">
        <f>'7월'!A33</f>
        <v>2025</v>
      </c>
      <c r="B257" s="13">
        <f>'7월'!B33</f>
        <v>7</v>
      </c>
      <c r="C257" s="13">
        <f>RIGHT(A257,2)*100+'7월'!B33</f>
        <v>2507</v>
      </c>
      <c r="D257" s="13">
        <f>'7월'!C33</f>
        <v>-4</v>
      </c>
      <c r="E257" s="13">
        <f>'7월'!D33</f>
        <v>2</v>
      </c>
      <c r="F257" s="13" t="str">
        <f>'7월'!E33</f>
        <v>-4-2</v>
      </c>
      <c r="G257" s="13">
        <f>IFERROR(VLOOKUP($F257,'7월'!$E$4:$H$37,2,0),0)</f>
        <v>10</v>
      </c>
      <c r="H257" s="13">
        <f>IFERROR(VLOOKUP($F257,'7월'!$E$4:$H$37,3,0),0)</f>
        <v>4.0999999999999996</v>
      </c>
      <c r="I257" s="13">
        <f>IFERROR(VLOOKUP($F257,'7월'!$E$4:$H$37,4,0),0)</f>
        <v>10</v>
      </c>
    </row>
    <row r="258" spans="1:9" customFormat="1">
      <c r="A258" s="13">
        <f>'7월'!A34</f>
        <v>2025</v>
      </c>
      <c r="B258" s="13">
        <f>'7월'!B34</f>
        <v>7</v>
      </c>
      <c r="C258" s="13">
        <f>RIGHT(A258,2)*100+'7월'!B34</f>
        <v>2507</v>
      </c>
      <c r="D258" s="13">
        <f>'7월'!C34</f>
        <v>-4</v>
      </c>
      <c r="E258" s="13">
        <f>'7월'!D34</f>
        <v>1</v>
      </c>
      <c r="F258" s="13" t="str">
        <f>'7월'!E34</f>
        <v>-4-1</v>
      </c>
      <c r="G258" s="13">
        <f>IFERROR(VLOOKUP($F258,'7월'!$E$4:$H$37,2,0),0)</f>
        <v>10</v>
      </c>
      <c r="H258" s="13">
        <f>IFERROR(VLOOKUP($F258,'7월'!$E$4:$H$37,3,0),0)</f>
        <v>3</v>
      </c>
      <c r="I258" s="13">
        <f>IFERROR(VLOOKUP($F258,'7월'!$E$4:$H$37,4,0),0)</f>
        <v>9.6999999999999993</v>
      </c>
    </row>
    <row r="259" spans="1:9" customFormat="1">
      <c r="A259" s="13">
        <f>'7월'!A35</f>
        <v>2025</v>
      </c>
      <c r="B259" s="13">
        <f>'7월'!B35</f>
        <v>7</v>
      </c>
      <c r="C259" s="13">
        <f>RIGHT(A259,2)*100+'7월'!B35</f>
        <v>2507</v>
      </c>
      <c r="D259" s="13">
        <f>'7월'!C35</f>
        <v>-4</v>
      </c>
      <c r="E259" s="13">
        <f>'7월'!D35</f>
        <v>3</v>
      </c>
      <c r="F259" s="13" t="str">
        <f>'7월'!E35</f>
        <v>-4-3</v>
      </c>
      <c r="G259" s="13">
        <f>IFERROR(VLOOKUP($F259,'7월'!$E$4:$H$37,2,0),0)</f>
        <v>10</v>
      </c>
      <c r="H259" s="13">
        <f>IFERROR(VLOOKUP($F259,'7월'!$E$4:$H$37,3,0),0)</f>
        <v>3.1</v>
      </c>
      <c r="I259" s="13">
        <f>IFERROR(VLOOKUP($F259,'7월'!$E$4:$H$37,4,0),0)</f>
        <v>10</v>
      </c>
    </row>
    <row r="260" spans="1:9" customFormat="1">
      <c r="A260" s="13">
        <f>'7월'!A36</f>
        <v>2025</v>
      </c>
      <c r="B260" s="13">
        <f>'7월'!B36</f>
        <v>7</v>
      </c>
      <c r="C260" s="13">
        <f>RIGHT(A260,2)*100+'7월'!B36</f>
        <v>2507</v>
      </c>
      <c r="D260" s="13">
        <f>'7월'!C36</f>
        <v>-5</v>
      </c>
      <c r="E260" s="13">
        <f>'7월'!D36</f>
        <v>2</v>
      </c>
      <c r="F260" s="13" t="str">
        <f>'7월'!E36</f>
        <v>-5-2</v>
      </c>
      <c r="G260" s="13">
        <f>IFERROR(VLOOKUP($F260,'7월'!$E$4:$H$37,2,0),0)</f>
        <v>10.1</v>
      </c>
      <c r="H260" s="13">
        <f>IFERROR(VLOOKUP($F260,'7월'!$E$4:$H$37,3,0),0)</f>
        <v>3.5</v>
      </c>
      <c r="I260" s="13">
        <f>IFERROR(VLOOKUP($F260,'7월'!$E$4:$H$37,4,0),0)</f>
        <v>10</v>
      </c>
    </row>
    <row r="261" spans="1:9" customFormat="1">
      <c r="A261" s="13">
        <f>'7월'!A37</f>
        <v>2025</v>
      </c>
      <c r="B261" s="13">
        <f>'7월'!B37</f>
        <v>7</v>
      </c>
      <c r="C261" s="13">
        <f>RIGHT(A261,2)*100+'7월'!B37</f>
        <v>2507</v>
      </c>
      <c r="D261" s="13">
        <f>'7월'!C37</f>
        <v>-5</v>
      </c>
      <c r="E261" s="13">
        <f>'7월'!D37</f>
        <v>3</v>
      </c>
      <c r="F261" s="13" t="str">
        <f>'7월'!E37</f>
        <v>-5-3</v>
      </c>
      <c r="G261" s="13">
        <f>IFERROR(VLOOKUP($F261,'7월'!$E$4:$H$37,2,0),0)</f>
        <v>10.199999999999999</v>
      </c>
      <c r="H261" s="13">
        <f>IFERROR(VLOOKUP($F261,'7월'!$E$4:$H$37,3,0),0)</f>
        <v>2.7</v>
      </c>
      <c r="I261" s="13">
        <f>IFERROR(VLOOKUP($F261,'7월'!$E$4:$H$37,4,0),0)</f>
        <v>10.3</v>
      </c>
    </row>
    <row r="262" spans="1:9" customFormat="1">
      <c r="A262" s="13">
        <f>'8월'!A4</f>
        <v>2025</v>
      </c>
      <c r="B262" s="13">
        <f>'8월'!B4</f>
        <v>8</v>
      </c>
      <c r="C262" s="13">
        <f>RIGHT(A262,2)*100+'8월'!B4</f>
        <v>2508</v>
      </c>
      <c r="D262" s="13">
        <f>'8월'!C4</f>
        <v>9</v>
      </c>
      <c r="E262" s="13">
        <f>'8월'!D4</f>
        <v>3</v>
      </c>
      <c r="F262" s="13" t="str">
        <f>'8월'!E4</f>
        <v>9-3</v>
      </c>
      <c r="G262" s="13">
        <f>IFERROR(VLOOKUP($F262,'8월'!$E$4:$H$37,2,0),0)</f>
        <v>5</v>
      </c>
      <c r="H262" s="13">
        <f>IFERROR(VLOOKUP($F262,'8월'!$E$4:$H$37,3,0),0)</f>
        <v>3</v>
      </c>
      <c r="I262" s="13">
        <f>IFERROR(VLOOKUP($F262,'8월'!$E$4:$H$37,4,0),0)</f>
        <v>5</v>
      </c>
    </row>
    <row r="263" spans="1:9" customFormat="1">
      <c r="A263" s="13">
        <f>'8월'!A5</f>
        <v>2025</v>
      </c>
      <c r="B263" s="13">
        <f>'8월'!B5</f>
        <v>8</v>
      </c>
      <c r="C263" s="13">
        <f>RIGHT(A263,2)*100+'8월'!B5</f>
        <v>2508</v>
      </c>
      <c r="D263" s="13">
        <f>'8월'!C5</f>
        <v>8</v>
      </c>
      <c r="E263" s="13">
        <f>'8월'!D5</f>
        <v>1</v>
      </c>
      <c r="F263" s="13" t="str">
        <f>'8월'!E5</f>
        <v>8-1</v>
      </c>
      <c r="G263" s="13">
        <f>IFERROR(VLOOKUP($F263,'8월'!$E$4:$H$37,2,0),0)</f>
        <v>4.9000000000000004</v>
      </c>
      <c r="H263" s="13">
        <f>IFERROR(VLOOKUP($F263,'8월'!$E$4:$H$37,3,0),0)</f>
        <v>3.5</v>
      </c>
      <c r="I263" s="13">
        <f>IFERROR(VLOOKUP($F263,'8월'!$E$4:$H$37,4,0),0)</f>
        <v>5</v>
      </c>
    </row>
    <row r="264" spans="1:9" customFormat="1">
      <c r="A264" s="13">
        <f>'8월'!A6</f>
        <v>2025</v>
      </c>
      <c r="B264" s="13">
        <f>'8월'!B6</f>
        <v>8</v>
      </c>
      <c r="C264" s="13">
        <f>RIGHT(A264,2)*100+'8월'!B6</f>
        <v>2508</v>
      </c>
      <c r="D264" s="13">
        <f>'8월'!C6</f>
        <v>8</v>
      </c>
      <c r="E264" s="13">
        <f>'8월'!D6</f>
        <v>2</v>
      </c>
      <c r="F264" s="13" t="str">
        <f>'8월'!E6</f>
        <v>8-2</v>
      </c>
      <c r="G264" s="13">
        <f>IFERROR(VLOOKUP($F264,'8월'!$E$4:$H$37,2,0),0)</f>
        <v>5</v>
      </c>
      <c r="H264" s="13">
        <f>IFERROR(VLOOKUP($F264,'8월'!$E$4:$H$37,3,0),0)</f>
        <v>3</v>
      </c>
      <c r="I264" s="13">
        <f>IFERROR(VLOOKUP($F264,'8월'!$E$4:$H$37,4,0),0)</f>
        <v>5</v>
      </c>
    </row>
    <row r="265" spans="1:9" customFormat="1">
      <c r="A265" s="13">
        <f>'8월'!A7</f>
        <v>2025</v>
      </c>
      <c r="B265" s="13">
        <f>'8월'!B7</f>
        <v>8</v>
      </c>
      <c r="C265" s="13">
        <f>RIGHT(A265,2)*100+'8월'!B7</f>
        <v>2508</v>
      </c>
      <c r="D265" s="13">
        <f>'8월'!C7</f>
        <v>8</v>
      </c>
      <c r="E265" s="13">
        <f>'8월'!D7</f>
        <v>3</v>
      </c>
      <c r="F265" s="13" t="str">
        <f>'8월'!E7</f>
        <v>8-3</v>
      </c>
      <c r="G265" s="13">
        <f>IFERROR(VLOOKUP($F265,'8월'!$E$4:$H$37,2,0),0)</f>
        <v>5</v>
      </c>
      <c r="H265" s="13">
        <f>IFERROR(VLOOKUP($F265,'8월'!$E$4:$H$37,3,0),0)</f>
        <v>3.8</v>
      </c>
      <c r="I265" s="13">
        <f>IFERROR(VLOOKUP($F265,'8월'!$E$4:$H$37,4,0),0)</f>
        <v>5</v>
      </c>
    </row>
    <row r="266" spans="1:9" customFormat="1">
      <c r="A266" s="13">
        <f>'8월'!A8</f>
        <v>2025</v>
      </c>
      <c r="B266" s="13">
        <f>'8월'!B8</f>
        <v>8</v>
      </c>
      <c r="C266" s="13">
        <f>RIGHT(A266,2)*100+'8월'!B8</f>
        <v>2508</v>
      </c>
      <c r="D266" s="13">
        <f>'8월'!C8</f>
        <v>7</v>
      </c>
      <c r="E266" s="13">
        <f>'8월'!D8</f>
        <v>1</v>
      </c>
      <c r="F266" s="13" t="str">
        <f>'8월'!E8</f>
        <v>7-1</v>
      </c>
      <c r="G266" s="13">
        <f>IFERROR(VLOOKUP($F266,'8월'!$E$4:$H$37,2,0),0)</f>
        <v>5.3</v>
      </c>
      <c r="H266" s="13">
        <f>IFERROR(VLOOKUP($F266,'8월'!$E$4:$H$37,3,0),0)</f>
        <v>3</v>
      </c>
      <c r="I266" s="13">
        <f>IFERROR(VLOOKUP($F266,'8월'!$E$4:$H$37,4,0),0)</f>
        <v>5.5</v>
      </c>
    </row>
    <row r="267" spans="1:9" customFormat="1">
      <c r="A267" s="13">
        <f>'8월'!A9</f>
        <v>2025</v>
      </c>
      <c r="B267" s="13">
        <f>'8월'!B9</f>
        <v>8</v>
      </c>
      <c r="C267" s="13">
        <f>RIGHT(A267,2)*100+'8월'!B9</f>
        <v>2508</v>
      </c>
      <c r="D267" s="13">
        <f>'8월'!C9</f>
        <v>7</v>
      </c>
      <c r="E267" s="13">
        <f>'8월'!D9</f>
        <v>2</v>
      </c>
      <c r="F267" s="13" t="str">
        <f>'8월'!E9</f>
        <v>7-2</v>
      </c>
      <c r="G267" s="13">
        <f>IFERROR(VLOOKUP($F267,'8월'!$E$4:$H$37,2,0),0)</f>
        <v>5.0999999999999996</v>
      </c>
      <c r="H267" s="13">
        <f>IFERROR(VLOOKUP($F267,'8월'!$E$4:$H$37,3,0),0)</f>
        <v>3.3</v>
      </c>
      <c r="I267" s="13">
        <f>IFERROR(VLOOKUP($F267,'8월'!$E$4:$H$37,4,0),0)</f>
        <v>5.9</v>
      </c>
    </row>
    <row r="268" spans="1:9" customFormat="1">
      <c r="A268" s="13">
        <f>'8월'!A10</f>
        <v>2025</v>
      </c>
      <c r="B268" s="13">
        <f>'8월'!B10</f>
        <v>8</v>
      </c>
      <c r="C268" s="13">
        <f>RIGHT(A268,2)*100+'8월'!B10</f>
        <v>2508</v>
      </c>
      <c r="D268" s="13">
        <f>'8월'!C10</f>
        <v>7</v>
      </c>
      <c r="E268" s="13">
        <f>'8월'!D10</f>
        <v>3</v>
      </c>
      <c r="F268" s="13" t="str">
        <f>'8월'!E10</f>
        <v>7-3</v>
      </c>
      <c r="G268" s="13">
        <f>IFERROR(VLOOKUP($F268,'8월'!$E$4:$H$37,2,0),0)</f>
        <v>5.9</v>
      </c>
      <c r="H268" s="13">
        <f>IFERROR(VLOOKUP($F268,'8월'!$E$4:$H$37,3,0),0)</f>
        <v>3.3</v>
      </c>
      <c r="I268" s="13">
        <f>IFERROR(VLOOKUP($F268,'8월'!$E$4:$H$37,4,0),0)</f>
        <v>5.0999999999999996</v>
      </c>
    </row>
    <row r="269" spans="1:9" customFormat="1">
      <c r="A269" s="13">
        <f>'8월'!A11</f>
        <v>2025</v>
      </c>
      <c r="B269" s="13">
        <f>'8월'!B11</f>
        <v>8</v>
      </c>
      <c r="C269" s="13">
        <f>RIGHT(A269,2)*100+'8월'!B11</f>
        <v>2508</v>
      </c>
      <c r="D269" s="13">
        <f>'8월'!C11</f>
        <v>6</v>
      </c>
      <c r="E269" s="13">
        <f>'8월'!D11</f>
        <v>1</v>
      </c>
      <c r="F269" s="13" t="str">
        <f>'8월'!E11</f>
        <v>6-1</v>
      </c>
      <c r="G269" s="13">
        <f>IFERROR(VLOOKUP($F269,'8월'!$E$4:$H$37,2,0),0)</f>
        <v>6.2</v>
      </c>
      <c r="H269" s="13">
        <f>IFERROR(VLOOKUP($F269,'8월'!$E$4:$H$37,3,0),0)</f>
        <v>3.3</v>
      </c>
      <c r="I269" s="13">
        <f>IFERROR(VLOOKUP($F269,'8월'!$E$4:$H$37,4,0),0)</f>
        <v>6.5</v>
      </c>
    </row>
    <row r="270" spans="1:9" customFormat="1">
      <c r="A270" s="13">
        <f>'8월'!A12</f>
        <v>2025</v>
      </c>
      <c r="B270" s="13">
        <f>'8월'!B12</f>
        <v>8</v>
      </c>
      <c r="C270" s="13">
        <f>RIGHT(A270,2)*100+'8월'!B12</f>
        <v>2508</v>
      </c>
      <c r="D270" s="13">
        <f>'8월'!C12</f>
        <v>6</v>
      </c>
      <c r="E270" s="13">
        <f>'8월'!D12</f>
        <v>2</v>
      </c>
      <c r="F270" s="13" t="str">
        <f>'8월'!E12</f>
        <v>6-2</v>
      </c>
      <c r="G270" s="13">
        <f>IFERROR(VLOOKUP($F270,'8월'!$E$4:$H$37,2,0),0)</f>
        <v>6</v>
      </c>
      <c r="H270" s="13">
        <f>IFERROR(VLOOKUP($F270,'8월'!$E$4:$H$37,3,0),0)</f>
        <v>3.4</v>
      </c>
      <c r="I270" s="13">
        <f>IFERROR(VLOOKUP($F270,'8월'!$E$4:$H$37,4,0),0)</f>
        <v>6</v>
      </c>
    </row>
    <row r="271" spans="1:9" customFormat="1">
      <c r="A271" s="13">
        <f>'8월'!A13</f>
        <v>2025</v>
      </c>
      <c r="B271" s="13">
        <f>'8월'!B13</f>
        <v>8</v>
      </c>
      <c r="C271" s="13">
        <f>RIGHT(A271,2)*100+'8월'!B13</f>
        <v>2508</v>
      </c>
      <c r="D271" s="13">
        <f>'8월'!C13</f>
        <v>6</v>
      </c>
      <c r="E271" s="13">
        <f>'8월'!D13</f>
        <v>3</v>
      </c>
      <c r="F271" s="13" t="str">
        <f>'8월'!E13</f>
        <v>6-3</v>
      </c>
      <c r="G271" s="13">
        <f>IFERROR(VLOOKUP($F271,'8월'!$E$4:$H$37,2,0),0)</f>
        <v>6.1</v>
      </c>
      <c r="H271" s="13">
        <f>IFERROR(VLOOKUP($F271,'8월'!$E$4:$H$37,3,0),0)</f>
        <v>3.1</v>
      </c>
      <c r="I271" s="13">
        <f>IFERROR(VLOOKUP($F271,'8월'!$E$4:$H$37,4,0),0)</f>
        <v>6</v>
      </c>
    </row>
    <row r="272" spans="1:9" customFormat="1">
      <c r="A272" s="13">
        <f>'8월'!A14</f>
        <v>2025</v>
      </c>
      <c r="B272" s="13">
        <f>'8월'!B14</f>
        <v>8</v>
      </c>
      <c r="C272" s="13">
        <f>RIGHT(A272,2)*100+'8월'!B14</f>
        <v>2508</v>
      </c>
      <c r="D272" s="13">
        <f>'8월'!C14</f>
        <v>5</v>
      </c>
      <c r="E272" s="13">
        <f>'8월'!D14</f>
        <v>1</v>
      </c>
      <c r="F272" s="13" t="str">
        <f>'8월'!E14</f>
        <v>5-1</v>
      </c>
      <c r="G272" s="13">
        <f>IFERROR(VLOOKUP($F272,'8월'!$E$4:$H$37,2,0),0)</f>
        <v>7</v>
      </c>
      <c r="H272" s="13">
        <f>IFERROR(VLOOKUP($F272,'8월'!$E$4:$H$37,3,0),0)</f>
        <v>3.3</v>
      </c>
      <c r="I272" s="13">
        <f>IFERROR(VLOOKUP($F272,'8월'!$E$4:$H$37,4,0),0)</f>
        <v>6.9</v>
      </c>
    </row>
    <row r="273" spans="1:9" customFormat="1">
      <c r="A273" s="13">
        <f>'8월'!A15</f>
        <v>2025</v>
      </c>
      <c r="B273" s="13">
        <f>'8월'!B15</f>
        <v>8</v>
      </c>
      <c r="C273" s="13">
        <f>RIGHT(A273,2)*100+'8월'!B15</f>
        <v>2508</v>
      </c>
      <c r="D273" s="13">
        <f>'8월'!C15</f>
        <v>5</v>
      </c>
      <c r="E273" s="13">
        <f>'8월'!D15</f>
        <v>2</v>
      </c>
      <c r="F273" s="13" t="str">
        <f>'8월'!E15</f>
        <v>5-2</v>
      </c>
      <c r="G273" s="13">
        <f>IFERROR(VLOOKUP($F273,'8월'!$E$4:$H$37,2,0),0)</f>
        <v>6.8</v>
      </c>
      <c r="H273" s="13">
        <f>IFERROR(VLOOKUP($F273,'8월'!$E$4:$H$37,3,0),0)</f>
        <v>3.3</v>
      </c>
      <c r="I273" s="13">
        <f>IFERROR(VLOOKUP($F273,'8월'!$E$4:$H$37,4,0),0)</f>
        <v>6.9</v>
      </c>
    </row>
    <row r="274" spans="1:9" customFormat="1">
      <c r="A274" s="13">
        <f>'8월'!A16</f>
        <v>2025</v>
      </c>
      <c r="B274" s="13">
        <f>'8월'!B16</f>
        <v>8</v>
      </c>
      <c r="C274" s="13">
        <f>RIGHT(A274,2)*100+'8월'!B16</f>
        <v>2508</v>
      </c>
      <c r="D274" s="13">
        <f>'8월'!C16</f>
        <v>5</v>
      </c>
      <c r="E274" s="13">
        <f>'8월'!D16</f>
        <v>3</v>
      </c>
      <c r="F274" s="13" t="str">
        <f>'8월'!E16</f>
        <v>5-3</v>
      </c>
      <c r="G274" s="13">
        <f>IFERROR(VLOOKUP($F274,'8월'!$E$4:$H$37,2,0),0)</f>
        <v>6.5</v>
      </c>
      <c r="H274" s="13">
        <f>IFERROR(VLOOKUP($F274,'8월'!$E$4:$H$37,3,0),0)</f>
        <v>3.8</v>
      </c>
      <c r="I274" s="13">
        <f>IFERROR(VLOOKUP($F274,'8월'!$E$4:$H$37,4,0),0)</f>
        <v>6.7</v>
      </c>
    </row>
    <row r="275" spans="1:9" customFormat="1">
      <c r="A275" s="13">
        <f>'8월'!A17</f>
        <v>2025</v>
      </c>
      <c r="B275" s="13">
        <f>'8월'!B17</f>
        <v>8</v>
      </c>
      <c r="C275" s="13">
        <f>RIGHT(A275,2)*100+'8월'!B17</f>
        <v>2508</v>
      </c>
      <c r="D275" s="13">
        <f>'8월'!C17</f>
        <v>3</v>
      </c>
      <c r="E275" s="13">
        <f>'8월'!D17</f>
        <v>1</v>
      </c>
      <c r="F275" s="13" t="str">
        <f>'8월'!E17</f>
        <v>3-1</v>
      </c>
      <c r="G275" s="13">
        <f>IFERROR(VLOOKUP($F275,'8월'!$E$4:$H$37,2,0),0)</f>
        <v>7.1</v>
      </c>
      <c r="H275" s="13">
        <f>IFERROR(VLOOKUP($F275,'8월'!$E$4:$H$37,3,0),0)</f>
        <v>3.4</v>
      </c>
      <c r="I275" s="13">
        <f>IFERROR(VLOOKUP($F275,'8월'!$E$4:$H$37,4,0),0)</f>
        <v>6.9</v>
      </c>
    </row>
    <row r="276" spans="1:9" customFormat="1">
      <c r="A276" s="13">
        <f>'8월'!A18</f>
        <v>2025</v>
      </c>
      <c r="B276" s="13">
        <f>'8월'!B18</f>
        <v>8</v>
      </c>
      <c r="C276" s="13">
        <f>RIGHT(A276,2)*100+'8월'!B18</f>
        <v>2508</v>
      </c>
      <c r="D276" s="13">
        <f>'8월'!C18</f>
        <v>3</v>
      </c>
      <c r="E276" s="13">
        <f>'8월'!D18</f>
        <v>2</v>
      </c>
      <c r="F276" s="13" t="str">
        <f>'8월'!E18</f>
        <v>3-2</v>
      </c>
      <c r="G276" s="13">
        <f>IFERROR(VLOOKUP($F276,'8월'!$E$4:$H$37,2,0),0)</f>
        <v>7.1</v>
      </c>
      <c r="H276" s="13">
        <f>IFERROR(VLOOKUP($F276,'8월'!$E$4:$H$37,3,0),0)</f>
        <v>3.3</v>
      </c>
      <c r="I276" s="13">
        <f>IFERROR(VLOOKUP($F276,'8월'!$E$4:$H$37,4,0),0)</f>
        <v>7</v>
      </c>
    </row>
    <row r="277" spans="1:9" customFormat="1">
      <c r="A277" s="13">
        <f>'8월'!A19</f>
        <v>2025</v>
      </c>
      <c r="B277" s="13">
        <f>'8월'!B19</f>
        <v>8</v>
      </c>
      <c r="C277" s="13">
        <f>RIGHT(A277,2)*100+'8월'!B19</f>
        <v>2508</v>
      </c>
      <c r="D277" s="13">
        <f>'8월'!C19</f>
        <v>3</v>
      </c>
      <c r="E277" s="13">
        <f>'8월'!D19</f>
        <v>3</v>
      </c>
      <c r="F277" s="13" t="str">
        <f>'8월'!E19</f>
        <v>3-3</v>
      </c>
      <c r="G277" s="13">
        <f>IFERROR(VLOOKUP($F277,'8월'!$E$4:$H$37,2,0),0)</f>
        <v>7</v>
      </c>
      <c r="H277" s="13">
        <f>IFERROR(VLOOKUP($F277,'8월'!$E$4:$H$37,3,0),0)</f>
        <v>3.2</v>
      </c>
      <c r="I277" s="13">
        <f>IFERROR(VLOOKUP($F277,'8월'!$E$4:$H$37,4,0),0)</f>
        <v>7.8</v>
      </c>
    </row>
    <row r="278" spans="1:9" customFormat="1">
      <c r="A278" s="13">
        <f>'8월'!A20</f>
        <v>2025</v>
      </c>
      <c r="B278" s="13">
        <f>'8월'!B20</f>
        <v>8</v>
      </c>
      <c r="C278" s="13">
        <f>RIGHT(A278,2)*100+'8월'!B20</f>
        <v>2508</v>
      </c>
      <c r="D278" s="13">
        <f>'8월'!C20</f>
        <v>2</v>
      </c>
      <c r="E278" s="13">
        <f>'8월'!D20</f>
        <v>2</v>
      </c>
      <c r="F278" s="13" t="str">
        <f>'8월'!E20</f>
        <v>2-2</v>
      </c>
      <c r="G278" s="13">
        <f>IFERROR(VLOOKUP($F278,'8월'!$E$4:$H$37,2,0),0)</f>
        <v>7.8</v>
      </c>
      <c r="H278" s="13">
        <f>IFERROR(VLOOKUP($F278,'8월'!$E$4:$H$37,3,0),0)</f>
        <v>3.7</v>
      </c>
      <c r="I278" s="13">
        <f>IFERROR(VLOOKUP($F278,'8월'!$E$4:$H$37,4,0),0)</f>
        <v>7.3</v>
      </c>
    </row>
    <row r="279" spans="1:9" customFormat="1">
      <c r="A279" s="13">
        <f>'8월'!A21</f>
        <v>2025</v>
      </c>
      <c r="B279" s="13">
        <f>'8월'!B21</f>
        <v>8</v>
      </c>
      <c r="C279" s="13">
        <f>RIGHT(A279,2)*100+'8월'!B21</f>
        <v>2508</v>
      </c>
      <c r="D279" s="13">
        <f>'8월'!C21</f>
        <v>2</v>
      </c>
      <c r="E279" s="13">
        <f>'8월'!D21</f>
        <v>3</v>
      </c>
      <c r="F279" s="13" t="str">
        <f>'8월'!E21</f>
        <v>2-3</v>
      </c>
      <c r="G279" s="13">
        <f>IFERROR(VLOOKUP($F279,'8월'!$E$4:$H$37,2,0),0)</f>
        <v>7.2</v>
      </c>
      <c r="H279" s="13">
        <f>IFERROR(VLOOKUP($F279,'8월'!$E$4:$H$37,3,0),0)</f>
        <v>3</v>
      </c>
      <c r="I279" s="13">
        <f>IFERROR(VLOOKUP($F279,'8월'!$E$4:$H$37,4,0),0)</f>
        <v>7.5</v>
      </c>
    </row>
    <row r="280" spans="1:9" customFormat="1">
      <c r="A280" s="13">
        <f>'8월'!A22</f>
        <v>2025</v>
      </c>
      <c r="B280" s="13">
        <f>'8월'!B22</f>
        <v>8</v>
      </c>
      <c r="C280" s="13">
        <f>RIGHT(A280,2)*100+'8월'!B22</f>
        <v>2508</v>
      </c>
      <c r="D280" s="13">
        <f>'8월'!C22</f>
        <v>1</v>
      </c>
      <c r="E280" s="13">
        <f>'8월'!D22</f>
        <v>1</v>
      </c>
      <c r="F280" s="13" t="str">
        <f>'8월'!E22</f>
        <v>1-1</v>
      </c>
      <c r="G280" s="13">
        <f>IFERROR(VLOOKUP($F280,'8월'!$E$4:$H$37,2,0),0)</f>
        <v>8.5</v>
      </c>
      <c r="H280" s="13">
        <f>IFERROR(VLOOKUP($F280,'8월'!$E$4:$H$37,3,0),0)</f>
        <v>3</v>
      </c>
      <c r="I280" s="13">
        <f>IFERROR(VLOOKUP($F280,'8월'!$E$4:$H$37,4,0),0)</f>
        <v>8.1999999999999993</v>
      </c>
    </row>
    <row r="281" spans="1:9" customFormat="1">
      <c r="A281" s="13">
        <f>'8월'!A23</f>
        <v>2025</v>
      </c>
      <c r="B281" s="13">
        <f>'8월'!B23</f>
        <v>8</v>
      </c>
      <c r="C281" s="13">
        <f>RIGHT(A281,2)*100+'8월'!B23</f>
        <v>2508</v>
      </c>
      <c r="D281" s="13">
        <f>'8월'!C23</f>
        <v>1</v>
      </c>
      <c r="E281" s="13">
        <f>'8월'!D23</f>
        <v>2</v>
      </c>
      <c r="F281" s="13" t="str">
        <f>'8월'!E23</f>
        <v>1-2</v>
      </c>
      <c r="G281" s="13">
        <f>IFERROR(VLOOKUP($F281,'8월'!$E$4:$H$37,2,0),0)</f>
        <v>8</v>
      </c>
      <c r="H281" s="13">
        <f>IFERROR(VLOOKUP($F281,'8월'!$E$4:$H$37,3,0),0)</f>
        <v>3.2</v>
      </c>
      <c r="I281" s="13">
        <f>IFERROR(VLOOKUP($F281,'8월'!$E$4:$H$37,4,0),0)</f>
        <v>8</v>
      </c>
    </row>
    <row r="282" spans="1:9" customFormat="1">
      <c r="A282" s="13">
        <f>'8월'!A24</f>
        <v>2025</v>
      </c>
      <c r="B282" s="13">
        <f>'8월'!B24</f>
        <v>8</v>
      </c>
      <c r="C282" s="13">
        <f>RIGHT(A282,2)*100+'8월'!B24</f>
        <v>2508</v>
      </c>
      <c r="D282" s="13">
        <f>'8월'!C24</f>
        <v>1</v>
      </c>
      <c r="E282" s="13">
        <f>'8월'!D24</f>
        <v>3</v>
      </c>
      <c r="F282" s="13" t="str">
        <f>'8월'!E24</f>
        <v>1-3</v>
      </c>
      <c r="G282" s="13">
        <f>IFERROR(VLOOKUP($F282,'8월'!$E$4:$H$37,2,0),0)</f>
        <v>7.7</v>
      </c>
      <c r="H282" s="13">
        <f>IFERROR(VLOOKUP($F282,'8월'!$E$4:$H$37,3,0),0)</f>
        <v>3.1</v>
      </c>
      <c r="I282" s="13">
        <f>IFERROR(VLOOKUP($F282,'8월'!$E$4:$H$37,4,0),0)</f>
        <v>8.1</v>
      </c>
    </row>
    <row r="283" spans="1:9" customFormat="1">
      <c r="A283" s="13">
        <f>'8월'!A25</f>
        <v>2025</v>
      </c>
      <c r="B283" s="13">
        <f>'8월'!B25</f>
        <v>8</v>
      </c>
      <c r="C283" s="13">
        <f>RIGHT(A283,2)*100+'8월'!B25</f>
        <v>2508</v>
      </c>
      <c r="D283" s="13">
        <f>'8월'!C25</f>
        <v>-1</v>
      </c>
      <c r="E283" s="13">
        <f>'8월'!D25</f>
        <v>1</v>
      </c>
      <c r="F283" s="13" t="str">
        <f>'8월'!E25</f>
        <v>-1-1</v>
      </c>
      <c r="G283" s="13">
        <f>IFERROR(VLOOKUP($F283,'8월'!$E$4:$H$37,2,0),0)</f>
        <v>9</v>
      </c>
      <c r="H283" s="13">
        <f>IFERROR(VLOOKUP($F283,'8월'!$E$4:$H$37,3,0),0)</f>
        <v>3.3</v>
      </c>
      <c r="I283" s="13">
        <f>IFERROR(VLOOKUP($F283,'8월'!$E$4:$H$37,4,0),0)</f>
        <v>8.4</v>
      </c>
    </row>
    <row r="284" spans="1:9" customFormat="1">
      <c r="A284" s="13">
        <f>'8월'!A26</f>
        <v>2025</v>
      </c>
      <c r="B284" s="13">
        <f>'8월'!B26</f>
        <v>8</v>
      </c>
      <c r="C284" s="13">
        <f>RIGHT(A284,2)*100+'8월'!B26</f>
        <v>2508</v>
      </c>
      <c r="D284" s="13">
        <f>'8월'!C26</f>
        <v>-1</v>
      </c>
      <c r="E284" s="13">
        <f>'8월'!D26</f>
        <v>2</v>
      </c>
      <c r="F284" s="13" t="str">
        <f>'8월'!E26</f>
        <v>-1-2</v>
      </c>
      <c r="G284" s="13">
        <f>IFERROR(VLOOKUP($F284,'8월'!$E$4:$H$37,2,0),0)</f>
        <v>8.8000000000000007</v>
      </c>
      <c r="H284" s="13">
        <f>IFERROR(VLOOKUP($F284,'8월'!$E$4:$H$37,3,0),0)</f>
        <v>3.7</v>
      </c>
      <c r="I284" s="13">
        <f>IFERROR(VLOOKUP($F284,'8월'!$E$4:$H$37,4,0),0)</f>
        <v>8.6999999999999993</v>
      </c>
    </row>
    <row r="285" spans="1:9" customFormat="1">
      <c r="A285" s="13">
        <f>'8월'!A27</f>
        <v>2025</v>
      </c>
      <c r="B285" s="13">
        <f>'8월'!B27</f>
        <v>8</v>
      </c>
      <c r="C285" s="13">
        <f>RIGHT(A285,2)*100+'8월'!B27</f>
        <v>2508</v>
      </c>
      <c r="D285" s="13">
        <f>'8월'!C27</f>
        <v>-1</v>
      </c>
      <c r="E285" s="13">
        <f>'8월'!D27</f>
        <v>3</v>
      </c>
      <c r="F285" s="13" t="str">
        <f>'8월'!E27</f>
        <v>-1-3</v>
      </c>
      <c r="G285" s="13">
        <f>IFERROR(VLOOKUP($F285,'8월'!$E$4:$H$37,2,0),0)</f>
        <v>8.9</v>
      </c>
      <c r="H285" s="13">
        <f>IFERROR(VLOOKUP($F285,'8월'!$E$4:$H$37,3,0),0)</f>
        <v>3.4</v>
      </c>
      <c r="I285" s="13">
        <f>IFERROR(VLOOKUP($F285,'8월'!$E$4:$H$37,4,0),0)</f>
        <v>8.8000000000000007</v>
      </c>
    </row>
    <row r="286" spans="1:9" customFormat="1">
      <c r="A286" s="13">
        <f>'8월'!A28</f>
        <v>2025</v>
      </c>
      <c r="B286" s="13">
        <f>'8월'!B28</f>
        <v>8</v>
      </c>
      <c r="C286" s="13">
        <f>RIGHT(A286,2)*100+'8월'!B28</f>
        <v>2508</v>
      </c>
      <c r="D286" s="13">
        <f>'8월'!C28</f>
        <v>-2</v>
      </c>
      <c r="E286" s="13">
        <f>'8월'!D28</f>
        <v>1</v>
      </c>
      <c r="F286" s="13" t="str">
        <f>'8월'!E28</f>
        <v>-2-1</v>
      </c>
      <c r="G286" s="13">
        <f>IFERROR(VLOOKUP($F286,'8월'!$E$4:$H$37,2,0),0)</f>
        <v>9.3000000000000007</v>
      </c>
      <c r="H286" s="13">
        <f>IFERROR(VLOOKUP($F286,'8월'!$E$4:$H$37,3,0),0)</f>
        <v>3.4</v>
      </c>
      <c r="I286" s="13">
        <f>IFERROR(VLOOKUP($F286,'8월'!$E$4:$H$37,4,0),0)</f>
        <v>9.1999999999999993</v>
      </c>
    </row>
    <row r="287" spans="1:9" customFormat="1">
      <c r="A287" s="13">
        <f>'8월'!A29</f>
        <v>2025</v>
      </c>
      <c r="B287" s="13">
        <f>'8월'!B29</f>
        <v>8</v>
      </c>
      <c r="C287" s="13">
        <f>RIGHT(A287,2)*100+'8월'!B29</f>
        <v>2508</v>
      </c>
      <c r="D287" s="13">
        <f>'8월'!C29</f>
        <v>-2</v>
      </c>
      <c r="E287" s="13">
        <f>'8월'!D29</f>
        <v>2</v>
      </c>
      <c r="F287" s="13" t="str">
        <f>'8월'!E29</f>
        <v>-2-2</v>
      </c>
      <c r="G287" s="13">
        <f>IFERROR(VLOOKUP($F287,'8월'!$E$4:$H$37,2,0),0)</f>
        <v>9</v>
      </c>
      <c r="H287" s="13">
        <f>IFERROR(VLOOKUP($F287,'8월'!$E$4:$H$37,3,0),0)</f>
        <v>3.2</v>
      </c>
      <c r="I287" s="13">
        <f>IFERROR(VLOOKUP($F287,'8월'!$E$4:$H$37,4,0),0)</f>
        <v>9</v>
      </c>
    </row>
    <row r="288" spans="1:9" customFormat="1">
      <c r="A288" s="13">
        <f>'8월'!A30</f>
        <v>2025</v>
      </c>
      <c r="B288" s="13">
        <f>'8월'!B30</f>
        <v>8</v>
      </c>
      <c r="C288" s="13">
        <f>RIGHT(A288,2)*100+'8월'!B30</f>
        <v>2508</v>
      </c>
      <c r="D288" s="13">
        <f>'8월'!C30</f>
        <v>-2</v>
      </c>
      <c r="E288" s="13">
        <f>'8월'!D30</f>
        <v>3</v>
      </c>
      <c r="F288" s="13" t="str">
        <f>'8월'!E30</f>
        <v>-2-3</v>
      </c>
      <c r="G288" s="13">
        <f>IFERROR(VLOOKUP($F288,'8월'!$E$4:$H$37,2,0),0)</f>
        <v>9.1</v>
      </c>
      <c r="H288" s="13">
        <f>IFERROR(VLOOKUP($F288,'8월'!$E$4:$H$37,3,0),0)</f>
        <v>3.2</v>
      </c>
      <c r="I288" s="13">
        <f>IFERROR(VLOOKUP($F288,'8월'!$E$4:$H$37,4,0),0)</f>
        <v>9.8000000000000007</v>
      </c>
    </row>
    <row r="289" spans="1:9" customFormat="1">
      <c r="A289" s="13">
        <f>'8월'!A31</f>
        <v>2025</v>
      </c>
      <c r="B289" s="13">
        <f>'8월'!B31</f>
        <v>8</v>
      </c>
      <c r="C289" s="13">
        <f>RIGHT(A289,2)*100+'8월'!B31</f>
        <v>2508</v>
      </c>
      <c r="D289" s="13">
        <f>'8월'!C31</f>
        <v>-3</v>
      </c>
      <c r="E289" s="13">
        <f>'8월'!D31</f>
        <v>2</v>
      </c>
      <c r="F289" s="13" t="str">
        <f>'8월'!E31</f>
        <v>-3-2</v>
      </c>
      <c r="G289" s="13">
        <f>IFERROR(VLOOKUP($F289,'8월'!$E$4:$H$37,2,0),0)</f>
        <v>9.5</v>
      </c>
      <c r="H289" s="13">
        <f>IFERROR(VLOOKUP($F289,'8월'!$E$4:$H$37,3,0),0)</f>
        <v>3.2</v>
      </c>
      <c r="I289" s="13">
        <f>IFERROR(VLOOKUP($F289,'8월'!$E$4:$H$37,4,0),0)</f>
        <v>10</v>
      </c>
    </row>
    <row r="290" spans="1:9" customFormat="1">
      <c r="A290" s="13">
        <f>'8월'!A32</f>
        <v>2025</v>
      </c>
      <c r="B290" s="13">
        <f>'8월'!B32</f>
        <v>8</v>
      </c>
      <c r="C290" s="13">
        <f>RIGHT(A290,2)*100+'8월'!B32</f>
        <v>2508</v>
      </c>
      <c r="D290" s="13">
        <f>'8월'!C32</f>
        <v>-3</v>
      </c>
      <c r="E290" s="13">
        <f>'8월'!D32</f>
        <v>3</v>
      </c>
      <c r="F290" s="13" t="str">
        <f>'8월'!E32</f>
        <v>-3-3</v>
      </c>
      <c r="G290" s="13">
        <f>IFERROR(VLOOKUP($F290,'8월'!$E$4:$H$37,2,0),0)</f>
        <v>9.1999999999999993</v>
      </c>
      <c r="H290" s="13">
        <f>IFERROR(VLOOKUP($F290,'8월'!$E$4:$H$37,3,0),0)</f>
        <v>3.5</v>
      </c>
      <c r="I290" s="13">
        <f>IFERROR(VLOOKUP($F290,'8월'!$E$4:$H$37,4,0),0)</f>
        <v>9.3000000000000007</v>
      </c>
    </row>
    <row r="291" spans="1:9" customFormat="1">
      <c r="A291" s="13">
        <f>'8월'!A33</f>
        <v>2025</v>
      </c>
      <c r="B291" s="13">
        <f>'8월'!B33</f>
        <v>8</v>
      </c>
      <c r="C291" s="13">
        <f>RIGHT(A291,2)*100+'8월'!B33</f>
        <v>2508</v>
      </c>
      <c r="D291" s="13">
        <f>'8월'!C33</f>
        <v>-4</v>
      </c>
      <c r="E291" s="13">
        <f>'8월'!D33</f>
        <v>2</v>
      </c>
      <c r="F291" s="13" t="str">
        <f>'8월'!E33</f>
        <v>-4-2</v>
      </c>
      <c r="G291" s="13">
        <f>IFERROR(VLOOKUP($F291,'8월'!$E$4:$H$37,2,0),0)</f>
        <v>9.9</v>
      </c>
      <c r="H291" s="13">
        <f>IFERROR(VLOOKUP($F291,'8월'!$E$4:$H$37,3,0),0)</f>
        <v>4</v>
      </c>
      <c r="I291" s="13">
        <f>IFERROR(VLOOKUP($F291,'8월'!$E$4:$H$37,4,0),0)</f>
        <v>9.9</v>
      </c>
    </row>
    <row r="292" spans="1:9" customFormat="1">
      <c r="A292" s="13">
        <f>'8월'!A34</f>
        <v>2025</v>
      </c>
      <c r="B292" s="13">
        <f>'8월'!B34</f>
        <v>8</v>
      </c>
      <c r="C292" s="13">
        <f>RIGHT(A292,2)*100+'8월'!B34</f>
        <v>2508</v>
      </c>
      <c r="D292" s="13">
        <f>'8월'!C34</f>
        <v>-4</v>
      </c>
      <c r="E292" s="13">
        <f>'8월'!D34</f>
        <v>1</v>
      </c>
      <c r="F292" s="13" t="str">
        <f>'8월'!E34</f>
        <v>-4-1</v>
      </c>
      <c r="G292" s="13">
        <f>IFERROR(VLOOKUP($F292,'8월'!$E$4:$H$37,2,0),0)</f>
        <v>9.9</v>
      </c>
      <c r="H292" s="13">
        <f>IFERROR(VLOOKUP($F292,'8월'!$E$4:$H$37,3,0),0)</f>
        <v>3</v>
      </c>
      <c r="I292" s="13">
        <f>IFERROR(VLOOKUP($F292,'8월'!$E$4:$H$37,4,0),0)</f>
        <v>9.5</v>
      </c>
    </row>
    <row r="293" spans="1:9" customFormat="1">
      <c r="A293" s="13">
        <f>'8월'!A35</f>
        <v>2025</v>
      </c>
      <c r="B293" s="13">
        <f>'8월'!B35</f>
        <v>8</v>
      </c>
      <c r="C293" s="13">
        <f>RIGHT(A293,2)*100+'8월'!B35</f>
        <v>2508</v>
      </c>
      <c r="D293" s="13">
        <f>'8월'!C35</f>
        <v>-4</v>
      </c>
      <c r="E293" s="13">
        <f>'8월'!D35</f>
        <v>3</v>
      </c>
      <c r="F293" s="13" t="str">
        <f>'8월'!E35</f>
        <v>-4-3</v>
      </c>
      <c r="G293" s="13">
        <f>IFERROR(VLOOKUP($F293,'8월'!$E$4:$H$37,2,0),0)</f>
        <v>9.8000000000000007</v>
      </c>
      <c r="H293" s="13">
        <f>IFERROR(VLOOKUP($F293,'8월'!$E$4:$H$37,3,0),0)</f>
        <v>3.1</v>
      </c>
      <c r="I293" s="13">
        <f>IFERROR(VLOOKUP($F293,'8월'!$E$4:$H$37,4,0),0)</f>
        <v>10</v>
      </c>
    </row>
    <row r="294" spans="1:9" customFormat="1">
      <c r="A294" s="13">
        <f>'8월'!A36</f>
        <v>2025</v>
      </c>
      <c r="B294" s="13">
        <f>'8월'!B36</f>
        <v>8</v>
      </c>
      <c r="C294" s="13">
        <f>RIGHT(A294,2)*100+'8월'!B36</f>
        <v>2508</v>
      </c>
      <c r="D294" s="13">
        <f>'8월'!C36</f>
        <v>-5</v>
      </c>
      <c r="E294" s="13">
        <f>'8월'!D36</f>
        <v>2</v>
      </c>
      <c r="F294" s="13" t="str">
        <f>'8월'!E36</f>
        <v>-5-2</v>
      </c>
      <c r="G294" s="13">
        <f>IFERROR(VLOOKUP($F294,'8월'!$E$4:$H$37,2,0),0)</f>
        <v>10.1</v>
      </c>
      <c r="H294" s="13">
        <f>IFERROR(VLOOKUP($F294,'8월'!$E$4:$H$37,3,0),0)</f>
        <v>3.4</v>
      </c>
      <c r="I294" s="13">
        <f>IFERROR(VLOOKUP($F294,'8월'!$E$4:$H$37,4,0),0)</f>
        <v>10</v>
      </c>
    </row>
    <row r="295" spans="1:9" customFormat="1">
      <c r="A295" s="13">
        <f>'8월'!A37</f>
        <v>2025</v>
      </c>
      <c r="B295" s="13">
        <f>'8월'!B37</f>
        <v>8</v>
      </c>
      <c r="C295" s="13">
        <f>RIGHT(A295,2)*100+'8월'!B37</f>
        <v>2508</v>
      </c>
      <c r="D295" s="13">
        <f>'8월'!C37</f>
        <v>-5</v>
      </c>
      <c r="E295" s="13">
        <f>'8월'!D37</f>
        <v>3</v>
      </c>
      <c r="F295" s="13" t="str">
        <f>'8월'!E37</f>
        <v>-5-3</v>
      </c>
      <c r="G295" s="13">
        <f>IFERROR(VLOOKUP($F295,'8월'!$E$4:$H$37,2,0),0)</f>
        <v>10.1</v>
      </c>
      <c r="H295" s="13">
        <f>IFERROR(VLOOKUP($F295,'8월'!$E$4:$H$37,3,0),0)</f>
        <v>2.8</v>
      </c>
      <c r="I295" s="13">
        <f>IFERROR(VLOOKUP($F295,'8월'!$E$4:$H$37,4,0),0)</f>
        <v>10.3</v>
      </c>
    </row>
    <row r="296" spans="1:9" customFormat="1">
      <c r="A296" s="13">
        <f>'9월'!A4</f>
        <v>2025</v>
      </c>
      <c r="B296" s="13">
        <f>'9월'!B4</f>
        <v>9</v>
      </c>
      <c r="C296" s="13">
        <f>RIGHT(A296,2)*100+'9월'!B4</f>
        <v>2509</v>
      </c>
      <c r="D296" s="13">
        <f>'9월'!C4</f>
        <v>9</v>
      </c>
      <c r="E296" s="13">
        <f>'9월'!D4</f>
        <v>3</v>
      </c>
      <c r="F296" s="13" t="str">
        <f>'9월'!E4</f>
        <v>9-3</v>
      </c>
      <c r="G296" s="13">
        <f>IFERROR(VLOOKUP($F296,'9월'!$E$4:$H$37,2,0),0)</f>
        <v>5</v>
      </c>
      <c r="H296" s="13">
        <f>IFERROR(VLOOKUP($F296,'9월'!$E$4:$H$37,3,0),0)</f>
        <v>3</v>
      </c>
      <c r="I296" s="13">
        <f>IFERROR(VLOOKUP($F296,'9월'!$E$4:$H$37,4,0),0)</f>
        <v>4.9000000000000004</v>
      </c>
    </row>
    <row r="297" spans="1:9" customFormat="1">
      <c r="A297" s="13">
        <f>'9월'!A5</f>
        <v>2025</v>
      </c>
      <c r="B297" s="13">
        <f>'9월'!B5</f>
        <v>9</v>
      </c>
      <c r="C297" s="13">
        <f>RIGHT(A297,2)*100+'9월'!B5</f>
        <v>2509</v>
      </c>
      <c r="D297" s="13">
        <f>'9월'!C5</f>
        <v>8</v>
      </c>
      <c r="E297" s="13">
        <f>'9월'!D5</f>
        <v>1</v>
      </c>
      <c r="F297" s="13" t="str">
        <f>'9월'!E5</f>
        <v>8-1</v>
      </c>
      <c r="G297" s="13">
        <f>IFERROR(VLOOKUP($F297,'9월'!$E$4:$H$37,2,0),0)</f>
        <v>4.8</v>
      </c>
      <c r="H297" s="13">
        <f>IFERROR(VLOOKUP($F297,'9월'!$E$4:$H$37,3,0),0)</f>
        <v>3.3</v>
      </c>
      <c r="I297" s="13">
        <f>IFERROR(VLOOKUP($F297,'9월'!$E$4:$H$37,4,0),0)</f>
        <v>5</v>
      </c>
    </row>
    <row r="298" spans="1:9" customFormat="1">
      <c r="A298" s="13">
        <f>'9월'!A6</f>
        <v>2025</v>
      </c>
      <c r="B298" s="13">
        <f>'9월'!B6</f>
        <v>9</v>
      </c>
      <c r="C298" s="13">
        <f>RIGHT(A298,2)*100+'9월'!B6</f>
        <v>2509</v>
      </c>
      <c r="D298" s="13">
        <f>'9월'!C6</f>
        <v>8</v>
      </c>
      <c r="E298" s="13">
        <f>'9월'!D6</f>
        <v>2</v>
      </c>
      <c r="F298" s="13" t="str">
        <f>'9월'!E6</f>
        <v>8-2</v>
      </c>
      <c r="G298" s="13">
        <f>IFERROR(VLOOKUP($F298,'9월'!$E$4:$H$37,2,0),0)</f>
        <v>5</v>
      </c>
      <c r="H298" s="13">
        <f>IFERROR(VLOOKUP($F298,'9월'!$E$4:$H$37,3,0),0)</f>
        <v>3</v>
      </c>
      <c r="I298" s="13">
        <f>IFERROR(VLOOKUP($F298,'9월'!$E$4:$H$37,4,0),0)</f>
        <v>5</v>
      </c>
    </row>
    <row r="299" spans="1:9" customFormat="1">
      <c r="A299" s="13">
        <f>'9월'!A7</f>
        <v>2025</v>
      </c>
      <c r="B299" s="13">
        <f>'9월'!B7</f>
        <v>9</v>
      </c>
      <c r="C299" s="13">
        <f>RIGHT(A299,2)*100+'9월'!B7</f>
        <v>2509</v>
      </c>
      <c r="D299" s="13">
        <f>'9월'!C7</f>
        <v>8</v>
      </c>
      <c r="E299" s="13">
        <f>'9월'!D7</f>
        <v>3</v>
      </c>
      <c r="F299" s="13" t="str">
        <f>'9월'!E7</f>
        <v>8-3</v>
      </c>
      <c r="G299" s="13">
        <f>IFERROR(VLOOKUP($F299,'9월'!$E$4:$H$37,2,0),0)</f>
        <v>5</v>
      </c>
      <c r="H299" s="13">
        <f>IFERROR(VLOOKUP($F299,'9월'!$E$4:$H$37,3,0),0)</f>
        <v>3.8</v>
      </c>
      <c r="I299" s="13">
        <f>IFERROR(VLOOKUP($F299,'9월'!$E$4:$H$37,4,0),0)</f>
        <v>5</v>
      </c>
    </row>
    <row r="300" spans="1:9" customFormat="1">
      <c r="A300" s="13">
        <f>'9월'!A8</f>
        <v>2025</v>
      </c>
      <c r="B300" s="13">
        <f>'9월'!B8</f>
        <v>9</v>
      </c>
      <c r="C300" s="13">
        <f>RIGHT(A300,2)*100+'9월'!B8</f>
        <v>2509</v>
      </c>
      <c r="D300" s="13">
        <f>'9월'!C8</f>
        <v>7</v>
      </c>
      <c r="E300" s="13">
        <f>'9월'!D8</f>
        <v>1</v>
      </c>
      <c r="F300" s="13" t="str">
        <f>'9월'!E8</f>
        <v>7-1</v>
      </c>
      <c r="G300" s="13">
        <f>IFERROR(VLOOKUP($F300,'9월'!$E$4:$H$37,2,0),0)</f>
        <v>5.2</v>
      </c>
      <c r="H300" s="13">
        <f>IFERROR(VLOOKUP($F300,'9월'!$E$4:$H$37,3,0),0)</f>
        <v>2.9</v>
      </c>
      <c r="I300" s="13">
        <f>IFERROR(VLOOKUP($F300,'9월'!$E$4:$H$37,4,0),0)</f>
        <v>5.5</v>
      </c>
    </row>
    <row r="301" spans="1:9" customFormat="1">
      <c r="A301" s="13">
        <f>'9월'!A9</f>
        <v>2025</v>
      </c>
      <c r="B301" s="13">
        <f>'9월'!B9</f>
        <v>9</v>
      </c>
      <c r="C301" s="13">
        <f>RIGHT(A301,2)*100+'9월'!B9</f>
        <v>2509</v>
      </c>
      <c r="D301" s="13">
        <f>'9월'!C9</f>
        <v>7</v>
      </c>
      <c r="E301" s="13">
        <f>'9월'!D9</f>
        <v>2</v>
      </c>
      <c r="F301" s="13" t="str">
        <f>'9월'!E9</f>
        <v>7-2</v>
      </c>
      <c r="G301" s="13">
        <f>IFERROR(VLOOKUP($F301,'9월'!$E$4:$H$37,2,0),0)</f>
        <v>5.2</v>
      </c>
      <c r="H301" s="13">
        <f>IFERROR(VLOOKUP($F301,'9월'!$E$4:$H$37,3,0),0)</f>
        <v>3.2</v>
      </c>
      <c r="I301" s="13">
        <f>IFERROR(VLOOKUP($F301,'9월'!$E$4:$H$37,4,0),0)</f>
        <v>5.7</v>
      </c>
    </row>
    <row r="302" spans="1:9" customFormat="1">
      <c r="A302" s="13">
        <f>'9월'!A10</f>
        <v>2025</v>
      </c>
      <c r="B302" s="13">
        <f>'9월'!B10</f>
        <v>9</v>
      </c>
      <c r="C302" s="13">
        <f>RIGHT(A302,2)*100+'9월'!B10</f>
        <v>2509</v>
      </c>
      <c r="D302" s="13">
        <f>'9월'!C10</f>
        <v>7</v>
      </c>
      <c r="E302" s="13">
        <f>'9월'!D10</f>
        <v>3</v>
      </c>
      <c r="F302" s="13" t="str">
        <f>'9월'!E10</f>
        <v>7-3</v>
      </c>
      <c r="G302" s="13">
        <f>IFERROR(VLOOKUP($F302,'9월'!$E$4:$H$37,2,0),0)</f>
        <v>5.7</v>
      </c>
      <c r="H302" s="13">
        <f>IFERROR(VLOOKUP($F302,'9월'!$E$4:$H$37,3,0),0)</f>
        <v>3.3</v>
      </c>
      <c r="I302" s="13">
        <f>IFERROR(VLOOKUP($F302,'9월'!$E$4:$H$37,4,0),0)</f>
        <v>5.0999999999999996</v>
      </c>
    </row>
    <row r="303" spans="1:9" customFormat="1">
      <c r="A303" s="13">
        <f>'9월'!A11</f>
        <v>2025</v>
      </c>
      <c r="B303" s="13">
        <f>'9월'!B11</f>
        <v>9</v>
      </c>
      <c r="C303" s="13">
        <f>RIGHT(A303,2)*100+'9월'!B11</f>
        <v>2509</v>
      </c>
      <c r="D303" s="13">
        <f>'9월'!C11</f>
        <v>6</v>
      </c>
      <c r="E303" s="13">
        <f>'9월'!D11</f>
        <v>1</v>
      </c>
      <c r="F303" s="13" t="str">
        <f>'9월'!E11</f>
        <v>6-1</v>
      </c>
      <c r="G303" s="13">
        <f>IFERROR(VLOOKUP($F303,'9월'!$E$4:$H$37,2,0),0)</f>
        <v>6.2</v>
      </c>
      <c r="H303" s="13">
        <f>IFERROR(VLOOKUP($F303,'9월'!$E$4:$H$37,3,0),0)</f>
        <v>3.2</v>
      </c>
      <c r="I303" s="13">
        <f>IFERROR(VLOOKUP($F303,'9월'!$E$4:$H$37,4,0),0)</f>
        <v>6.5</v>
      </c>
    </row>
    <row r="304" spans="1:9" customFormat="1">
      <c r="A304" s="13">
        <f>'9월'!A12</f>
        <v>2025</v>
      </c>
      <c r="B304" s="13">
        <f>'9월'!B12</f>
        <v>9</v>
      </c>
      <c r="C304" s="13">
        <f>RIGHT(A304,2)*100+'9월'!B12</f>
        <v>2509</v>
      </c>
      <c r="D304" s="13">
        <f>'9월'!C12</f>
        <v>6</v>
      </c>
      <c r="E304" s="13">
        <f>'9월'!D12</f>
        <v>2</v>
      </c>
      <c r="F304" s="13" t="str">
        <f>'9월'!E12</f>
        <v>6-2</v>
      </c>
      <c r="G304" s="13">
        <f>IFERROR(VLOOKUP($F304,'9월'!$E$4:$H$37,2,0),0)</f>
        <v>6</v>
      </c>
      <c r="H304" s="13">
        <f>IFERROR(VLOOKUP($F304,'9월'!$E$4:$H$37,3,0),0)</f>
        <v>3.3</v>
      </c>
      <c r="I304" s="13">
        <f>IFERROR(VLOOKUP($F304,'9월'!$E$4:$H$37,4,0),0)</f>
        <v>6</v>
      </c>
    </row>
    <row r="305" spans="1:9" customFormat="1">
      <c r="A305" s="13">
        <f>'9월'!A13</f>
        <v>2025</v>
      </c>
      <c r="B305" s="13">
        <f>'9월'!B13</f>
        <v>9</v>
      </c>
      <c r="C305" s="13">
        <f>RIGHT(A305,2)*100+'9월'!B13</f>
        <v>2509</v>
      </c>
      <c r="D305" s="13">
        <f>'9월'!C13</f>
        <v>6</v>
      </c>
      <c r="E305" s="13">
        <f>'9월'!D13</f>
        <v>3</v>
      </c>
      <c r="F305" s="13" t="str">
        <f>'9월'!E13</f>
        <v>6-3</v>
      </c>
      <c r="G305" s="13">
        <f>IFERROR(VLOOKUP($F305,'9월'!$E$4:$H$37,2,0),0)</f>
        <v>6.1</v>
      </c>
      <c r="H305" s="13">
        <f>IFERROR(VLOOKUP($F305,'9월'!$E$4:$H$37,3,0),0)</f>
        <v>3.1</v>
      </c>
      <c r="I305" s="13">
        <f>IFERROR(VLOOKUP($F305,'9월'!$E$4:$H$37,4,0),0)</f>
        <v>6</v>
      </c>
    </row>
    <row r="306" spans="1:9" customFormat="1">
      <c r="A306" s="13">
        <f>'9월'!A14</f>
        <v>2025</v>
      </c>
      <c r="B306" s="13">
        <f>'9월'!B14</f>
        <v>9</v>
      </c>
      <c r="C306" s="13">
        <f>RIGHT(A306,2)*100+'9월'!B14</f>
        <v>2509</v>
      </c>
      <c r="D306" s="13">
        <f>'9월'!C14</f>
        <v>5</v>
      </c>
      <c r="E306" s="13">
        <f>'9월'!D14</f>
        <v>1</v>
      </c>
      <c r="F306" s="13" t="str">
        <f>'9월'!E14</f>
        <v>5-1</v>
      </c>
      <c r="G306" s="13">
        <f>IFERROR(VLOOKUP($F306,'9월'!$E$4:$H$37,2,0),0)</f>
        <v>6.9</v>
      </c>
      <c r="H306" s="13">
        <f>IFERROR(VLOOKUP($F306,'9월'!$E$4:$H$37,3,0),0)</f>
        <v>3.2</v>
      </c>
      <c r="I306" s="13">
        <f>IFERROR(VLOOKUP($F306,'9월'!$E$4:$H$37,4,0),0)</f>
        <v>6.8</v>
      </c>
    </row>
    <row r="307" spans="1:9" customFormat="1">
      <c r="A307" s="13">
        <f>'9월'!A15</f>
        <v>2025</v>
      </c>
      <c r="B307" s="13">
        <f>'9월'!B15</f>
        <v>9</v>
      </c>
      <c r="C307" s="13">
        <f>RIGHT(A307,2)*100+'9월'!B15</f>
        <v>2509</v>
      </c>
      <c r="D307" s="13">
        <f>'9월'!C15</f>
        <v>5</v>
      </c>
      <c r="E307" s="13">
        <f>'9월'!D15</f>
        <v>2</v>
      </c>
      <c r="F307" s="13" t="str">
        <f>'9월'!E15</f>
        <v>5-2</v>
      </c>
      <c r="G307" s="13">
        <f>IFERROR(VLOOKUP($F307,'9월'!$E$4:$H$37,2,0),0)</f>
        <v>6.7</v>
      </c>
      <c r="H307" s="13">
        <f>IFERROR(VLOOKUP($F307,'9월'!$E$4:$H$37,3,0),0)</f>
        <v>3.2</v>
      </c>
      <c r="I307" s="13">
        <f>IFERROR(VLOOKUP($F307,'9월'!$E$4:$H$37,4,0),0)</f>
        <v>6.8</v>
      </c>
    </row>
    <row r="308" spans="1:9" customFormat="1">
      <c r="A308" s="13">
        <f>'9월'!A16</f>
        <v>2025</v>
      </c>
      <c r="B308" s="13">
        <f>'9월'!B16</f>
        <v>9</v>
      </c>
      <c r="C308" s="13">
        <f>RIGHT(A308,2)*100+'9월'!B16</f>
        <v>2509</v>
      </c>
      <c r="D308" s="13">
        <f>'9월'!C16</f>
        <v>5</v>
      </c>
      <c r="E308" s="13">
        <f>'9월'!D16</f>
        <v>3</v>
      </c>
      <c r="F308" s="13" t="str">
        <f>'9월'!E16</f>
        <v>5-3</v>
      </c>
      <c r="G308" s="13">
        <f>IFERROR(VLOOKUP($F308,'9월'!$E$4:$H$37,2,0),0)</f>
        <v>6.5</v>
      </c>
      <c r="H308" s="13">
        <f>IFERROR(VLOOKUP($F308,'9월'!$E$4:$H$37,3,0),0)</f>
        <v>3.7</v>
      </c>
      <c r="I308" s="13">
        <f>IFERROR(VLOOKUP($F308,'9월'!$E$4:$H$37,4,0),0)</f>
        <v>6.6</v>
      </c>
    </row>
    <row r="309" spans="1:9" customFormat="1">
      <c r="A309" s="13">
        <f>'9월'!A17</f>
        <v>2025</v>
      </c>
      <c r="B309" s="13">
        <f>'9월'!B17</f>
        <v>9</v>
      </c>
      <c r="C309" s="13">
        <f>RIGHT(A309,2)*100+'9월'!B17</f>
        <v>2509</v>
      </c>
      <c r="D309" s="13">
        <f>'9월'!C17</f>
        <v>3</v>
      </c>
      <c r="E309" s="13">
        <f>'9월'!D17</f>
        <v>1</v>
      </c>
      <c r="F309" s="13" t="str">
        <f>'9월'!E17</f>
        <v>3-1</v>
      </c>
      <c r="G309" s="13">
        <f>IFERROR(VLOOKUP($F309,'9월'!$E$4:$H$37,2,0),0)</f>
        <v>7</v>
      </c>
      <c r="H309" s="13">
        <f>IFERROR(VLOOKUP($F309,'9월'!$E$4:$H$37,3,0),0)</f>
        <v>3.5</v>
      </c>
      <c r="I309" s="13">
        <f>IFERROR(VLOOKUP($F309,'9월'!$E$4:$H$37,4,0),0)</f>
        <v>6.8</v>
      </c>
    </row>
    <row r="310" spans="1:9" customFormat="1">
      <c r="A310" s="13">
        <f>'9월'!A18</f>
        <v>2025</v>
      </c>
      <c r="B310" s="13">
        <f>'9월'!B18</f>
        <v>9</v>
      </c>
      <c r="C310" s="13">
        <f>RIGHT(A310,2)*100+'9월'!B18</f>
        <v>2509</v>
      </c>
      <c r="D310" s="13">
        <f>'9월'!C18</f>
        <v>3</v>
      </c>
      <c r="E310" s="13">
        <f>'9월'!D18</f>
        <v>2</v>
      </c>
      <c r="F310" s="13" t="str">
        <f>'9월'!E18</f>
        <v>3-2</v>
      </c>
      <c r="G310" s="13">
        <f>IFERROR(VLOOKUP($F310,'9월'!$E$4:$H$37,2,0),0)</f>
        <v>7</v>
      </c>
      <c r="H310" s="13">
        <f>IFERROR(VLOOKUP($F310,'9월'!$E$4:$H$37,3,0),0)</f>
        <v>3.3</v>
      </c>
      <c r="I310" s="13">
        <f>IFERROR(VLOOKUP($F310,'9월'!$E$4:$H$37,4,0),0)</f>
        <v>7</v>
      </c>
    </row>
    <row r="311" spans="1:9" customFormat="1">
      <c r="A311" s="13">
        <f>'9월'!A19</f>
        <v>2025</v>
      </c>
      <c r="B311" s="13">
        <f>'9월'!B19</f>
        <v>9</v>
      </c>
      <c r="C311" s="13">
        <f>RIGHT(A311,2)*100+'9월'!B19</f>
        <v>2509</v>
      </c>
      <c r="D311" s="13">
        <f>'9월'!C19</f>
        <v>3</v>
      </c>
      <c r="E311" s="13">
        <f>'9월'!D19</f>
        <v>3</v>
      </c>
      <c r="F311" s="13" t="str">
        <f>'9월'!E19</f>
        <v>3-3</v>
      </c>
      <c r="G311" s="13">
        <f>IFERROR(VLOOKUP($F311,'9월'!$E$4:$H$37,2,0),0)</f>
        <v>7</v>
      </c>
      <c r="H311" s="13">
        <f>IFERROR(VLOOKUP($F311,'9월'!$E$4:$H$37,3,0),0)</f>
        <v>3.3</v>
      </c>
      <c r="I311" s="13">
        <f>IFERROR(VLOOKUP($F311,'9월'!$E$4:$H$37,4,0),0)</f>
        <v>7.7</v>
      </c>
    </row>
    <row r="312" spans="1:9" customFormat="1">
      <c r="A312" s="13">
        <f>'9월'!A20</f>
        <v>2025</v>
      </c>
      <c r="B312" s="13">
        <f>'9월'!B20</f>
        <v>9</v>
      </c>
      <c r="C312" s="13">
        <f>RIGHT(A312,2)*100+'9월'!B20</f>
        <v>2509</v>
      </c>
      <c r="D312" s="13">
        <f>'9월'!C20</f>
        <v>2</v>
      </c>
      <c r="E312" s="13">
        <f>'9월'!D20</f>
        <v>2</v>
      </c>
      <c r="F312" s="13" t="str">
        <f>'9월'!E20</f>
        <v>2-2</v>
      </c>
      <c r="G312" s="13">
        <f>IFERROR(VLOOKUP($F312,'9월'!$E$4:$H$37,2,0),0)</f>
        <v>7.6</v>
      </c>
      <c r="H312" s="13">
        <f>IFERROR(VLOOKUP($F312,'9월'!$E$4:$H$37,3,0),0)</f>
        <v>3.6</v>
      </c>
      <c r="I312" s="13">
        <f>IFERROR(VLOOKUP($F312,'9월'!$E$4:$H$37,4,0),0)</f>
        <v>7.2</v>
      </c>
    </row>
    <row r="313" spans="1:9" customFormat="1">
      <c r="A313" s="13">
        <f>'9월'!A21</f>
        <v>2025</v>
      </c>
      <c r="B313" s="13">
        <f>'9월'!B21</f>
        <v>9</v>
      </c>
      <c r="C313" s="13">
        <f>RIGHT(A313,2)*100+'9월'!B21</f>
        <v>2509</v>
      </c>
      <c r="D313" s="13">
        <f>'9월'!C21</f>
        <v>2</v>
      </c>
      <c r="E313" s="13">
        <f>'9월'!D21</f>
        <v>3</v>
      </c>
      <c r="F313" s="13" t="str">
        <f>'9월'!E21</f>
        <v>2-3</v>
      </c>
      <c r="G313" s="13">
        <f>IFERROR(VLOOKUP($F313,'9월'!$E$4:$H$37,2,0),0)</f>
        <v>7.1</v>
      </c>
      <c r="H313" s="13">
        <f>IFERROR(VLOOKUP($F313,'9월'!$E$4:$H$37,3,0),0)</f>
        <v>3</v>
      </c>
      <c r="I313" s="13">
        <f>IFERROR(VLOOKUP($F313,'9월'!$E$4:$H$37,4,0),0)</f>
        <v>7.5</v>
      </c>
    </row>
    <row r="314" spans="1:9" customFormat="1">
      <c r="A314" s="13">
        <f>'9월'!A22</f>
        <v>2025</v>
      </c>
      <c r="B314" s="13">
        <f>'9월'!B22</f>
        <v>9</v>
      </c>
      <c r="C314" s="13">
        <f>RIGHT(A314,2)*100+'9월'!B22</f>
        <v>2509</v>
      </c>
      <c r="D314" s="13">
        <f>'9월'!C22</f>
        <v>1</v>
      </c>
      <c r="E314" s="13">
        <f>'9월'!D22</f>
        <v>1</v>
      </c>
      <c r="F314" s="13" t="str">
        <f>'9월'!E22</f>
        <v>1-1</v>
      </c>
      <c r="G314" s="13">
        <f>IFERROR(VLOOKUP($F314,'9월'!$E$4:$H$37,2,0),0)</f>
        <v>8.5</v>
      </c>
      <c r="H314" s="13">
        <f>IFERROR(VLOOKUP($F314,'9월'!$E$4:$H$37,3,0),0)</f>
        <v>2.9</v>
      </c>
      <c r="I314" s="13">
        <f>IFERROR(VLOOKUP($F314,'9월'!$E$4:$H$37,4,0),0)</f>
        <v>8.1999999999999993</v>
      </c>
    </row>
    <row r="315" spans="1:9" customFormat="1">
      <c r="A315" s="13">
        <f>'9월'!A23</f>
        <v>2025</v>
      </c>
      <c r="B315" s="13">
        <f>'9월'!B23</f>
        <v>9</v>
      </c>
      <c r="C315" s="13">
        <f>RIGHT(A315,2)*100+'9월'!B23</f>
        <v>2509</v>
      </c>
      <c r="D315" s="13">
        <f>'9월'!C23</f>
        <v>1</v>
      </c>
      <c r="E315" s="13">
        <f>'9월'!D23</f>
        <v>2</v>
      </c>
      <c r="F315" s="13" t="str">
        <f>'9월'!E23</f>
        <v>1-2</v>
      </c>
      <c r="G315" s="13">
        <f>IFERROR(VLOOKUP($F315,'9월'!$E$4:$H$37,2,0),0)</f>
        <v>8</v>
      </c>
      <c r="H315" s="13">
        <f>IFERROR(VLOOKUP($F315,'9월'!$E$4:$H$37,3,0),0)</f>
        <v>3.2</v>
      </c>
      <c r="I315" s="13">
        <f>IFERROR(VLOOKUP($F315,'9월'!$E$4:$H$37,4,0),0)</f>
        <v>8</v>
      </c>
    </row>
    <row r="316" spans="1:9" customFormat="1">
      <c r="A316" s="13">
        <f>'9월'!A24</f>
        <v>2025</v>
      </c>
      <c r="B316" s="13">
        <f>'9월'!B24</f>
        <v>9</v>
      </c>
      <c r="C316" s="13">
        <f>RIGHT(A316,2)*100+'9월'!B24</f>
        <v>2509</v>
      </c>
      <c r="D316" s="13">
        <f>'9월'!C24</f>
        <v>1</v>
      </c>
      <c r="E316" s="13">
        <f>'9월'!D24</f>
        <v>3</v>
      </c>
      <c r="F316" s="13" t="str">
        <f>'9월'!E24</f>
        <v>1-3</v>
      </c>
      <c r="G316" s="13">
        <f>IFERROR(VLOOKUP($F316,'9월'!$E$4:$H$37,2,0),0)</f>
        <v>7.7</v>
      </c>
      <c r="H316" s="13">
        <f>IFERROR(VLOOKUP($F316,'9월'!$E$4:$H$37,3,0),0)</f>
        <v>3</v>
      </c>
      <c r="I316" s="13">
        <f>IFERROR(VLOOKUP($F316,'9월'!$E$4:$H$37,4,0),0)</f>
        <v>8</v>
      </c>
    </row>
    <row r="317" spans="1:9" customFormat="1">
      <c r="A317" s="13">
        <f>'9월'!A25</f>
        <v>2025</v>
      </c>
      <c r="B317" s="13">
        <f>'9월'!B25</f>
        <v>9</v>
      </c>
      <c r="C317" s="13">
        <f>RIGHT(A317,2)*100+'9월'!B25</f>
        <v>2509</v>
      </c>
      <c r="D317" s="13">
        <f>'9월'!C25</f>
        <v>-1</v>
      </c>
      <c r="E317" s="13">
        <f>'9월'!D25</f>
        <v>1</v>
      </c>
      <c r="F317" s="13" t="str">
        <f>'9월'!E25</f>
        <v>-1-1</v>
      </c>
      <c r="G317" s="13">
        <f>IFERROR(VLOOKUP($F317,'9월'!$E$4:$H$37,2,0),0)</f>
        <v>9</v>
      </c>
      <c r="H317" s="13">
        <f>IFERROR(VLOOKUP($F317,'9월'!$E$4:$H$37,3,0),0)</f>
        <v>3.2</v>
      </c>
      <c r="I317" s="13">
        <f>IFERROR(VLOOKUP($F317,'9월'!$E$4:$H$37,4,0),0)</f>
        <v>8.3000000000000007</v>
      </c>
    </row>
    <row r="318" spans="1:9" customFormat="1">
      <c r="A318" s="13">
        <f>'9월'!A26</f>
        <v>2025</v>
      </c>
      <c r="B318" s="13">
        <f>'9월'!B26</f>
        <v>9</v>
      </c>
      <c r="C318" s="13">
        <f>RIGHT(A318,2)*100+'9월'!B26</f>
        <v>2509</v>
      </c>
      <c r="D318" s="13">
        <f>'9월'!C26</f>
        <v>-1</v>
      </c>
      <c r="E318" s="13">
        <f>'9월'!D26</f>
        <v>2</v>
      </c>
      <c r="F318" s="13" t="str">
        <f>'9월'!E26</f>
        <v>-1-2</v>
      </c>
      <c r="G318" s="13">
        <f>IFERROR(VLOOKUP($F318,'9월'!$E$4:$H$37,2,0),0)</f>
        <v>8.9</v>
      </c>
      <c r="H318" s="13">
        <f>IFERROR(VLOOKUP($F318,'9월'!$E$4:$H$37,3,0),0)</f>
        <v>3.6</v>
      </c>
      <c r="I318" s="13">
        <f>IFERROR(VLOOKUP($F318,'9월'!$E$4:$H$37,4,0),0)</f>
        <v>8.6999999999999993</v>
      </c>
    </row>
    <row r="319" spans="1:9" customFormat="1">
      <c r="A319" s="13">
        <f>'9월'!A27</f>
        <v>2025</v>
      </c>
      <c r="B319" s="13">
        <f>'9월'!B27</f>
        <v>9</v>
      </c>
      <c r="C319" s="13">
        <f>RIGHT(A319,2)*100+'9월'!B27</f>
        <v>2509</v>
      </c>
      <c r="D319" s="13">
        <f>'9월'!C27</f>
        <v>-1</v>
      </c>
      <c r="E319" s="13">
        <f>'9월'!D27</f>
        <v>3</v>
      </c>
      <c r="F319" s="13" t="str">
        <f>'9월'!E27</f>
        <v>-1-3</v>
      </c>
      <c r="G319" s="13">
        <f>IFERROR(VLOOKUP($F319,'9월'!$E$4:$H$37,2,0),0)</f>
        <v>9</v>
      </c>
      <c r="H319" s="13">
        <f>IFERROR(VLOOKUP($F319,'9월'!$E$4:$H$37,3,0),0)</f>
        <v>3.2</v>
      </c>
      <c r="I319" s="13">
        <f>IFERROR(VLOOKUP($F319,'9월'!$E$4:$H$37,4,0),0)</f>
        <v>8.6999999999999993</v>
      </c>
    </row>
    <row r="320" spans="1:9" customFormat="1">
      <c r="A320" s="13">
        <f>'9월'!A28</f>
        <v>2025</v>
      </c>
      <c r="B320" s="13">
        <f>'9월'!B28</f>
        <v>9</v>
      </c>
      <c r="C320" s="13">
        <f>RIGHT(A320,2)*100+'9월'!B28</f>
        <v>2509</v>
      </c>
      <c r="D320" s="13">
        <f>'9월'!C28</f>
        <v>-2</v>
      </c>
      <c r="E320" s="13">
        <f>'9월'!D28</f>
        <v>1</v>
      </c>
      <c r="F320" s="13" t="str">
        <f>'9월'!E28</f>
        <v>-2-1</v>
      </c>
      <c r="G320" s="13">
        <f>IFERROR(VLOOKUP($F320,'9월'!$E$4:$H$37,2,0),0)</f>
        <v>9</v>
      </c>
      <c r="H320" s="13">
        <f>IFERROR(VLOOKUP($F320,'9월'!$E$4:$H$37,3,0),0)</f>
        <v>3.4</v>
      </c>
      <c r="I320" s="13">
        <f>IFERROR(VLOOKUP($F320,'9월'!$E$4:$H$37,4,0),0)</f>
        <v>9.1999999999999993</v>
      </c>
    </row>
    <row r="321" spans="1:9" customFormat="1">
      <c r="A321" s="13">
        <f>'9월'!A29</f>
        <v>2025</v>
      </c>
      <c r="B321" s="13">
        <f>'9월'!B29</f>
        <v>9</v>
      </c>
      <c r="C321" s="13">
        <f>RIGHT(A321,2)*100+'9월'!B29</f>
        <v>2509</v>
      </c>
      <c r="D321" s="13">
        <f>'9월'!C29</f>
        <v>-2</v>
      </c>
      <c r="E321" s="13">
        <f>'9월'!D29</f>
        <v>2</v>
      </c>
      <c r="F321" s="13" t="str">
        <f>'9월'!E29</f>
        <v>-2-2</v>
      </c>
      <c r="G321" s="13">
        <f>IFERROR(VLOOKUP($F321,'9월'!$E$4:$H$37,2,0),0)</f>
        <v>9</v>
      </c>
      <c r="H321" s="13">
        <f>IFERROR(VLOOKUP($F321,'9월'!$E$4:$H$37,3,0),0)</f>
        <v>3.2</v>
      </c>
      <c r="I321" s="13">
        <f>IFERROR(VLOOKUP($F321,'9월'!$E$4:$H$37,4,0),0)</f>
        <v>9</v>
      </c>
    </row>
    <row r="322" spans="1:9" customFormat="1">
      <c r="A322" s="13">
        <f>'9월'!A30</f>
        <v>2025</v>
      </c>
      <c r="B322" s="13">
        <f>'9월'!B30</f>
        <v>9</v>
      </c>
      <c r="C322" s="13">
        <f>RIGHT(A322,2)*100+'9월'!B30</f>
        <v>2509</v>
      </c>
      <c r="D322" s="13">
        <f>'9월'!C30</f>
        <v>-2</v>
      </c>
      <c r="E322" s="13">
        <f>'9월'!D30</f>
        <v>3</v>
      </c>
      <c r="F322" s="13" t="str">
        <f>'9월'!E30</f>
        <v>-2-3</v>
      </c>
      <c r="G322" s="13">
        <f>IFERROR(VLOOKUP($F322,'9월'!$E$4:$H$37,2,0),0)</f>
        <v>9.1</v>
      </c>
      <c r="H322" s="13">
        <f>IFERROR(VLOOKUP($F322,'9월'!$E$4:$H$37,3,0),0)</f>
        <v>3.3</v>
      </c>
      <c r="I322" s="13">
        <f>IFERROR(VLOOKUP($F322,'9월'!$E$4:$H$37,4,0),0)</f>
        <v>9.8000000000000007</v>
      </c>
    </row>
    <row r="323" spans="1:9" customFormat="1">
      <c r="A323" s="13">
        <f>'9월'!A31</f>
        <v>2025</v>
      </c>
      <c r="B323" s="13">
        <f>'9월'!B31</f>
        <v>9</v>
      </c>
      <c r="C323" s="13">
        <f>RIGHT(A323,2)*100+'9월'!B31</f>
        <v>2509</v>
      </c>
      <c r="D323" s="13">
        <f>'9월'!C31</f>
        <v>-3</v>
      </c>
      <c r="E323" s="13">
        <f>'9월'!D31</f>
        <v>2</v>
      </c>
      <c r="F323" s="13" t="str">
        <f>'9월'!E31</f>
        <v>-3-2</v>
      </c>
      <c r="G323" s="13">
        <f>IFERROR(VLOOKUP($F323,'9월'!$E$4:$H$37,2,0),0)</f>
        <v>9.5</v>
      </c>
      <c r="H323" s="13">
        <f>IFERROR(VLOOKUP($F323,'9월'!$E$4:$H$37,3,0),0)</f>
        <v>2.5</v>
      </c>
      <c r="I323" s="13">
        <f>IFERROR(VLOOKUP($F323,'9월'!$E$4:$H$37,4,0),0)</f>
        <v>10</v>
      </c>
    </row>
    <row r="324" spans="1:9" customFormat="1">
      <c r="A324" s="13">
        <f>'9월'!A32</f>
        <v>2025</v>
      </c>
      <c r="B324" s="13">
        <f>'9월'!B32</f>
        <v>9</v>
      </c>
      <c r="C324" s="13">
        <f>RIGHT(A324,2)*100+'9월'!B32</f>
        <v>2509</v>
      </c>
      <c r="D324" s="13">
        <f>'9월'!C32</f>
        <v>-3</v>
      </c>
      <c r="E324" s="13">
        <f>'9월'!D32</f>
        <v>3</v>
      </c>
      <c r="F324" s="13" t="str">
        <f>'9월'!E32</f>
        <v>-3-3</v>
      </c>
      <c r="G324" s="13">
        <f>IFERROR(VLOOKUP($F324,'9월'!$E$4:$H$37,2,0),0)</f>
        <v>9.1999999999999993</v>
      </c>
      <c r="H324" s="13">
        <f>IFERROR(VLOOKUP($F324,'9월'!$E$4:$H$37,3,0),0)</f>
        <v>3.6</v>
      </c>
      <c r="I324" s="13">
        <f>IFERROR(VLOOKUP($F324,'9월'!$E$4:$H$37,4,0),0)</f>
        <v>9.3000000000000007</v>
      </c>
    </row>
    <row r="325" spans="1:9" customFormat="1">
      <c r="A325" s="13">
        <f>'9월'!A33</f>
        <v>2025</v>
      </c>
      <c r="B325" s="13">
        <f>'9월'!B33</f>
        <v>9</v>
      </c>
      <c r="C325" s="13">
        <f>RIGHT(A325,2)*100+'9월'!B33</f>
        <v>2509</v>
      </c>
      <c r="D325" s="13">
        <f>'9월'!C33</f>
        <v>-4</v>
      </c>
      <c r="E325" s="13">
        <f>'9월'!D33</f>
        <v>2</v>
      </c>
      <c r="F325" s="13" t="str">
        <f>'9월'!E33</f>
        <v>-4-2</v>
      </c>
      <c r="G325" s="13">
        <f>IFERROR(VLOOKUP($F325,'9월'!$E$4:$H$37,2,0),0)</f>
        <v>10</v>
      </c>
      <c r="H325" s="13">
        <f>IFERROR(VLOOKUP($F325,'9월'!$E$4:$H$37,3,0),0)</f>
        <v>4</v>
      </c>
      <c r="I325" s="13">
        <f>IFERROR(VLOOKUP($F325,'9월'!$E$4:$H$37,4,0),0)</f>
        <v>10</v>
      </c>
    </row>
    <row r="326" spans="1:9" customFormat="1">
      <c r="A326" s="13">
        <f>'9월'!A34</f>
        <v>2025</v>
      </c>
      <c r="B326" s="13">
        <f>'9월'!B34</f>
        <v>9</v>
      </c>
      <c r="C326" s="13">
        <f>RIGHT(A326,2)*100+'9월'!B34</f>
        <v>2509</v>
      </c>
      <c r="D326" s="13">
        <f>'9월'!C34</f>
        <v>-4</v>
      </c>
      <c r="E326" s="13">
        <f>'9월'!D34</f>
        <v>1</v>
      </c>
      <c r="F326" s="13" t="str">
        <f>'9월'!E34</f>
        <v>-4-1</v>
      </c>
      <c r="G326" s="13">
        <f>IFERROR(VLOOKUP($F326,'9월'!$E$4:$H$37,2,0),0)</f>
        <v>10</v>
      </c>
      <c r="H326" s="13">
        <f>IFERROR(VLOOKUP($F326,'9월'!$E$4:$H$37,3,0),0)</f>
        <v>3</v>
      </c>
      <c r="I326" s="13">
        <f>IFERROR(VLOOKUP($F326,'9월'!$E$4:$H$37,4,0),0)</f>
        <v>9.6</v>
      </c>
    </row>
    <row r="327" spans="1:9" customFormat="1">
      <c r="A327" s="13">
        <f>'9월'!A35</f>
        <v>2025</v>
      </c>
      <c r="B327" s="13">
        <f>'9월'!B35</f>
        <v>9</v>
      </c>
      <c r="C327" s="13">
        <f>RIGHT(A327,2)*100+'9월'!B35</f>
        <v>2509</v>
      </c>
      <c r="D327" s="13">
        <f>'9월'!C35</f>
        <v>-4</v>
      </c>
      <c r="E327" s="13">
        <f>'9월'!D35</f>
        <v>3</v>
      </c>
      <c r="F327" s="13" t="str">
        <f>'9월'!E35</f>
        <v>-4-3</v>
      </c>
      <c r="G327" s="13">
        <f>IFERROR(VLOOKUP($F327,'9월'!$E$4:$H$37,2,0),0)</f>
        <v>9.9</v>
      </c>
      <c r="H327" s="13">
        <f>IFERROR(VLOOKUP($F327,'9월'!$E$4:$H$37,3,0),0)</f>
        <v>3.1</v>
      </c>
      <c r="I327" s="13">
        <f>IFERROR(VLOOKUP($F327,'9월'!$E$4:$H$37,4,0),0)</f>
        <v>10</v>
      </c>
    </row>
    <row r="328" spans="1:9" customFormat="1">
      <c r="A328" s="13">
        <f>'9월'!A36</f>
        <v>2025</v>
      </c>
      <c r="B328" s="13">
        <f>'9월'!B36</f>
        <v>9</v>
      </c>
      <c r="C328" s="13">
        <f>RIGHT(A328,2)*100+'9월'!B36</f>
        <v>2509</v>
      </c>
      <c r="D328" s="13">
        <f>'9월'!C36</f>
        <v>-5</v>
      </c>
      <c r="E328" s="13">
        <f>'9월'!D36</f>
        <v>2</v>
      </c>
      <c r="F328" s="13" t="str">
        <f>'9월'!E36</f>
        <v>-5-2</v>
      </c>
      <c r="G328" s="13">
        <f>IFERROR(VLOOKUP($F328,'9월'!$E$4:$H$37,2,0),0)</f>
        <v>10.1</v>
      </c>
      <c r="H328" s="13">
        <f>IFERROR(VLOOKUP($F328,'9월'!$E$4:$H$37,3,0),0)</f>
        <v>3.5</v>
      </c>
      <c r="I328" s="13">
        <f>IFERROR(VLOOKUP($F328,'9월'!$E$4:$H$37,4,0),0)</f>
        <v>10</v>
      </c>
    </row>
    <row r="329" spans="1:9" customFormat="1">
      <c r="A329" s="13">
        <f>'9월'!A37</f>
        <v>2025</v>
      </c>
      <c r="B329" s="13">
        <f>'9월'!B37</f>
        <v>9</v>
      </c>
      <c r="C329" s="13">
        <f>RIGHT(A329,2)*100+'9월'!B37</f>
        <v>2509</v>
      </c>
      <c r="D329" s="13">
        <f>'9월'!C37</f>
        <v>-5</v>
      </c>
      <c r="E329" s="13">
        <f>'9월'!D37</f>
        <v>3</v>
      </c>
      <c r="F329" s="13" t="str">
        <f>'9월'!E37</f>
        <v>-5-3</v>
      </c>
      <c r="G329" s="13">
        <f>IFERROR(VLOOKUP($F329,'9월'!$E$4:$H$37,2,0),0)</f>
        <v>10.199999999999999</v>
      </c>
      <c r="H329" s="13">
        <f>IFERROR(VLOOKUP($F329,'9월'!$E$4:$H$37,3,0),0)</f>
        <v>2.7</v>
      </c>
      <c r="I329" s="13">
        <f>IFERROR(VLOOKUP($F329,'9월'!$E$4:$H$37,4,0),0)</f>
        <v>10.199999999999999</v>
      </c>
    </row>
    <row r="330" spans="1:9" customFormat="1">
      <c r="A330" s="13">
        <f>'10월'!A4</f>
        <v>2025</v>
      </c>
      <c r="B330" s="13">
        <f>'10월'!B4</f>
        <v>10</v>
      </c>
      <c r="C330" s="13">
        <f>RIGHT(A330,2)*100+'10월'!B4</f>
        <v>2510</v>
      </c>
      <c r="D330" s="13">
        <f>'10월'!C4</f>
        <v>9</v>
      </c>
      <c r="E330" s="13">
        <f>'10월'!D4</f>
        <v>3</v>
      </c>
      <c r="F330" s="13" t="str">
        <f>'10월'!E4</f>
        <v>9-3</v>
      </c>
      <c r="G330" s="13">
        <f>IFERROR(VLOOKUP($F330,'10월'!$E$4:$H$37,2,0),0)</f>
        <v>4.9000000000000004</v>
      </c>
      <c r="H330" s="13">
        <f>IFERROR(VLOOKUP($F330,'10월'!$E$4:$H$37,3,0),0)</f>
        <v>3</v>
      </c>
      <c r="I330" s="13">
        <f>IFERROR(VLOOKUP($F330,'10월'!$E$4:$H$37,4,0),0)</f>
        <v>4.7</v>
      </c>
    </row>
    <row r="331" spans="1:9" customFormat="1">
      <c r="A331" s="13">
        <f>'10월'!A5</f>
        <v>2025</v>
      </c>
      <c r="B331" s="13">
        <f>'10월'!B5</f>
        <v>10</v>
      </c>
      <c r="C331" s="13">
        <f>RIGHT(A331,2)*100+'10월'!B5</f>
        <v>2510</v>
      </c>
      <c r="D331" s="13">
        <f>'10월'!C5</f>
        <v>8</v>
      </c>
      <c r="E331" s="13">
        <f>'10월'!D5</f>
        <v>1</v>
      </c>
      <c r="F331" s="13" t="str">
        <f>'10월'!E5</f>
        <v>8-1</v>
      </c>
      <c r="G331" s="13">
        <f>IFERROR(VLOOKUP($F331,'10월'!$E$4:$H$37,2,0),0)</f>
        <v>4.8</v>
      </c>
      <c r="H331" s="13">
        <f>IFERROR(VLOOKUP($F331,'10월'!$E$4:$H$37,3,0),0)</f>
        <v>3.2</v>
      </c>
      <c r="I331" s="13">
        <f>IFERROR(VLOOKUP($F331,'10월'!$E$4:$H$37,4,0),0)</f>
        <v>5</v>
      </c>
    </row>
    <row r="332" spans="1:9" customFormat="1">
      <c r="A332" s="13">
        <f>'10월'!A6</f>
        <v>2025</v>
      </c>
      <c r="B332" s="13">
        <f>'10월'!B6</f>
        <v>10</v>
      </c>
      <c r="C332" s="13">
        <f>RIGHT(A332,2)*100+'10월'!B6</f>
        <v>2510</v>
      </c>
      <c r="D332" s="13">
        <f>'10월'!C6</f>
        <v>8</v>
      </c>
      <c r="E332" s="13">
        <f>'10월'!D6</f>
        <v>2</v>
      </c>
      <c r="F332" s="13" t="str">
        <f>'10월'!E6</f>
        <v>8-2</v>
      </c>
      <c r="G332" s="13">
        <f>IFERROR(VLOOKUP($F332,'10월'!$E$4:$H$37,2,0),0)</f>
        <v>5</v>
      </c>
      <c r="H332" s="13">
        <f>IFERROR(VLOOKUP($F332,'10월'!$E$4:$H$37,3,0),0)</f>
        <v>3</v>
      </c>
      <c r="I332" s="13">
        <f>IFERROR(VLOOKUP($F332,'10월'!$E$4:$H$37,4,0),0)</f>
        <v>5</v>
      </c>
    </row>
    <row r="333" spans="1:9" customFormat="1">
      <c r="A333" s="13">
        <f>'10월'!A7</f>
        <v>2025</v>
      </c>
      <c r="B333" s="13">
        <f>'10월'!B7</f>
        <v>10</v>
      </c>
      <c r="C333" s="13">
        <f>RIGHT(A333,2)*100+'10월'!B7</f>
        <v>2510</v>
      </c>
      <c r="D333" s="13">
        <f>'10월'!C7</f>
        <v>8</v>
      </c>
      <c r="E333" s="13">
        <f>'10월'!D7</f>
        <v>3</v>
      </c>
      <c r="F333" s="13" t="str">
        <f>'10월'!E7</f>
        <v>8-3</v>
      </c>
      <c r="G333" s="13">
        <f>IFERROR(VLOOKUP($F333,'10월'!$E$4:$H$37,2,0),0)</f>
        <v>5</v>
      </c>
      <c r="H333" s="13">
        <f>IFERROR(VLOOKUP($F333,'10월'!$E$4:$H$37,3,0),0)</f>
        <v>3.8</v>
      </c>
      <c r="I333" s="13">
        <f>IFERROR(VLOOKUP($F333,'10월'!$E$4:$H$37,4,0),0)</f>
        <v>5</v>
      </c>
    </row>
    <row r="334" spans="1:9" customFormat="1">
      <c r="A334" s="13">
        <f>'10월'!A8</f>
        <v>2025</v>
      </c>
      <c r="B334" s="13">
        <f>'10월'!B8</f>
        <v>10</v>
      </c>
      <c r="C334" s="13">
        <f>RIGHT(A334,2)*100+'10월'!B8</f>
        <v>2510</v>
      </c>
      <c r="D334" s="13">
        <f>'10월'!C8</f>
        <v>7</v>
      </c>
      <c r="E334" s="13">
        <f>'10월'!D8</f>
        <v>1</v>
      </c>
      <c r="F334" s="13" t="str">
        <f>'10월'!E8</f>
        <v>7-1</v>
      </c>
      <c r="G334" s="13">
        <f>IFERROR(VLOOKUP($F334,'10월'!$E$4:$H$37,2,0),0)</f>
        <v>5.0999999999999996</v>
      </c>
      <c r="H334" s="13">
        <f>IFERROR(VLOOKUP($F334,'10월'!$E$4:$H$37,3,0),0)</f>
        <v>2.9</v>
      </c>
      <c r="I334" s="13">
        <f>IFERROR(VLOOKUP($F334,'10월'!$E$4:$H$37,4,0),0)</f>
        <v>5.4</v>
      </c>
    </row>
    <row r="335" spans="1:9" customFormat="1">
      <c r="A335" s="13">
        <f>'10월'!A9</f>
        <v>2025</v>
      </c>
      <c r="B335" s="13">
        <f>'10월'!B9</f>
        <v>10</v>
      </c>
      <c r="C335" s="13">
        <f>RIGHT(A335,2)*100+'10월'!B9</f>
        <v>2510</v>
      </c>
      <c r="D335" s="13">
        <f>'10월'!C9</f>
        <v>7</v>
      </c>
      <c r="E335" s="13">
        <f>'10월'!D9</f>
        <v>2</v>
      </c>
      <c r="F335" s="13" t="str">
        <f>'10월'!E9</f>
        <v>7-2</v>
      </c>
      <c r="G335" s="13">
        <f>IFERROR(VLOOKUP($F335,'10월'!$E$4:$H$37,2,0),0)</f>
        <v>5</v>
      </c>
      <c r="H335" s="13">
        <f>IFERROR(VLOOKUP($F335,'10월'!$E$4:$H$37,3,0),0)</f>
        <v>3.2</v>
      </c>
      <c r="I335" s="13">
        <f>IFERROR(VLOOKUP($F335,'10월'!$E$4:$H$37,4,0),0)</f>
        <v>5.8</v>
      </c>
    </row>
    <row r="336" spans="1:9" customFormat="1">
      <c r="A336" s="13">
        <f>'10월'!A10</f>
        <v>2025</v>
      </c>
      <c r="B336" s="13">
        <f>'10월'!B10</f>
        <v>10</v>
      </c>
      <c r="C336" s="13">
        <f>RIGHT(A336,2)*100+'10월'!B10</f>
        <v>2510</v>
      </c>
      <c r="D336" s="13">
        <f>'10월'!C10</f>
        <v>7</v>
      </c>
      <c r="E336" s="13">
        <f>'10월'!D10</f>
        <v>3</v>
      </c>
      <c r="F336" s="13" t="str">
        <f>'10월'!E10</f>
        <v>7-3</v>
      </c>
      <c r="G336" s="13">
        <f>IFERROR(VLOOKUP($F336,'10월'!$E$4:$H$37,2,0),0)</f>
        <v>5.5</v>
      </c>
      <c r="H336" s="13">
        <f>IFERROR(VLOOKUP($F336,'10월'!$E$4:$H$37,3,0),0)</f>
        <v>3.3</v>
      </c>
      <c r="I336" s="13">
        <f>IFERROR(VLOOKUP($F336,'10월'!$E$4:$H$37,4,0),0)</f>
        <v>5</v>
      </c>
    </row>
    <row r="337" spans="1:9" customFormat="1">
      <c r="A337" s="13">
        <f>'10월'!A11</f>
        <v>2025</v>
      </c>
      <c r="B337" s="13">
        <f>'10월'!B11</f>
        <v>10</v>
      </c>
      <c r="C337" s="13">
        <f>RIGHT(A337,2)*100+'10월'!B11</f>
        <v>2510</v>
      </c>
      <c r="D337" s="13">
        <f>'10월'!C11</f>
        <v>6</v>
      </c>
      <c r="E337" s="13">
        <f>'10월'!D11</f>
        <v>1</v>
      </c>
      <c r="F337" s="13" t="str">
        <f>'10월'!E11</f>
        <v>6-1</v>
      </c>
      <c r="G337" s="13">
        <f>IFERROR(VLOOKUP($F337,'10월'!$E$4:$H$37,2,0),0)</f>
        <v>6.2</v>
      </c>
      <c r="H337" s="13">
        <f>IFERROR(VLOOKUP($F337,'10월'!$E$4:$H$37,3,0),0)</f>
        <v>3.3</v>
      </c>
      <c r="I337" s="13">
        <f>IFERROR(VLOOKUP($F337,'10월'!$E$4:$H$37,4,0),0)</f>
        <v>6.5</v>
      </c>
    </row>
    <row r="338" spans="1:9" customFormat="1">
      <c r="A338" s="13">
        <f>'10월'!A12</f>
        <v>2025</v>
      </c>
      <c r="B338" s="13">
        <f>'10월'!B12</f>
        <v>10</v>
      </c>
      <c r="C338" s="13">
        <f>RIGHT(A338,2)*100+'10월'!B12</f>
        <v>2510</v>
      </c>
      <c r="D338" s="13">
        <f>'10월'!C12</f>
        <v>6</v>
      </c>
      <c r="E338" s="13">
        <f>'10월'!D12</f>
        <v>2</v>
      </c>
      <c r="F338" s="13" t="str">
        <f>'10월'!E12</f>
        <v>6-2</v>
      </c>
      <c r="G338" s="13">
        <f>IFERROR(VLOOKUP($F338,'10월'!$E$4:$H$37,2,0),0)</f>
        <v>6</v>
      </c>
      <c r="H338" s="13">
        <f>IFERROR(VLOOKUP($F338,'10월'!$E$4:$H$37,3,0),0)</f>
        <v>3.3</v>
      </c>
      <c r="I338" s="13">
        <f>IFERROR(VLOOKUP($F338,'10월'!$E$4:$H$37,4,0),0)</f>
        <v>6</v>
      </c>
    </row>
    <row r="339" spans="1:9" customFormat="1">
      <c r="A339" s="13">
        <f>'10월'!A13</f>
        <v>2025</v>
      </c>
      <c r="B339" s="13">
        <f>'10월'!B13</f>
        <v>10</v>
      </c>
      <c r="C339" s="13">
        <f>RIGHT(A339,2)*100+'10월'!B13</f>
        <v>2510</v>
      </c>
      <c r="D339" s="13">
        <f>'10월'!C13</f>
        <v>6</v>
      </c>
      <c r="E339" s="13">
        <f>'10월'!D13</f>
        <v>3</v>
      </c>
      <c r="F339" s="13" t="str">
        <f>'10월'!E13</f>
        <v>6-3</v>
      </c>
      <c r="G339" s="13">
        <f>IFERROR(VLOOKUP($F339,'10월'!$E$4:$H$37,2,0),0)</f>
        <v>6.2</v>
      </c>
      <c r="H339" s="13">
        <f>IFERROR(VLOOKUP($F339,'10월'!$E$4:$H$37,3,0),0)</f>
        <v>3.1</v>
      </c>
      <c r="I339" s="13">
        <f>IFERROR(VLOOKUP($F339,'10월'!$E$4:$H$37,4,0),0)</f>
        <v>6</v>
      </c>
    </row>
    <row r="340" spans="1:9" customFormat="1">
      <c r="A340" s="13">
        <f>'10월'!A14</f>
        <v>2025</v>
      </c>
      <c r="B340" s="13">
        <f>'10월'!B14</f>
        <v>10</v>
      </c>
      <c r="C340" s="13">
        <f>RIGHT(A340,2)*100+'10월'!B14</f>
        <v>2510</v>
      </c>
      <c r="D340" s="13">
        <f>'10월'!C14</f>
        <v>5</v>
      </c>
      <c r="E340" s="13">
        <f>'10월'!D14</f>
        <v>1</v>
      </c>
      <c r="F340" s="13" t="str">
        <f>'10월'!E14</f>
        <v>5-1</v>
      </c>
      <c r="G340" s="13">
        <f>IFERROR(VLOOKUP($F340,'10월'!$E$4:$H$37,2,0),0)</f>
        <v>6.9</v>
      </c>
      <c r="H340" s="13">
        <f>IFERROR(VLOOKUP($F340,'10월'!$E$4:$H$37,3,0),0)</f>
        <v>3.3</v>
      </c>
      <c r="I340" s="13">
        <f>IFERROR(VLOOKUP($F340,'10월'!$E$4:$H$37,4,0),0)</f>
        <v>6.8</v>
      </c>
    </row>
    <row r="341" spans="1:9" customFormat="1">
      <c r="A341" s="13">
        <f>'10월'!A15</f>
        <v>2025</v>
      </c>
      <c r="B341" s="13">
        <f>'10월'!B15</f>
        <v>10</v>
      </c>
      <c r="C341" s="13">
        <f>RIGHT(A341,2)*100+'10월'!B15</f>
        <v>2510</v>
      </c>
      <c r="D341" s="13">
        <f>'10월'!C15</f>
        <v>5</v>
      </c>
      <c r="E341" s="13">
        <f>'10월'!D15</f>
        <v>2</v>
      </c>
      <c r="F341" s="13" t="str">
        <f>'10월'!E15</f>
        <v>5-2</v>
      </c>
      <c r="G341" s="13">
        <f>IFERROR(VLOOKUP($F341,'10월'!$E$4:$H$37,2,0),0)</f>
        <v>6.7</v>
      </c>
      <c r="H341" s="13">
        <f>IFERROR(VLOOKUP($F341,'10월'!$E$4:$H$37,3,0),0)</f>
        <v>3.2</v>
      </c>
      <c r="I341" s="13">
        <f>IFERROR(VLOOKUP($F341,'10월'!$E$4:$H$37,4,0),0)</f>
        <v>6.8</v>
      </c>
    </row>
    <row r="342" spans="1:9" customFormat="1">
      <c r="A342" s="13">
        <f>'10월'!A16</f>
        <v>2025</v>
      </c>
      <c r="B342" s="13">
        <f>'10월'!B16</f>
        <v>10</v>
      </c>
      <c r="C342" s="13">
        <f>RIGHT(A342,2)*100+'10월'!B16</f>
        <v>2510</v>
      </c>
      <c r="D342" s="13">
        <f>'10월'!C16</f>
        <v>5</v>
      </c>
      <c r="E342" s="13">
        <f>'10월'!D16</f>
        <v>3</v>
      </c>
      <c r="F342" s="13" t="str">
        <f>'10월'!E16</f>
        <v>5-3</v>
      </c>
      <c r="G342" s="13">
        <f>IFERROR(VLOOKUP($F342,'10월'!$E$4:$H$37,2,0),0)</f>
        <v>6.5</v>
      </c>
      <c r="H342" s="13">
        <f>IFERROR(VLOOKUP($F342,'10월'!$E$4:$H$37,3,0),0)</f>
        <v>3.8</v>
      </c>
      <c r="I342" s="13">
        <f>IFERROR(VLOOKUP($F342,'10월'!$E$4:$H$37,4,0),0)</f>
        <v>6.6</v>
      </c>
    </row>
    <row r="343" spans="1:9" customFormat="1">
      <c r="A343" s="13">
        <f>'10월'!A17</f>
        <v>2025</v>
      </c>
      <c r="B343" s="13">
        <f>'10월'!B17</f>
        <v>10</v>
      </c>
      <c r="C343" s="13">
        <f>RIGHT(A343,2)*100+'10월'!B17</f>
        <v>2510</v>
      </c>
      <c r="D343" s="13">
        <f>'10월'!C17</f>
        <v>3</v>
      </c>
      <c r="E343" s="13">
        <f>'10월'!D17</f>
        <v>1</v>
      </c>
      <c r="F343" s="13" t="str">
        <f>'10월'!E17</f>
        <v>3-1</v>
      </c>
      <c r="G343" s="13">
        <f>IFERROR(VLOOKUP($F343,'10월'!$E$4:$H$37,2,0),0)</f>
        <v>7</v>
      </c>
      <c r="H343" s="13">
        <f>IFERROR(VLOOKUP($F343,'10월'!$E$4:$H$37,3,0),0)</f>
        <v>3.5</v>
      </c>
      <c r="I343" s="13">
        <f>IFERROR(VLOOKUP($F343,'10월'!$E$4:$H$37,4,0),0)</f>
        <v>6.8</v>
      </c>
    </row>
    <row r="344" spans="1:9" customFormat="1">
      <c r="A344" s="13">
        <f>'10월'!A18</f>
        <v>2025</v>
      </c>
      <c r="B344" s="13">
        <f>'10월'!B18</f>
        <v>10</v>
      </c>
      <c r="C344" s="13">
        <f>RIGHT(A344,2)*100+'10월'!B18</f>
        <v>2510</v>
      </c>
      <c r="D344" s="13">
        <f>'10월'!C18</f>
        <v>3</v>
      </c>
      <c r="E344" s="13">
        <f>'10월'!D18</f>
        <v>2</v>
      </c>
      <c r="F344" s="13" t="str">
        <f>'10월'!E18</f>
        <v>3-2</v>
      </c>
      <c r="G344" s="13">
        <f>IFERROR(VLOOKUP($F344,'10월'!$E$4:$H$37,2,0),0)</f>
        <v>7</v>
      </c>
      <c r="H344" s="13">
        <f>IFERROR(VLOOKUP($F344,'10월'!$E$4:$H$37,3,0),0)</f>
        <v>3.2</v>
      </c>
      <c r="I344" s="13">
        <f>IFERROR(VLOOKUP($F344,'10월'!$E$4:$H$37,4,0),0)</f>
        <v>7</v>
      </c>
    </row>
    <row r="345" spans="1:9" customFormat="1">
      <c r="A345" s="13">
        <f>'10월'!A19</f>
        <v>2025</v>
      </c>
      <c r="B345" s="13">
        <f>'10월'!B19</f>
        <v>10</v>
      </c>
      <c r="C345" s="13">
        <f>RIGHT(A345,2)*100+'10월'!B19</f>
        <v>2510</v>
      </c>
      <c r="D345" s="13">
        <f>'10월'!C19</f>
        <v>3</v>
      </c>
      <c r="E345" s="13">
        <f>'10월'!D19</f>
        <v>3</v>
      </c>
      <c r="F345" s="13" t="str">
        <f>'10월'!E19</f>
        <v>3-3</v>
      </c>
      <c r="G345" s="13">
        <f>IFERROR(VLOOKUP($F345,'10월'!$E$4:$H$37,2,0),0)</f>
        <v>6.9</v>
      </c>
      <c r="H345" s="13">
        <f>IFERROR(VLOOKUP($F345,'10월'!$E$4:$H$37,3,0),0)</f>
        <v>3.3</v>
      </c>
      <c r="I345" s="13">
        <f>IFERROR(VLOOKUP($F345,'10월'!$E$4:$H$37,4,0),0)</f>
        <v>7.7</v>
      </c>
    </row>
    <row r="346" spans="1:9" customFormat="1">
      <c r="A346" s="13">
        <f>'10월'!A20</f>
        <v>2025</v>
      </c>
      <c r="B346" s="13">
        <f>'10월'!B20</f>
        <v>10</v>
      </c>
      <c r="C346" s="13">
        <f>RIGHT(A346,2)*100+'10월'!B20</f>
        <v>2510</v>
      </c>
      <c r="D346" s="13">
        <f>'10월'!C20</f>
        <v>2</v>
      </c>
      <c r="E346" s="13">
        <f>'10월'!D20</f>
        <v>2</v>
      </c>
      <c r="F346" s="13" t="str">
        <f>'10월'!E20</f>
        <v>2-2</v>
      </c>
      <c r="G346" s="13">
        <f>IFERROR(VLOOKUP($F346,'10월'!$E$4:$H$37,2,0),0)</f>
        <v>7.6</v>
      </c>
      <c r="H346" s="13">
        <f>IFERROR(VLOOKUP($F346,'10월'!$E$4:$H$37,3,0),0)</f>
        <v>3.7</v>
      </c>
      <c r="I346" s="13">
        <f>IFERROR(VLOOKUP($F346,'10월'!$E$4:$H$37,4,0),0)</f>
        <v>7.2</v>
      </c>
    </row>
    <row r="347" spans="1:9" customFormat="1">
      <c r="A347" s="13">
        <f>'10월'!A21</f>
        <v>2025</v>
      </c>
      <c r="B347" s="13">
        <f>'10월'!B21</f>
        <v>10</v>
      </c>
      <c r="C347" s="13">
        <f>RIGHT(A347,2)*100+'10월'!B21</f>
        <v>2510</v>
      </c>
      <c r="D347" s="13">
        <f>'10월'!C21</f>
        <v>2</v>
      </c>
      <c r="E347" s="13">
        <f>'10월'!D21</f>
        <v>3</v>
      </c>
      <c r="F347" s="13" t="str">
        <f>'10월'!E21</f>
        <v>2-3</v>
      </c>
      <c r="G347" s="13">
        <f>IFERROR(VLOOKUP($F347,'10월'!$E$4:$H$37,2,0),0)</f>
        <v>7.1</v>
      </c>
      <c r="H347" s="13">
        <f>IFERROR(VLOOKUP($F347,'10월'!$E$4:$H$37,3,0),0)</f>
        <v>3</v>
      </c>
      <c r="I347" s="13">
        <f>IFERROR(VLOOKUP($F347,'10월'!$E$4:$H$37,4,0),0)</f>
        <v>7.5</v>
      </c>
    </row>
    <row r="348" spans="1:9" customFormat="1">
      <c r="A348" s="13">
        <f>'10월'!A22</f>
        <v>2025</v>
      </c>
      <c r="B348" s="13">
        <f>'10월'!B22</f>
        <v>10</v>
      </c>
      <c r="C348" s="13">
        <f>RIGHT(A348,2)*100+'10월'!B22</f>
        <v>2510</v>
      </c>
      <c r="D348" s="13">
        <f>'10월'!C22</f>
        <v>1</v>
      </c>
      <c r="E348" s="13">
        <f>'10월'!D22</f>
        <v>1</v>
      </c>
      <c r="F348" s="13" t="str">
        <f>'10월'!E22</f>
        <v>1-1</v>
      </c>
      <c r="G348" s="13">
        <f>IFERROR(VLOOKUP($F348,'10월'!$E$4:$H$37,2,0),0)</f>
        <v>8.5</v>
      </c>
      <c r="H348" s="13">
        <f>IFERROR(VLOOKUP($F348,'10월'!$E$4:$H$37,3,0),0)</f>
        <v>3</v>
      </c>
      <c r="I348" s="13">
        <f>IFERROR(VLOOKUP($F348,'10월'!$E$4:$H$37,4,0),0)</f>
        <v>8.1</v>
      </c>
    </row>
    <row r="349" spans="1:9" customFormat="1">
      <c r="A349" s="13">
        <f>'10월'!A23</f>
        <v>2025</v>
      </c>
      <c r="B349" s="13">
        <f>'10월'!B23</f>
        <v>10</v>
      </c>
      <c r="C349" s="13">
        <f>RIGHT(A349,2)*100+'10월'!B23</f>
        <v>2510</v>
      </c>
      <c r="D349" s="13">
        <f>'10월'!C23</f>
        <v>1</v>
      </c>
      <c r="E349" s="13">
        <f>'10월'!D23</f>
        <v>2</v>
      </c>
      <c r="F349" s="13" t="str">
        <f>'10월'!E23</f>
        <v>1-2</v>
      </c>
      <c r="G349" s="13">
        <f>IFERROR(VLOOKUP($F349,'10월'!$E$4:$H$37,2,0),0)</f>
        <v>8</v>
      </c>
      <c r="H349" s="13">
        <f>IFERROR(VLOOKUP($F349,'10월'!$E$4:$H$37,3,0),0)</f>
        <v>3.2</v>
      </c>
      <c r="I349" s="13">
        <f>IFERROR(VLOOKUP($F349,'10월'!$E$4:$H$37,4,0),0)</f>
        <v>8</v>
      </c>
    </row>
    <row r="350" spans="1:9" customFormat="1">
      <c r="A350" s="13">
        <f>'10월'!A24</f>
        <v>2025</v>
      </c>
      <c r="B350" s="13">
        <f>'10월'!B24</f>
        <v>10</v>
      </c>
      <c r="C350" s="13">
        <f>RIGHT(A350,2)*100+'10월'!B24</f>
        <v>2510</v>
      </c>
      <c r="D350" s="13">
        <f>'10월'!C24</f>
        <v>1</v>
      </c>
      <c r="E350" s="13">
        <f>'10월'!D24</f>
        <v>3</v>
      </c>
      <c r="F350" s="13" t="str">
        <f>'10월'!E24</f>
        <v>1-3</v>
      </c>
      <c r="G350" s="13">
        <f>IFERROR(VLOOKUP($F350,'10월'!$E$4:$H$37,2,0),0)</f>
        <v>7.7</v>
      </c>
      <c r="H350" s="13">
        <f>IFERROR(VLOOKUP($F350,'10월'!$E$4:$H$37,3,0),0)</f>
        <v>2.9</v>
      </c>
      <c r="I350" s="13">
        <f>IFERROR(VLOOKUP($F350,'10월'!$E$4:$H$37,4,0),0)</f>
        <v>8</v>
      </c>
    </row>
    <row r="351" spans="1:9" customFormat="1">
      <c r="A351" s="13">
        <f>'10월'!A25</f>
        <v>2025</v>
      </c>
      <c r="B351" s="13">
        <f>'10월'!B25</f>
        <v>10</v>
      </c>
      <c r="C351" s="13">
        <f>RIGHT(A351,2)*100+'10월'!B25</f>
        <v>2510</v>
      </c>
      <c r="D351" s="13">
        <f>'10월'!C25</f>
        <v>-1</v>
      </c>
      <c r="E351" s="13">
        <f>'10월'!D25</f>
        <v>1</v>
      </c>
      <c r="F351" s="13" t="str">
        <f>'10월'!E25</f>
        <v>-1-1</v>
      </c>
      <c r="G351" s="13">
        <f>IFERROR(VLOOKUP($F351,'10월'!$E$4:$H$37,2,0),0)</f>
        <v>9</v>
      </c>
      <c r="H351" s="13">
        <f>IFERROR(VLOOKUP($F351,'10월'!$E$4:$H$37,3,0),0)</f>
        <v>3.3</v>
      </c>
      <c r="I351" s="13">
        <f>IFERROR(VLOOKUP($F351,'10월'!$E$4:$H$37,4,0),0)</f>
        <v>8.4</v>
      </c>
    </row>
    <row r="352" spans="1:9" customFormat="1">
      <c r="A352" s="13">
        <f>'10월'!A26</f>
        <v>2025</v>
      </c>
      <c r="B352" s="13">
        <f>'10월'!B26</f>
        <v>10</v>
      </c>
      <c r="C352" s="13">
        <f>RIGHT(A352,2)*100+'10월'!B26</f>
        <v>2510</v>
      </c>
      <c r="D352" s="13">
        <f>'10월'!C26</f>
        <v>-1</v>
      </c>
      <c r="E352" s="13">
        <f>'10월'!D26</f>
        <v>2</v>
      </c>
      <c r="F352" s="13" t="str">
        <f>'10월'!E26</f>
        <v>-1-2</v>
      </c>
      <c r="G352" s="13">
        <f>IFERROR(VLOOKUP($F352,'10월'!$E$4:$H$37,2,0),0)</f>
        <v>8.8000000000000007</v>
      </c>
      <c r="H352" s="13">
        <f>IFERROR(VLOOKUP($F352,'10월'!$E$4:$H$37,3,0),0)</f>
        <v>3.3</v>
      </c>
      <c r="I352" s="13">
        <f>IFERROR(VLOOKUP($F352,'10월'!$E$4:$H$37,4,0),0)</f>
        <v>8.5</v>
      </c>
    </row>
    <row r="353" spans="1:9" customFormat="1">
      <c r="A353" s="13">
        <f>'10월'!A27</f>
        <v>2025</v>
      </c>
      <c r="B353" s="13">
        <f>'10월'!B27</f>
        <v>10</v>
      </c>
      <c r="C353" s="13">
        <f>RIGHT(A353,2)*100+'10월'!B27</f>
        <v>2510</v>
      </c>
      <c r="D353" s="13">
        <f>'10월'!C27</f>
        <v>-1</v>
      </c>
      <c r="E353" s="13">
        <f>'10월'!D27</f>
        <v>3</v>
      </c>
      <c r="F353" s="13" t="str">
        <f>'10월'!E27</f>
        <v>-1-3</v>
      </c>
      <c r="G353" s="13">
        <f>IFERROR(VLOOKUP($F353,'10월'!$E$4:$H$37,2,0),0)</f>
        <v>8.8000000000000007</v>
      </c>
      <c r="H353" s="13">
        <f>IFERROR(VLOOKUP($F353,'10월'!$E$4:$H$37,3,0),0)</f>
        <v>3.2</v>
      </c>
      <c r="I353" s="13">
        <f>IFERROR(VLOOKUP($F353,'10월'!$E$4:$H$37,4,0),0)</f>
        <v>8.6</v>
      </c>
    </row>
    <row r="354" spans="1:9" customFormat="1">
      <c r="A354" s="13">
        <f>'10월'!A28</f>
        <v>2025</v>
      </c>
      <c r="B354" s="13">
        <f>'10월'!B28</f>
        <v>10</v>
      </c>
      <c r="C354" s="13">
        <f>RIGHT(A354,2)*100+'10월'!B28</f>
        <v>2510</v>
      </c>
      <c r="D354" s="13">
        <f>'10월'!C28</f>
        <v>-2</v>
      </c>
      <c r="E354" s="13">
        <f>'10월'!D28</f>
        <v>1</v>
      </c>
      <c r="F354" s="13" t="str">
        <f>'10월'!E28</f>
        <v>-2-1</v>
      </c>
      <c r="G354" s="13">
        <f>IFERROR(VLOOKUP($F354,'10월'!$E$4:$H$37,2,0),0)</f>
        <v>8.6999999999999993</v>
      </c>
      <c r="H354" s="13">
        <f>IFERROR(VLOOKUP($F354,'10월'!$E$4:$H$37,3,0),0)</f>
        <v>3.2</v>
      </c>
      <c r="I354" s="13">
        <f>IFERROR(VLOOKUP($F354,'10월'!$E$4:$H$37,4,0),0)</f>
        <v>9.1999999999999993</v>
      </c>
    </row>
    <row r="355" spans="1:9" customFormat="1">
      <c r="A355" s="13">
        <f>'10월'!A29</f>
        <v>2025</v>
      </c>
      <c r="B355" s="13">
        <f>'10월'!B29</f>
        <v>10</v>
      </c>
      <c r="C355" s="13">
        <f>RIGHT(A355,2)*100+'10월'!B29</f>
        <v>2510</v>
      </c>
      <c r="D355" s="13">
        <f>'10월'!C29</f>
        <v>-2</v>
      </c>
      <c r="E355" s="13">
        <f>'10월'!D29</f>
        <v>2</v>
      </c>
      <c r="F355" s="13" t="str">
        <f>'10월'!E29</f>
        <v>-2-2</v>
      </c>
      <c r="G355" s="13">
        <f>IFERROR(VLOOKUP($F355,'10월'!$E$4:$H$37,2,0),0)</f>
        <v>9</v>
      </c>
      <c r="H355" s="13">
        <f>IFERROR(VLOOKUP($F355,'10월'!$E$4:$H$37,3,0),0)</f>
        <v>3</v>
      </c>
      <c r="I355" s="13">
        <f>IFERROR(VLOOKUP($F355,'10월'!$E$4:$H$37,4,0),0)</f>
        <v>9</v>
      </c>
    </row>
    <row r="356" spans="1:9" customFormat="1">
      <c r="A356" s="13">
        <f>'10월'!A30</f>
        <v>2025</v>
      </c>
      <c r="B356" s="13">
        <f>'10월'!B30</f>
        <v>10</v>
      </c>
      <c r="C356" s="13">
        <f>RIGHT(A356,2)*100+'10월'!B30</f>
        <v>2510</v>
      </c>
      <c r="D356" s="13">
        <f>'10월'!C30</f>
        <v>-2</v>
      </c>
      <c r="E356" s="13">
        <f>'10월'!D30</f>
        <v>3</v>
      </c>
      <c r="F356" s="13" t="str">
        <f>'10월'!E30</f>
        <v>-2-3</v>
      </c>
      <c r="G356" s="13">
        <f>IFERROR(VLOOKUP($F356,'10월'!$E$4:$H$37,2,0),0)</f>
        <v>9</v>
      </c>
      <c r="H356" s="13">
        <f>IFERROR(VLOOKUP($F356,'10월'!$E$4:$H$37,3,0),0)</f>
        <v>3.2</v>
      </c>
      <c r="I356" s="13">
        <f>IFERROR(VLOOKUP($F356,'10월'!$E$4:$H$37,4,0),0)</f>
        <v>9.6</v>
      </c>
    </row>
    <row r="357" spans="1:9" customFormat="1">
      <c r="A357" s="13">
        <f>'10월'!A31</f>
        <v>2025</v>
      </c>
      <c r="B357" s="13">
        <f>'10월'!B31</f>
        <v>10</v>
      </c>
      <c r="C357" s="13">
        <f>RIGHT(A357,2)*100+'10월'!B31</f>
        <v>2510</v>
      </c>
      <c r="D357" s="13">
        <f>'10월'!C31</f>
        <v>-3</v>
      </c>
      <c r="E357" s="13">
        <f>'10월'!D31</f>
        <v>2</v>
      </c>
      <c r="F357" s="13" t="str">
        <f>'10월'!E31</f>
        <v>-3-2</v>
      </c>
      <c r="G357" s="13">
        <f>IFERROR(VLOOKUP($F357,'10월'!$E$4:$H$37,2,0),0)</f>
        <v>9.4</v>
      </c>
      <c r="H357" s="13">
        <f>IFERROR(VLOOKUP($F357,'10월'!$E$4:$H$37,3,0),0)</f>
        <v>2.6</v>
      </c>
      <c r="I357" s="13">
        <f>IFERROR(VLOOKUP($F357,'10월'!$E$4:$H$37,4,0),0)</f>
        <v>9.9</v>
      </c>
    </row>
    <row r="358" spans="1:9" customFormat="1">
      <c r="A358" s="13">
        <f>'10월'!A32</f>
        <v>2025</v>
      </c>
      <c r="B358" s="13">
        <f>'10월'!B32</f>
        <v>10</v>
      </c>
      <c r="C358" s="13">
        <f>RIGHT(A358,2)*100+'10월'!B32</f>
        <v>2510</v>
      </c>
      <c r="D358" s="13">
        <f>'10월'!C32</f>
        <v>-3</v>
      </c>
      <c r="E358" s="13">
        <f>'10월'!D32</f>
        <v>3</v>
      </c>
      <c r="F358" s="13" t="str">
        <f>'10월'!E32</f>
        <v>-3-3</v>
      </c>
      <c r="G358" s="13">
        <f>IFERROR(VLOOKUP($F358,'10월'!$E$4:$H$37,2,0),0)</f>
        <v>9.1</v>
      </c>
      <c r="H358" s="13">
        <f>IFERROR(VLOOKUP($F358,'10월'!$E$4:$H$37,3,0),0)</f>
        <v>3.6</v>
      </c>
      <c r="I358" s="13">
        <f>IFERROR(VLOOKUP($F358,'10월'!$E$4:$H$37,4,0),0)</f>
        <v>9.1999999999999993</v>
      </c>
    </row>
    <row r="359" spans="1:9" customFormat="1">
      <c r="A359" s="13">
        <f>'10월'!A33</f>
        <v>2025</v>
      </c>
      <c r="B359" s="13">
        <f>'10월'!B33</f>
        <v>10</v>
      </c>
      <c r="C359" s="13">
        <f>RIGHT(A359,2)*100+'10월'!B33</f>
        <v>2510</v>
      </c>
      <c r="D359" s="13">
        <f>'10월'!C33</f>
        <v>-4</v>
      </c>
      <c r="E359" s="13">
        <f>'10월'!D33</f>
        <v>2</v>
      </c>
      <c r="F359" s="13" t="str">
        <f>'10월'!E33</f>
        <v>-4-2</v>
      </c>
      <c r="G359" s="13">
        <f>IFERROR(VLOOKUP($F359,'10월'!$E$4:$H$37,2,0),0)</f>
        <v>9.9</v>
      </c>
      <c r="H359" s="13">
        <f>IFERROR(VLOOKUP($F359,'10월'!$E$4:$H$37,3,0),0)</f>
        <v>4.0999999999999996</v>
      </c>
      <c r="I359" s="13">
        <f>IFERROR(VLOOKUP($F359,'10월'!$E$4:$H$37,4,0),0)</f>
        <v>9.9</v>
      </c>
    </row>
    <row r="360" spans="1:9" customFormat="1">
      <c r="A360" s="13">
        <f>'10월'!A34</f>
        <v>2025</v>
      </c>
      <c r="B360" s="13">
        <f>'10월'!B34</f>
        <v>10</v>
      </c>
      <c r="C360" s="13">
        <f>RIGHT(A360,2)*100+'10월'!B34</f>
        <v>2510</v>
      </c>
      <c r="D360" s="13">
        <f>'10월'!C34</f>
        <v>-4</v>
      </c>
      <c r="E360" s="13">
        <f>'10월'!D34</f>
        <v>1</v>
      </c>
      <c r="F360" s="13" t="str">
        <f>'10월'!E34</f>
        <v>-4-1</v>
      </c>
      <c r="G360" s="13">
        <f>IFERROR(VLOOKUP($F360,'10월'!$E$4:$H$37,2,0),0)</f>
        <v>9.8000000000000007</v>
      </c>
      <c r="H360" s="13">
        <f>IFERROR(VLOOKUP($F360,'10월'!$E$4:$H$37,3,0),0)</f>
        <v>3.1</v>
      </c>
      <c r="I360" s="13">
        <f>IFERROR(VLOOKUP($F360,'10월'!$E$4:$H$37,4,0),0)</f>
        <v>9.5</v>
      </c>
    </row>
    <row r="361" spans="1:9" customFormat="1">
      <c r="A361" s="13">
        <f>'10월'!A35</f>
        <v>2025</v>
      </c>
      <c r="B361" s="13">
        <f>'10월'!B35</f>
        <v>10</v>
      </c>
      <c r="C361" s="13">
        <f>RIGHT(A361,2)*100+'10월'!B35</f>
        <v>2510</v>
      </c>
      <c r="D361" s="13">
        <f>'10월'!C35</f>
        <v>-4</v>
      </c>
      <c r="E361" s="13">
        <f>'10월'!D35</f>
        <v>3</v>
      </c>
      <c r="F361" s="13" t="str">
        <f>'10월'!E35</f>
        <v>-4-3</v>
      </c>
      <c r="G361" s="13">
        <f>IFERROR(VLOOKUP($F361,'10월'!$E$4:$H$37,2,0),0)</f>
        <v>9.8000000000000007</v>
      </c>
      <c r="H361" s="13">
        <f>IFERROR(VLOOKUP($F361,'10월'!$E$4:$H$37,3,0),0)</f>
        <v>3.2</v>
      </c>
      <c r="I361" s="13">
        <f>IFERROR(VLOOKUP($F361,'10월'!$E$4:$H$37,4,0),0)</f>
        <v>10</v>
      </c>
    </row>
    <row r="362" spans="1:9" customFormat="1">
      <c r="A362" s="13">
        <f>'10월'!A36</f>
        <v>2025</v>
      </c>
      <c r="B362" s="13">
        <f>'10월'!B36</f>
        <v>10</v>
      </c>
      <c r="C362" s="13">
        <f>RIGHT(A362,2)*100+'10월'!B36</f>
        <v>2510</v>
      </c>
      <c r="D362" s="13">
        <f>'10월'!C36</f>
        <v>-5</v>
      </c>
      <c r="E362" s="13">
        <f>'10월'!D36</f>
        <v>2</v>
      </c>
      <c r="F362" s="13" t="str">
        <f>'10월'!E36</f>
        <v>-5-2</v>
      </c>
      <c r="G362" s="13">
        <f>IFERROR(VLOOKUP($F362,'10월'!$E$4:$H$37,2,0),0)</f>
        <v>10.1</v>
      </c>
      <c r="H362" s="13">
        <f>IFERROR(VLOOKUP($F362,'10월'!$E$4:$H$37,3,0),0)</f>
        <v>3.5</v>
      </c>
      <c r="I362" s="13">
        <f>IFERROR(VLOOKUP($F362,'10월'!$E$4:$H$37,4,0),0)</f>
        <v>9.9</v>
      </c>
    </row>
    <row r="363" spans="1:9" customFormat="1">
      <c r="A363" s="13">
        <f>'10월'!A37</f>
        <v>2025</v>
      </c>
      <c r="B363" s="13">
        <f>'10월'!B37</f>
        <v>10</v>
      </c>
      <c r="C363" s="13">
        <f>RIGHT(A363,2)*100+'10월'!B37</f>
        <v>2510</v>
      </c>
      <c r="D363" s="13">
        <f>'10월'!C37</f>
        <v>-5</v>
      </c>
      <c r="E363" s="13">
        <f>'10월'!D37</f>
        <v>3</v>
      </c>
      <c r="F363" s="13" t="str">
        <f>'10월'!E37</f>
        <v>-5-3</v>
      </c>
      <c r="G363" s="13">
        <f>IFERROR(VLOOKUP($F363,'10월'!$E$4:$H$37,2,0),0)</f>
        <v>10.199999999999999</v>
      </c>
      <c r="H363" s="13">
        <f>IFERROR(VLOOKUP($F363,'10월'!$E$4:$H$37,3,0),0)</f>
        <v>2.8</v>
      </c>
      <c r="I363" s="13">
        <f>IFERROR(VLOOKUP($F363,'10월'!$E$4:$H$37,4,0),0)</f>
        <v>10.199999999999999</v>
      </c>
    </row>
    <row r="364" spans="1:9" customFormat="1">
      <c r="A364" s="13">
        <f>'11월'!A4</f>
        <v>2025</v>
      </c>
      <c r="B364" s="13">
        <f>'11월'!B4</f>
        <v>11</v>
      </c>
      <c r="C364" s="13">
        <f>RIGHT(A364,2)*100+'11월'!B4</f>
        <v>2511</v>
      </c>
      <c r="D364" s="13">
        <f>'11월'!C4</f>
        <v>9</v>
      </c>
      <c r="E364" s="13">
        <f>'11월'!D4</f>
        <v>3</v>
      </c>
      <c r="F364" s="13" t="str">
        <f>'11월'!E4</f>
        <v>9-3</v>
      </c>
      <c r="G364" s="13">
        <f>IFERROR(VLOOKUP($F364,'11월'!$E$4:$H$37,2,0),0)</f>
        <v>5</v>
      </c>
      <c r="H364" s="13">
        <f>IFERROR(VLOOKUP($F364,'11월'!$E$4:$H$37,3,0),0)</f>
        <v>3.1</v>
      </c>
      <c r="I364" s="13">
        <f>IFERROR(VLOOKUP($F364,'11월'!$E$4:$H$37,4,0),0)</f>
        <v>4.9000000000000004</v>
      </c>
    </row>
    <row r="365" spans="1:9" customFormat="1">
      <c r="A365" s="13">
        <f>'11월'!A5</f>
        <v>2025</v>
      </c>
      <c r="B365" s="13">
        <f>'11월'!B5</f>
        <v>11</v>
      </c>
      <c r="C365" s="13">
        <f>RIGHT(A365,2)*100+'11월'!B5</f>
        <v>2511</v>
      </c>
      <c r="D365" s="13">
        <f>'11월'!C5</f>
        <v>8</v>
      </c>
      <c r="E365" s="13">
        <f>'11월'!D5</f>
        <v>1</v>
      </c>
      <c r="F365" s="13" t="str">
        <f>'11월'!E5</f>
        <v>8-1</v>
      </c>
      <c r="G365" s="13">
        <f>IFERROR(VLOOKUP($F365,'11월'!$E$4:$H$37,2,0),0)</f>
        <v>5</v>
      </c>
      <c r="H365" s="13">
        <f>IFERROR(VLOOKUP($F365,'11월'!$E$4:$H$37,3,0),0)</f>
        <v>3.1</v>
      </c>
      <c r="I365" s="13">
        <f>IFERROR(VLOOKUP($F365,'11월'!$E$4:$H$37,4,0),0)</f>
        <v>5</v>
      </c>
    </row>
    <row r="366" spans="1:9" customFormat="1">
      <c r="A366" s="13">
        <f>'11월'!A6</f>
        <v>2025</v>
      </c>
      <c r="B366" s="13">
        <f>'11월'!B6</f>
        <v>11</v>
      </c>
      <c r="C366" s="13">
        <f>RIGHT(A366,2)*100+'11월'!B6</f>
        <v>2511</v>
      </c>
      <c r="D366" s="13">
        <f>'11월'!C6</f>
        <v>8</v>
      </c>
      <c r="E366" s="13">
        <f>'11월'!D6</f>
        <v>2</v>
      </c>
      <c r="F366" s="13" t="str">
        <f>'11월'!E6</f>
        <v>8-2</v>
      </c>
      <c r="G366" s="13">
        <f>IFERROR(VLOOKUP($F366,'11월'!$E$4:$H$37,2,0),0)</f>
        <v>5</v>
      </c>
      <c r="H366" s="13">
        <f>IFERROR(VLOOKUP($F366,'11월'!$E$4:$H$37,3,0),0)</f>
        <v>3</v>
      </c>
      <c r="I366" s="13">
        <f>IFERROR(VLOOKUP($F366,'11월'!$E$4:$H$37,4,0),0)</f>
        <v>5</v>
      </c>
    </row>
    <row r="367" spans="1:9" customFormat="1">
      <c r="A367" s="13">
        <f>'11월'!A7</f>
        <v>2025</v>
      </c>
      <c r="B367" s="13">
        <f>'11월'!B7</f>
        <v>11</v>
      </c>
      <c r="C367" s="13">
        <f>RIGHT(A367,2)*100+'11월'!B7</f>
        <v>2511</v>
      </c>
      <c r="D367" s="13">
        <f>'11월'!C7</f>
        <v>8</v>
      </c>
      <c r="E367" s="13">
        <f>'11월'!D7</f>
        <v>3</v>
      </c>
      <c r="F367" s="13" t="str">
        <f>'11월'!E7</f>
        <v>8-3</v>
      </c>
      <c r="G367" s="13">
        <f>IFERROR(VLOOKUP($F367,'11월'!$E$4:$H$37,2,0),0)</f>
        <v>5</v>
      </c>
      <c r="H367" s="13">
        <f>IFERROR(VLOOKUP($F367,'11월'!$E$4:$H$37,3,0),0)</f>
        <v>3.8</v>
      </c>
      <c r="I367" s="13">
        <f>IFERROR(VLOOKUP($F367,'11월'!$E$4:$H$37,4,0),0)</f>
        <v>5</v>
      </c>
    </row>
    <row r="368" spans="1:9" customFormat="1">
      <c r="A368" s="13">
        <f>'11월'!A8</f>
        <v>2025</v>
      </c>
      <c r="B368" s="13">
        <f>'11월'!B8</f>
        <v>11</v>
      </c>
      <c r="C368" s="13">
        <f>RIGHT(A368,2)*100+'11월'!B8</f>
        <v>2511</v>
      </c>
      <c r="D368" s="13">
        <f>'11월'!C8</f>
        <v>7</v>
      </c>
      <c r="E368" s="13">
        <f>'11월'!D8</f>
        <v>1</v>
      </c>
      <c r="F368" s="13" t="str">
        <f>'11월'!E8</f>
        <v>7-1</v>
      </c>
      <c r="G368" s="13">
        <f>IFERROR(VLOOKUP($F368,'11월'!$E$4:$H$37,2,0),0)</f>
        <v>5.0999999999999996</v>
      </c>
      <c r="H368" s="13">
        <f>IFERROR(VLOOKUP($F368,'11월'!$E$4:$H$37,3,0),0)</f>
        <v>3.2</v>
      </c>
      <c r="I368" s="13">
        <f>IFERROR(VLOOKUP($F368,'11월'!$E$4:$H$37,4,0),0)</f>
        <v>5.5</v>
      </c>
    </row>
    <row r="369" spans="1:9" customFormat="1">
      <c r="A369" s="13">
        <f>'11월'!A9</f>
        <v>2025</v>
      </c>
      <c r="B369" s="13">
        <f>'11월'!B9</f>
        <v>11</v>
      </c>
      <c r="C369" s="13">
        <f>RIGHT(A369,2)*100+'11월'!B9</f>
        <v>2511</v>
      </c>
      <c r="D369" s="13">
        <f>'11월'!C9</f>
        <v>7</v>
      </c>
      <c r="E369" s="13">
        <f>'11월'!D9</f>
        <v>2</v>
      </c>
      <c r="F369" s="13" t="str">
        <f>'11월'!E9</f>
        <v>7-2</v>
      </c>
      <c r="G369" s="13">
        <f>IFERROR(VLOOKUP($F369,'11월'!$E$4:$H$37,2,0),0)</f>
        <v>5.0999999999999996</v>
      </c>
      <c r="H369" s="13">
        <f>IFERROR(VLOOKUP($F369,'11월'!$E$4:$H$37,3,0),0)</f>
        <v>3.2</v>
      </c>
      <c r="I369" s="13">
        <f>IFERROR(VLOOKUP($F369,'11월'!$E$4:$H$37,4,0),0)</f>
        <v>5.8</v>
      </c>
    </row>
    <row r="370" spans="1:9" customFormat="1">
      <c r="A370" s="13">
        <f>'11월'!A10</f>
        <v>2025</v>
      </c>
      <c r="B370" s="13">
        <f>'11월'!B10</f>
        <v>11</v>
      </c>
      <c r="C370" s="13">
        <f>RIGHT(A370,2)*100+'11월'!B10</f>
        <v>2511</v>
      </c>
      <c r="D370" s="13">
        <f>'11월'!C10</f>
        <v>7</v>
      </c>
      <c r="E370" s="13">
        <f>'11월'!D10</f>
        <v>3</v>
      </c>
      <c r="F370" s="13" t="str">
        <f>'11월'!E10</f>
        <v>7-3</v>
      </c>
      <c r="G370" s="13">
        <f>IFERROR(VLOOKUP($F370,'11월'!$E$4:$H$37,2,0),0)</f>
        <v>5.8</v>
      </c>
      <c r="H370" s="13">
        <f>IFERROR(VLOOKUP($F370,'11월'!$E$4:$H$37,3,0),0)</f>
        <v>3.4</v>
      </c>
      <c r="I370" s="13">
        <f>IFERROR(VLOOKUP($F370,'11월'!$E$4:$H$37,4,0),0)</f>
        <v>5.0999999999999996</v>
      </c>
    </row>
    <row r="371" spans="1:9" customFormat="1">
      <c r="A371" s="13">
        <f>'11월'!A11</f>
        <v>2025</v>
      </c>
      <c r="B371" s="13">
        <f>'11월'!B11</f>
        <v>11</v>
      </c>
      <c r="C371" s="13">
        <f>RIGHT(A371,2)*100+'11월'!B11</f>
        <v>2511</v>
      </c>
      <c r="D371" s="13">
        <f>'11월'!C11</f>
        <v>6</v>
      </c>
      <c r="E371" s="13">
        <f>'11월'!D11</f>
        <v>1</v>
      </c>
      <c r="F371" s="13" t="str">
        <f>'11월'!E11</f>
        <v>6-1</v>
      </c>
      <c r="G371" s="13">
        <f>IFERROR(VLOOKUP($F371,'11월'!$E$4:$H$37,2,0),0)</f>
        <v>6.1</v>
      </c>
      <c r="H371" s="13">
        <f>IFERROR(VLOOKUP($F371,'11월'!$E$4:$H$37,3,0),0)</f>
        <v>3.3</v>
      </c>
      <c r="I371" s="13">
        <f>IFERROR(VLOOKUP($F371,'11월'!$E$4:$H$37,4,0),0)</f>
        <v>6.5</v>
      </c>
    </row>
    <row r="372" spans="1:9" customFormat="1">
      <c r="A372" s="13">
        <f>'11월'!A12</f>
        <v>2025</v>
      </c>
      <c r="B372" s="13">
        <f>'11월'!B12</f>
        <v>11</v>
      </c>
      <c r="C372" s="13">
        <f>RIGHT(A372,2)*100+'11월'!B12</f>
        <v>2511</v>
      </c>
      <c r="D372" s="13">
        <f>'11월'!C12</f>
        <v>6</v>
      </c>
      <c r="E372" s="13">
        <f>'11월'!D12</f>
        <v>2</v>
      </c>
      <c r="F372" s="13" t="str">
        <f>'11월'!E12</f>
        <v>6-2</v>
      </c>
      <c r="G372" s="13">
        <f>IFERROR(VLOOKUP($F372,'11월'!$E$4:$H$37,2,0),0)</f>
        <v>6</v>
      </c>
      <c r="H372" s="13">
        <f>IFERROR(VLOOKUP($F372,'11월'!$E$4:$H$37,3,0),0)</f>
        <v>3.3</v>
      </c>
      <c r="I372" s="13">
        <f>IFERROR(VLOOKUP($F372,'11월'!$E$4:$H$37,4,0),0)</f>
        <v>6</v>
      </c>
    </row>
    <row r="373" spans="1:9" customFormat="1">
      <c r="A373" s="13">
        <f>'11월'!A13</f>
        <v>2025</v>
      </c>
      <c r="B373" s="13">
        <f>'11월'!B13</f>
        <v>11</v>
      </c>
      <c r="C373" s="13">
        <f>RIGHT(A373,2)*100+'11월'!B13</f>
        <v>2511</v>
      </c>
      <c r="D373" s="13">
        <f>'11월'!C13</f>
        <v>6</v>
      </c>
      <c r="E373" s="13">
        <f>'11월'!D13</f>
        <v>3</v>
      </c>
      <c r="F373" s="13" t="str">
        <f>'11월'!E13</f>
        <v>6-3</v>
      </c>
      <c r="G373" s="13">
        <f>IFERROR(VLOOKUP($F373,'11월'!$E$4:$H$37,2,0),0)</f>
        <v>6.2</v>
      </c>
      <c r="H373" s="13">
        <f>IFERROR(VLOOKUP($F373,'11월'!$E$4:$H$37,3,0),0)</f>
        <v>3.1</v>
      </c>
      <c r="I373" s="13">
        <f>IFERROR(VLOOKUP($F373,'11월'!$E$4:$H$37,4,0),0)</f>
        <v>6</v>
      </c>
    </row>
    <row r="374" spans="1:9" customFormat="1">
      <c r="A374" s="13">
        <f>'11월'!A14</f>
        <v>2025</v>
      </c>
      <c r="B374" s="13">
        <f>'11월'!B14</f>
        <v>11</v>
      </c>
      <c r="C374" s="13">
        <f>RIGHT(A374,2)*100+'11월'!B14</f>
        <v>2511</v>
      </c>
      <c r="D374" s="13">
        <f>'11월'!C14</f>
        <v>5</v>
      </c>
      <c r="E374" s="13">
        <f>'11월'!D14</f>
        <v>1</v>
      </c>
      <c r="F374" s="13" t="str">
        <f>'11월'!E14</f>
        <v>5-1</v>
      </c>
      <c r="G374" s="13">
        <f>IFERROR(VLOOKUP($F374,'11월'!$E$4:$H$37,2,0),0)</f>
        <v>6.8</v>
      </c>
      <c r="H374" s="13">
        <f>IFERROR(VLOOKUP($F374,'11월'!$E$4:$H$37,3,0),0)</f>
        <v>3.4</v>
      </c>
      <c r="I374" s="13">
        <f>IFERROR(VLOOKUP($F374,'11월'!$E$4:$H$37,4,0),0)</f>
        <v>6.8</v>
      </c>
    </row>
    <row r="375" spans="1:9" customFormat="1">
      <c r="A375" s="13">
        <f>'11월'!A15</f>
        <v>2025</v>
      </c>
      <c r="B375" s="13">
        <f>'11월'!B15</f>
        <v>11</v>
      </c>
      <c r="C375" s="13">
        <f>RIGHT(A375,2)*100+'11월'!B15</f>
        <v>2511</v>
      </c>
      <c r="D375" s="13">
        <f>'11월'!C15</f>
        <v>5</v>
      </c>
      <c r="E375" s="13">
        <f>'11월'!D15</f>
        <v>2</v>
      </c>
      <c r="F375" s="13" t="str">
        <f>'11월'!E15</f>
        <v>5-2</v>
      </c>
      <c r="G375" s="13">
        <f>IFERROR(VLOOKUP($F375,'11월'!$E$4:$H$37,2,0),0)</f>
        <v>6.7</v>
      </c>
      <c r="H375" s="13">
        <f>IFERROR(VLOOKUP($F375,'11월'!$E$4:$H$37,3,0),0)</f>
        <v>3.2</v>
      </c>
      <c r="I375" s="13">
        <f>IFERROR(VLOOKUP($F375,'11월'!$E$4:$H$37,4,0),0)</f>
        <v>6.9</v>
      </c>
    </row>
    <row r="376" spans="1:9" customFormat="1">
      <c r="A376" s="13">
        <f>'11월'!A16</f>
        <v>2025</v>
      </c>
      <c r="B376" s="13">
        <f>'11월'!B16</f>
        <v>11</v>
      </c>
      <c r="C376" s="13">
        <f>RIGHT(A376,2)*100+'11월'!B16</f>
        <v>2511</v>
      </c>
      <c r="D376" s="13">
        <f>'11월'!C16</f>
        <v>5</v>
      </c>
      <c r="E376" s="13">
        <f>'11월'!D16</f>
        <v>3</v>
      </c>
      <c r="F376" s="13" t="str">
        <f>'11월'!E16</f>
        <v>5-3</v>
      </c>
      <c r="G376" s="13">
        <f>IFERROR(VLOOKUP($F376,'11월'!$E$4:$H$37,2,0),0)</f>
        <v>6.5</v>
      </c>
      <c r="H376" s="13">
        <f>IFERROR(VLOOKUP($F376,'11월'!$E$4:$H$37,3,0),0)</f>
        <v>3.8</v>
      </c>
      <c r="I376" s="13">
        <f>IFERROR(VLOOKUP($F376,'11월'!$E$4:$H$37,4,0),0)</f>
        <v>6.6</v>
      </c>
    </row>
    <row r="377" spans="1:9" customFormat="1">
      <c r="A377" s="13">
        <f>'11월'!A17</f>
        <v>2025</v>
      </c>
      <c r="B377" s="13">
        <f>'11월'!B17</f>
        <v>11</v>
      </c>
      <c r="C377" s="13">
        <f>RIGHT(A377,2)*100+'11월'!B17</f>
        <v>2511</v>
      </c>
      <c r="D377" s="13">
        <f>'11월'!C17</f>
        <v>3</v>
      </c>
      <c r="E377" s="13">
        <f>'11월'!D17</f>
        <v>1</v>
      </c>
      <c r="F377" s="13" t="str">
        <f>'11월'!E17</f>
        <v>3-1</v>
      </c>
      <c r="G377" s="13">
        <f>IFERROR(VLOOKUP($F377,'11월'!$E$4:$H$37,2,0),0)</f>
        <v>7</v>
      </c>
      <c r="H377" s="13">
        <f>IFERROR(VLOOKUP($F377,'11월'!$E$4:$H$37,3,0),0)</f>
        <v>3.5</v>
      </c>
      <c r="I377" s="13">
        <f>IFERROR(VLOOKUP($F377,'11월'!$E$4:$H$37,4,0),0)</f>
        <v>6.9</v>
      </c>
    </row>
    <row r="378" spans="1:9" customFormat="1">
      <c r="A378" s="13">
        <f>'11월'!A18</f>
        <v>2025</v>
      </c>
      <c r="B378" s="13">
        <f>'11월'!B18</f>
        <v>11</v>
      </c>
      <c r="C378" s="13">
        <f>RIGHT(A378,2)*100+'11월'!B18</f>
        <v>2511</v>
      </c>
      <c r="D378" s="13">
        <f>'11월'!C18</f>
        <v>3</v>
      </c>
      <c r="E378" s="13">
        <f>'11월'!D18</f>
        <v>2</v>
      </c>
      <c r="F378" s="13" t="str">
        <f>'11월'!E18</f>
        <v>3-2</v>
      </c>
      <c r="G378" s="13">
        <f>IFERROR(VLOOKUP($F378,'11월'!$E$4:$H$37,2,0),0)</f>
        <v>7</v>
      </c>
      <c r="H378" s="13">
        <f>IFERROR(VLOOKUP($F378,'11월'!$E$4:$H$37,3,0),0)</f>
        <v>3.2</v>
      </c>
      <c r="I378" s="13">
        <f>IFERROR(VLOOKUP($F378,'11월'!$E$4:$H$37,4,0),0)</f>
        <v>7</v>
      </c>
    </row>
    <row r="379" spans="1:9" customFormat="1">
      <c r="A379" s="13">
        <f>'11월'!A19</f>
        <v>2025</v>
      </c>
      <c r="B379" s="13">
        <f>'11월'!B19</f>
        <v>11</v>
      </c>
      <c r="C379" s="13">
        <f>RIGHT(A379,2)*100+'11월'!B19</f>
        <v>2511</v>
      </c>
      <c r="D379" s="13">
        <f>'11월'!C19</f>
        <v>3</v>
      </c>
      <c r="E379" s="13">
        <f>'11월'!D19</f>
        <v>3</v>
      </c>
      <c r="F379" s="13" t="str">
        <f>'11월'!E19</f>
        <v>3-3</v>
      </c>
      <c r="G379" s="13">
        <f>IFERROR(VLOOKUP($F379,'11월'!$E$4:$H$37,2,0),0)</f>
        <v>7</v>
      </c>
      <c r="H379" s="13">
        <f>IFERROR(VLOOKUP($F379,'11월'!$E$4:$H$37,3,0),0)</f>
        <v>3.4</v>
      </c>
      <c r="I379" s="13">
        <f>IFERROR(VLOOKUP($F379,'11월'!$E$4:$H$37,4,0),0)</f>
        <v>7.8</v>
      </c>
    </row>
    <row r="380" spans="1:9" customFormat="1">
      <c r="A380" s="13">
        <f>'11월'!A20</f>
        <v>2025</v>
      </c>
      <c r="B380" s="13">
        <f>'11월'!B20</f>
        <v>11</v>
      </c>
      <c r="C380" s="13">
        <f>RIGHT(A380,2)*100+'11월'!B20</f>
        <v>2511</v>
      </c>
      <c r="D380" s="13">
        <f>'11월'!C20</f>
        <v>2</v>
      </c>
      <c r="E380" s="13">
        <f>'11월'!D20</f>
        <v>2</v>
      </c>
      <c r="F380" s="13" t="str">
        <f>'11월'!E20</f>
        <v>2-2</v>
      </c>
      <c r="G380" s="13">
        <f>IFERROR(VLOOKUP($F380,'11월'!$E$4:$H$37,2,0),0)</f>
        <v>7.7</v>
      </c>
      <c r="H380" s="13">
        <f>IFERROR(VLOOKUP($F380,'11월'!$E$4:$H$37,3,0),0)</f>
        <v>3.7</v>
      </c>
      <c r="I380" s="13">
        <f>IFERROR(VLOOKUP($F380,'11월'!$E$4:$H$37,4,0),0)</f>
        <v>7.1</v>
      </c>
    </row>
    <row r="381" spans="1:9" customFormat="1">
      <c r="A381" s="13">
        <f>'11월'!A21</f>
        <v>2025</v>
      </c>
      <c r="B381" s="13">
        <f>'11월'!B21</f>
        <v>11</v>
      </c>
      <c r="C381" s="13">
        <f>RIGHT(A381,2)*100+'11월'!B21</f>
        <v>2511</v>
      </c>
      <c r="D381" s="13">
        <f>'11월'!C21</f>
        <v>2</v>
      </c>
      <c r="E381" s="13">
        <f>'11월'!D21</f>
        <v>3</v>
      </c>
      <c r="F381" s="13" t="str">
        <f>'11월'!E21</f>
        <v>2-3</v>
      </c>
      <c r="G381" s="13">
        <f>IFERROR(VLOOKUP($F381,'11월'!$E$4:$H$37,2,0),0)</f>
        <v>7.1</v>
      </c>
      <c r="H381" s="13">
        <f>IFERROR(VLOOKUP($F381,'11월'!$E$4:$H$37,3,0),0)</f>
        <v>3</v>
      </c>
      <c r="I381" s="13">
        <f>IFERROR(VLOOKUP($F381,'11월'!$E$4:$H$37,4,0),0)</f>
        <v>7.4</v>
      </c>
    </row>
    <row r="382" spans="1:9" customFormat="1">
      <c r="A382" s="13">
        <f>'11월'!A22</f>
        <v>2025</v>
      </c>
      <c r="B382" s="13">
        <f>'11월'!B22</f>
        <v>11</v>
      </c>
      <c r="C382" s="13">
        <f>RIGHT(A382,2)*100+'11월'!B22</f>
        <v>2511</v>
      </c>
      <c r="D382" s="13">
        <f>'11월'!C22</f>
        <v>1</v>
      </c>
      <c r="E382" s="13">
        <f>'11월'!D22</f>
        <v>1</v>
      </c>
      <c r="F382" s="13" t="str">
        <f>'11월'!E22</f>
        <v>1-1</v>
      </c>
      <c r="G382" s="13">
        <f>IFERROR(VLOOKUP($F382,'11월'!$E$4:$H$37,2,0),0)</f>
        <v>8.5</v>
      </c>
      <c r="H382" s="13">
        <f>IFERROR(VLOOKUP($F382,'11월'!$E$4:$H$37,3,0),0)</f>
        <v>3.1</v>
      </c>
      <c r="I382" s="13">
        <f>IFERROR(VLOOKUP($F382,'11월'!$E$4:$H$37,4,0),0)</f>
        <v>8.1</v>
      </c>
    </row>
    <row r="383" spans="1:9" customFormat="1">
      <c r="A383" s="13">
        <f>'11월'!A23</f>
        <v>2025</v>
      </c>
      <c r="B383" s="13">
        <f>'11월'!B23</f>
        <v>11</v>
      </c>
      <c r="C383" s="13">
        <f>RIGHT(A383,2)*100+'11월'!B23</f>
        <v>2511</v>
      </c>
      <c r="D383" s="13">
        <f>'11월'!C23</f>
        <v>1</v>
      </c>
      <c r="E383" s="13">
        <f>'11월'!D23</f>
        <v>2</v>
      </c>
      <c r="F383" s="13" t="str">
        <f>'11월'!E23</f>
        <v>1-2</v>
      </c>
      <c r="G383" s="13">
        <f>IFERROR(VLOOKUP($F383,'11월'!$E$4:$H$37,2,0),0)</f>
        <v>8</v>
      </c>
      <c r="H383" s="13">
        <f>IFERROR(VLOOKUP($F383,'11월'!$E$4:$H$37,3,0),0)</f>
        <v>3.2</v>
      </c>
      <c r="I383" s="13">
        <f>IFERROR(VLOOKUP($F383,'11월'!$E$4:$H$37,4,0),0)</f>
        <v>7.9</v>
      </c>
    </row>
    <row r="384" spans="1:9" customFormat="1">
      <c r="A384" s="13">
        <f>'11월'!A24</f>
        <v>2025</v>
      </c>
      <c r="B384" s="13">
        <f>'11월'!B24</f>
        <v>11</v>
      </c>
      <c r="C384" s="13">
        <f>RIGHT(A384,2)*100+'11월'!B24</f>
        <v>2511</v>
      </c>
      <c r="D384" s="13">
        <f>'11월'!C24</f>
        <v>1</v>
      </c>
      <c r="E384" s="13">
        <f>'11월'!D24</f>
        <v>3</v>
      </c>
      <c r="F384" s="13" t="str">
        <f>'11월'!E24</f>
        <v>1-3</v>
      </c>
      <c r="G384" s="13">
        <f>IFERROR(VLOOKUP($F384,'11월'!$E$4:$H$37,2,0),0)</f>
        <v>7.8</v>
      </c>
      <c r="H384" s="13">
        <f>IFERROR(VLOOKUP($F384,'11월'!$E$4:$H$37,3,0),0)</f>
        <v>3</v>
      </c>
      <c r="I384" s="13">
        <f>IFERROR(VLOOKUP($F384,'11월'!$E$4:$H$37,4,0),0)</f>
        <v>8</v>
      </c>
    </row>
    <row r="385" spans="1:9" customFormat="1">
      <c r="A385" s="13">
        <f>'11월'!A25</f>
        <v>2025</v>
      </c>
      <c r="B385" s="13">
        <f>'11월'!B25</f>
        <v>11</v>
      </c>
      <c r="C385" s="13">
        <f>RIGHT(A385,2)*100+'11월'!B25</f>
        <v>2511</v>
      </c>
      <c r="D385" s="13">
        <f>'11월'!C25</f>
        <v>-1</v>
      </c>
      <c r="E385" s="13">
        <f>'11월'!D25</f>
        <v>1</v>
      </c>
      <c r="F385" s="13" t="str">
        <f>'11월'!E25</f>
        <v>-1-1</v>
      </c>
      <c r="G385" s="13">
        <f>IFERROR(VLOOKUP($F385,'11월'!$E$4:$H$37,2,0),0)</f>
        <v>9</v>
      </c>
      <c r="H385" s="13">
        <f>IFERROR(VLOOKUP($F385,'11월'!$E$4:$H$37,3,0),0)</f>
        <v>3.2</v>
      </c>
      <c r="I385" s="13">
        <f>IFERROR(VLOOKUP($F385,'11월'!$E$4:$H$37,4,0),0)</f>
        <v>8.3000000000000007</v>
      </c>
    </row>
    <row r="386" spans="1:9" customFormat="1">
      <c r="A386" s="13">
        <f>'11월'!A26</f>
        <v>2025</v>
      </c>
      <c r="B386" s="13">
        <f>'11월'!B26</f>
        <v>11</v>
      </c>
      <c r="C386" s="13">
        <f>RIGHT(A386,2)*100+'11월'!B26</f>
        <v>2511</v>
      </c>
      <c r="D386" s="13">
        <f>'11월'!C26</f>
        <v>-1</v>
      </c>
      <c r="E386" s="13">
        <f>'11월'!D26</f>
        <v>2</v>
      </c>
      <c r="F386" s="13" t="str">
        <f>'11월'!E26</f>
        <v>-1-2</v>
      </c>
      <c r="G386" s="13">
        <f>IFERROR(VLOOKUP($F386,'11월'!$E$4:$H$37,2,0),0)</f>
        <v>8.6999999999999993</v>
      </c>
      <c r="H386" s="13">
        <f>IFERROR(VLOOKUP($F386,'11월'!$E$4:$H$37,3,0),0)</f>
        <v>3.3</v>
      </c>
      <c r="I386" s="13">
        <f>IFERROR(VLOOKUP($F386,'11월'!$E$4:$H$37,4,0),0)</f>
        <v>8.5</v>
      </c>
    </row>
    <row r="387" spans="1:9" customFormat="1">
      <c r="A387" s="13">
        <f>'11월'!A27</f>
        <v>2025</v>
      </c>
      <c r="B387" s="13">
        <f>'11월'!B27</f>
        <v>11</v>
      </c>
      <c r="C387" s="13">
        <f>RIGHT(A387,2)*100+'11월'!B27</f>
        <v>2511</v>
      </c>
      <c r="D387" s="13">
        <f>'11월'!C27</f>
        <v>-1</v>
      </c>
      <c r="E387" s="13">
        <f>'11월'!D27</f>
        <v>3</v>
      </c>
      <c r="F387" s="13" t="str">
        <f>'11월'!E27</f>
        <v>-1-3</v>
      </c>
      <c r="G387" s="13">
        <f>IFERROR(VLOOKUP($F387,'11월'!$E$4:$H$37,2,0),0)</f>
        <v>8.8000000000000007</v>
      </c>
      <c r="H387" s="13">
        <f>IFERROR(VLOOKUP($F387,'11월'!$E$4:$H$37,3,0),0)</f>
        <v>3.2</v>
      </c>
      <c r="I387" s="13">
        <f>IFERROR(VLOOKUP($F387,'11월'!$E$4:$H$37,4,0),0)</f>
        <v>8.5</v>
      </c>
    </row>
    <row r="388" spans="1:9" customFormat="1">
      <c r="A388" s="13">
        <f>'11월'!A28</f>
        <v>2025</v>
      </c>
      <c r="B388" s="13">
        <f>'11월'!B28</f>
        <v>11</v>
      </c>
      <c r="C388" s="13">
        <f>RIGHT(A388,2)*100+'11월'!B28</f>
        <v>2511</v>
      </c>
      <c r="D388" s="13">
        <f>'11월'!C28</f>
        <v>-2</v>
      </c>
      <c r="E388" s="13">
        <f>'11월'!D28</f>
        <v>1</v>
      </c>
      <c r="F388" s="13" t="str">
        <f>'11월'!E28</f>
        <v>-2-1</v>
      </c>
      <c r="G388" s="13">
        <f>IFERROR(VLOOKUP($F388,'11월'!$E$4:$H$37,2,0),0)</f>
        <v>8.8000000000000007</v>
      </c>
      <c r="H388" s="13">
        <f>IFERROR(VLOOKUP($F388,'11월'!$E$4:$H$37,3,0),0)</f>
        <v>3.2</v>
      </c>
      <c r="I388" s="13">
        <f>IFERROR(VLOOKUP($F388,'11월'!$E$4:$H$37,4,0),0)</f>
        <v>9</v>
      </c>
    </row>
    <row r="389" spans="1:9" customFormat="1">
      <c r="A389" s="13">
        <f>'11월'!A29</f>
        <v>2025</v>
      </c>
      <c r="B389" s="13">
        <f>'11월'!B29</f>
        <v>11</v>
      </c>
      <c r="C389" s="13">
        <f>RIGHT(A389,2)*100+'11월'!B29</f>
        <v>2511</v>
      </c>
      <c r="D389" s="13">
        <f>'11월'!C29</f>
        <v>-2</v>
      </c>
      <c r="E389" s="13">
        <f>'11월'!D29</f>
        <v>2</v>
      </c>
      <c r="F389" s="13" t="str">
        <f>'11월'!E29</f>
        <v>-2-2</v>
      </c>
      <c r="G389" s="13">
        <f>IFERROR(VLOOKUP($F389,'11월'!$E$4:$H$37,2,0),0)</f>
        <v>9</v>
      </c>
      <c r="H389" s="13">
        <f>IFERROR(VLOOKUP($F389,'11월'!$E$4:$H$37,3,0),0)</f>
        <v>2.9</v>
      </c>
      <c r="I389" s="13">
        <f>IFERROR(VLOOKUP($F389,'11월'!$E$4:$H$37,4,0),0)</f>
        <v>9</v>
      </c>
    </row>
    <row r="390" spans="1:9" customFormat="1">
      <c r="A390" s="13">
        <f>'11월'!A30</f>
        <v>2025</v>
      </c>
      <c r="B390" s="13">
        <f>'11월'!B30</f>
        <v>11</v>
      </c>
      <c r="C390" s="13">
        <f>RIGHT(A390,2)*100+'11월'!B30</f>
        <v>2511</v>
      </c>
      <c r="D390" s="13">
        <f>'11월'!C30</f>
        <v>-2</v>
      </c>
      <c r="E390" s="13">
        <f>'11월'!D30</f>
        <v>3</v>
      </c>
      <c r="F390" s="13" t="str">
        <f>'11월'!E30</f>
        <v>-2-3</v>
      </c>
      <c r="G390" s="13">
        <f>IFERROR(VLOOKUP($F390,'11월'!$E$4:$H$37,2,0),0)</f>
        <v>9</v>
      </c>
      <c r="H390" s="13">
        <f>IFERROR(VLOOKUP($F390,'11월'!$E$4:$H$37,3,0),0)</f>
        <v>3.4</v>
      </c>
      <c r="I390" s="13">
        <f>IFERROR(VLOOKUP($F390,'11월'!$E$4:$H$37,4,0),0)</f>
        <v>9.6</v>
      </c>
    </row>
    <row r="391" spans="1:9" customFormat="1">
      <c r="A391" s="13">
        <f>'11월'!A31</f>
        <v>2025</v>
      </c>
      <c r="B391" s="13">
        <f>'11월'!B31</f>
        <v>11</v>
      </c>
      <c r="C391" s="13">
        <f>RIGHT(A391,2)*100+'11월'!B31</f>
        <v>2511</v>
      </c>
      <c r="D391" s="13">
        <f>'11월'!C31</f>
        <v>-3</v>
      </c>
      <c r="E391" s="13">
        <f>'11월'!D31</f>
        <v>2</v>
      </c>
      <c r="F391" s="13" t="str">
        <f>'11월'!E31</f>
        <v>-3-2</v>
      </c>
      <c r="G391" s="13">
        <f>IFERROR(VLOOKUP($F391,'11월'!$E$4:$H$37,2,0),0)</f>
        <v>9.3000000000000007</v>
      </c>
      <c r="H391" s="13">
        <f>IFERROR(VLOOKUP($F391,'11월'!$E$4:$H$37,3,0),0)</f>
        <v>2.5</v>
      </c>
      <c r="I391" s="13">
        <f>IFERROR(VLOOKUP($F391,'11월'!$E$4:$H$37,4,0),0)</f>
        <v>9.9</v>
      </c>
    </row>
    <row r="392" spans="1:9" customFormat="1">
      <c r="A392" s="13">
        <f>'11월'!A32</f>
        <v>2025</v>
      </c>
      <c r="B392" s="13">
        <f>'11월'!B32</f>
        <v>11</v>
      </c>
      <c r="C392" s="13">
        <f>RIGHT(A392,2)*100+'11월'!B32</f>
        <v>2511</v>
      </c>
      <c r="D392" s="13">
        <f>'11월'!C32</f>
        <v>-3</v>
      </c>
      <c r="E392" s="13">
        <f>'11월'!D32</f>
        <v>3</v>
      </c>
      <c r="F392" s="13" t="str">
        <f>'11월'!E32</f>
        <v>-3-3</v>
      </c>
      <c r="G392" s="13">
        <f>IFERROR(VLOOKUP($F392,'11월'!$E$4:$H$37,2,0),0)</f>
        <v>9.1999999999999993</v>
      </c>
      <c r="H392" s="13">
        <f>IFERROR(VLOOKUP($F392,'11월'!$E$4:$H$37,3,0),0)</f>
        <v>3.8</v>
      </c>
      <c r="I392" s="13">
        <f>IFERROR(VLOOKUP($F392,'11월'!$E$4:$H$37,4,0),0)</f>
        <v>9.1999999999999993</v>
      </c>
    </row>
    <row r="393" spans="1:9" customFormat="1">
      <c r="A393" s="13">
        <f>'11월'!A33</f>
        <v>2025</v>
      </c>
      <c r="B393" s="13">
        <f>'11월'!B33</f>
        <v>11</v>
      </c>
      <c r="C393" s="13">
        <f>RIGHT(A393,2)*100+'11월'!B33</f>
        <v>2511</v>
      </c>
      <c r="D393" s="13">
        <f>'11월'!C33</f>
        <v>-4</v>
      </c>
      <c r="E393" s="13">
        <f>'11월'!D33</f>
        <v>2</v>
      </c>
      <c r="F393" s="13" t="str">
        <f>'11월'!E33</f>
        <v>-4-2</v>
      </c>
      <c r="G393" s="13">
        <f>IFERROR(VLOOKUP($F393,'11월'!$E$4:$H$37,2,0),0)</f>
        <v>9.9</v>
      </c>
      <c r="H393" s="13">
        <f>IFERROR(VLOOKUP($F393,'11월'!$E$4:$H$37,3,0),0)</f>
        <v>4.2</v>
      </c>
      <c r="I393" s="13">
        <f>IFERROR(VLOOKUP($F393,'11월'!$E$4:$H$37,4,0),0)</f>
        <v>9.9</v>
      </c>
    </row>
    <row r="394" spans="1:9" customFormat="1">
      <c r="A394" s="13">
        <f>'11월'!A34</f>
        <v>2025</v>
      </c>
      <c r="B394" s="13">
        <f>'11월'!B34</f>
        <v>11</v>
      </c>
      <c r="C394" s="13">
        <f>RIGHT(A394,2)*100+'11월'!B34</f>
        <v>2511</v>
      </c>
      <c r="D394" s="13">
        <f>'11월'!C34</f>
        <v>-4</v>
      </c>
      <c r="E394" s="13">
        <f>'11월'!D34</f>
        <v>1</v>
      </c>
      <c r="F394" s="13" t="str">
        <f>'11월'!E34</f>
        <v>-4-1</v>
      </c>
      <c r="G394" s="13">
        <f>IFERROR(VLOOKUP($F394,'11월'!$E$4:$H$37,2,0),0)</f>
        <v>9.8000000000000007</v>
      </c>
      <c r="H394" s="13">
        <f>IFERROR(VLOOKUP($F394,'11월'!$E$4:$H$37,3,0),0)</f>
        <v>3.2</v>
      </c>
      <c r="I394" s="13">
        <f>IFERROR(VLOOKUP($F394,'11월'!$E$4:$H$37,4,0),0)</f>
        <v>9.5</v>
      </c>
    </row>
    <row r="395" spans="1:9" customFormat="1">
      <c r="A395" s="13">
        <f>'11월'!A35</f>
        <v>2025</v>
      </c>
      <c r="B395" s="13">
        <f>'11월'!B35</f>
        <v>11</v>
      </c>
      <c r="C395" s="13">
        <f>RIGHT(A395,2)*100+'11월'!B35</f>
        <v>2511</v>
      </c>
      <c r="D395" s="13">
        <f>'11월'!C35</f>
        <v>-4</v>
      </c>
      <c r="E395" s="13">
        <f>'11월'!D35</f>
        <v>3</v>
      </c>
      <c r="F395" s="13" t="str">
        <f>'11월'!E35</f>
        <v>-4-3</v>
      </c>
      <c r="G395" s="13">
        <f>IFERROR(VLOOKUP($F395,'11월'!$E$4:$H$37,2,0),0)</f>
        <v>9.6999999999999993</v>
      </c>
      <c r="H395" s="13">
        <f>IFERROR(VLOOKUP($F395,'11월'!$E$4:$H$37,3,0),0)</f>
        <v>3.2</v>
      </c>
      <c r="I395" s="13">
        <f>IFERROR(VLOOKUP($F395,'11월'!$E$4:$H$37,4,0),0)</f>
        <v>10</v>
      </c>
    </row>
    <row r="396" spans="1:9" customFormat="1">
      <c r="A396" s="13">
        <f>'11월'!A36</f>
        <v>2025</v>
      </c>
      <c r="B396" s="13">
        <f>'11월'!B36</f>
        <v>11</v>
      </c>
      <c r="C396" s="13">
        <f>RIGHT(A396,2)*100+'11월'!B36</f>
        <v>2511</v>
      </c>
      <c r="D396" s="13">
        <f>'11월'!C36</f>
        <v>-5</v>
      </c>
      <c r="E396" s="13">
        <f>'11월'!D36</f>
        <v>2</v>
      </c>
      <c r="F396" s="13" t="str">
        <f>'11월'!E36</f>
        <v>-5-2</v>
      </c>
      <c r="G396" s="13">
        <f>IFERROR(VLOOKUP($F396,'11월'!$E$4:$H$37,2,0),0)</f>
        <v>10</v>
      </c>
      <c r="H396" s="13">
        <f>IFERROR(VLOOKUP($F396,'11월'!$E$4:$H$37,3,0),0)</f>
        <v>3.6</v>
      </c>
      <c r="I396" s="13">
        <f>IFERROR(VLOOKUP($F396,'11월'!$E$4:$H$37,4,0),0)</f>
        <v>9.5</v>
      </c>
    </row>
    <row r="397" spans="1:9" customFormat="1">
      <c r="A397" s="13">
        <f>'11월'!A37</f>
        <v>2025</v>
      </c>
      <c r="B397" s="13">
        <f>'11월'!B37</f>
        <v>11</v>
      </c>
      <c r="C397" s="13">
        <f>RIGHT(A397,2)*100+'11월'!B37</f>
        <v>2511</v>
      </c>
      <c r="D397" s="13">
        <f>'11월'!C37</f>
        <v>-5</v>
      </c>
      <c r="E397" s="13">
        <f>'11월'!D37</f>
        <v>3</v>
      </c>
      <c r="F397" s="13" t="str">
        <f>'11월'!E37</f>
        <v>-5-3</v>
      </c>
      <c r="G397" s="13">
        <f>IFERROR(VLOOKUP($F397,'11월'!$E$4:$H$37,2,0),0)</f>
        <v>10.1</v>
      </c>
      <c r="H397" s="13">
        <f>IFERROR(VLOOKUP($F397,'11월'!$E$4:$H$37,3,0),0)</f>
        <v>2.8</v>
      </c>
      <c r="I397" s="13">
        <f>IFERROR(VLOOKUP($F397,'11월'!$E$4:$H$37,4,0),0)</f>
        <v>10.1</v>
      </c>
    </row>
    <row r="398" spans="1:9" customFormat="1">
      <c r="A398" s="13">
        <f>'12월'!A4</f>
        <v>2025</v>
      </c>
      <c r="B398" s="13">
        <f>'12월'!B4</f>
        <v>12</v>
      </c>
      <c r="C398" s="13">
        <f>RIGHT(A398,2)*100+'12월'!B4</f>
        <v>2512</v>
      </c>
      <c r="D398" s="13">
        <f>'12월'!C4</f>
        <v>9</v>
      </c>
      <c r="E398" s="13">
        <f>'12월'!D4</f>
        <v>3</v>
      </c>
      <c r="F398" s="13" t="str">
        <f>'12월'!E4</f>
        <v>9-3</v>
      </c>
      <c r="G398" s="13">
        <f>IFERROR(VLOOKUP($F398,'12월'!$E$4:$H$37,2,0),0)</f>
        <v>5</v>
      </c>
      <c r="H398" s="13">
        <f>IFERROR(VLOOKUP($F398,'12월'!$E$4:$H$37,3,0),0)</f>
        <v>3.1</v>
      </c>
      <c r="I398" s="13">
        <f>IFERROR(VLOOKUP($F398,'12월'!$E$4:$H$37,4,0),0)</f>
        <v>4.9000000000000004</v>
      </c>
    </row>
    <row r="399" spans="1:9" customFormat="1">
      <c r="A399" s="13">
        <f>'12월'!A5</f>
        <v>2025</v>
      </c>
      <c r="B399" s="13">
        <f>'12월'!B5</f>
        <v>12</v>
      </c>
      <c r="C399" s="13">
        <f>RIGHT(A399,2)*100+'12월'!B5</f>
        <v>2512</v>
      </c>
      <c r="D399" s="13">
        <f>'12월'!C5</f>
        <v>8</v>
      </c>
      <c r="E399" s="13">
        <f>'12월'!D5</f>
        <v>1</v>
      </c>
      <c r="F399" s="13" t="str">
        <f>'12월'!E5</f>
        <v>8-1</v>
      </c>
      <c r="G399" s="13">
        <f>IFERROR(VLOOKUP($F399,'12월'!$E$4:$H$37,2,0),0)</f>
        <v>5</v>
      </c>
      <c r="H399" s="13">
        <f>IFERROR(VLOOKUP($F399,'12월'!$E$4:$H$37,3,0),0)</f>
        <v>3.1</v>
      </c>
      <c r="I399" s="13">
        <f>IFERROR(VLOOKUP($F399,'12월'!$E$4:$H$37,4,0),0)</f>
        <v>5</v>
      </c>
    </row>
    <row r="400" spans="1:9" customFormat="1">
      <c r="A400" s="13">
        <f>'12월'!A6</f>
        <v>2025</v>
      </c>
      <c r="B400" s="13">
        <f>'12월'!B6</f>
        <v>12</v>
      </c>
      <c r="C400" s="13">
        <f>RIGHT(A400,2)*100+'12월'!B6</f>
        <v>2512</v>
      </c>
      <c r="D400" s="13">
        <f>'12월'!C6</f>
        <v>8</v>
      </c>
      <c r="E400" s="13">
        <f>'12월'!D6</f>
        <v>2</v>
      </c>
      <c r="F400" s="13" t="str">
        <f>'12월'!E6</f>
        <v>8-2</v>
      </c>
      <c r="G400" s="13">
        <f>IFERROR(VLOOKUP($F400,'12월'!$E$4:$H$37,2,0),0)</f>
        <v>5</v>
      </c>
      <c r="H400" s="13">
        <f>IFERROR(VLOOKUP($F400,'12월'!$E$4:$H$37,3,0),0)</f>
        <v>3</v>
      </c>
      <c r="I400" s="13">
        <f>IFERROR(VLOOKUP($F400,'12월'!$E$4:$H$37,4,0),0)</f>
        <v>5</v>
      </c>
    </row>
    <row r="401" spans="1:9" customFormat="1">
      <c r="A401" s="13">
        <f>'12월'!A7</f>
        <v>2025</v>
      </c>
      <c r="B401" s="13">
        <f>'12월'!B7</f>
        <v>12</v>
      </c>
      <c r="C401" s="13">
        <f>RIGHT(A401,2)*100+'12월'!B7</f>
        <v>2512</v>
      </c>
      <c r="D401" s="13">
        <f>'12월'!C7</f>
        <v>8</v>
      </c>
      <c r="E401" s="13">
        <f>'12월'!D7</f>
        <v>3</v>
      </c>
      <c r="F401" s="13" t="str">
        <f>'12월'!E7</f>
        <v>8-3</v>
      </c>
      <c r="G401" s="13">
        <f>IFERROR(VLOOKUP($F401,'12월'!$E$4:$H$37,2,0),0)</f>
        <v>5</v>
      </c>
      <c r="H401" s="13">
        <f>IFERROR(VLOOKUP($F401,'12월'!$E$4:$H$37,3,0),0)</f>
        <v>3.8</v>
      </c>
      <c r="I401" s="13">
        <f>IFERROR(VLOOKUP($F401,'12월'!$E$4:$H$37,4,0),0)</f>
        <v>5</v>
      </c>
    </row>
    <row r="402" spans="1:9" customFormat="1">
      <c r="A402" s="13">
        <f>'12월'!A8</f>
        <v>2025</v>
      </c>
      <c r="B402" s="13">
        <f>'12월'!B8</f>
        <v>12</v>
      </c>
      <c r="C402" s="13">
        <f>RIGHT(A402,2)*100+'12월'!B8</f>
        <v>2512</v>
      </c>
      <c r="D402" s="13">
        <f>'12월'!C8</f>
        <v>7</v>
      </c>
      <c r="E402" s="13">
        <f>'12월'!D8</f>
        <v>1</v>
      </c>
      <c r="F402" s="13" t="str">
        <f>'12월'!E8</f>
        <v>7-1</v>
      </c>
      <c r="G402" s="13">
        <f>IFERROR(VLOOKUP($F402,'12월'!$E$4:$H$37,2,0),0)</f>
        <v>5.2</v>
      </c>
      <c r="H402" s="13">
        <f>IFERROR(VLOOKUP($F402,'12월'!$E$4:$H$37,3,0),0)</f>
        <v>3.3</v>
      </c>
      <c r="I402" s="13">
        <f>IFERROR(VLOOKUP($F402,'12월'!$E$4:$H$37,4,0),0)</f>
        <v>5.4</v>
      </c>
    </row>
    <row r="403" spans="1:9" customFormat="1">
      <c r="A403" s="13">
        <f>'12월'!A9</f>
        <v>2025</v>
      </c>
      <c r="B403" s="13">
        <f>'12월'!B9</f>
        <v>12</v>
      </c>
      <c r="C403" s="13">
        <f>RIGHT(A403,2)*100+'12월'!B9</f>
        <v>2512</v>
      </c>
      <c r="D403" s="13">
        <f>'12월'!C9</f>
        <v>7</v>
      </c>
      <c r="E403" s="13">
        <f>'12월'!D9</f>
        <v>2</v>
      </c>
      <c r="F403" s="13" t="str">
        <f>'12월'!E9</f>
        <v>7-2</v>
      </c>
      <c r="G403" s="13">
        <f>IFERROR(VLOOKUP($F403,'12월'!$E$4:$H$37,2,0),0)</f>
        <v>5.0999999999999996</v>
      </c>
      <c r="H403" s="13">
        <f>IFERROR(VLOOKUP($F403,'12월'!$E$4:$H$37,3,0),0)</f>
        <v>3.3</v>
      </c>
      <c r="I403" s="13">
        <f>IFERROR(VLOOKUP($F403,'12월'!$E$4:$H$37,4,0),0)</f>
        <v>5.8</v>
      </c>
    </row>
    <row r="404" spans="1:9" customFormat="1">
      <c r="A404" s="13">
        <f>'12월'!A10</f>
        <v>2025</v>
      </c>
      <c r="B404" s="13">
        <f>'12월'!B10</f>
        <v>12</v>
      </c>
      <c r="C404" s="13">
        <f>RIGHT(A404,2)*100+'12월'!B10</f>
        <v>2512</v>
      </c>
      <c r="D404" s="13">
        <f>'12월'!C10</f>
        <v>7</v>
      </c>
      <c r="E404" s="13">
        <f>'12월'!D10</f>
        <v>3</v>
      </c>
      <c r="F404" s="13" t="str">
        <f>'12월'!E10</f>
        <v>7-3</v>
      </c>
      <c r="G404" s="13">
        <f>IFERROR(VLOOKUP($F404,'12월'!$E$4:$H$37,2,0),0)</f>
        <v>5.6</v>
      </c>
      <c r="H404" s="13">
        <f>IFERROR(VLOOKUP($F404,'12월'!$E$4:$H$37,3,0),0)</f>
        <v>3.4</v>
      </c>
      <c r="I404" s="13">
        <f>IFERROR(VLOOKUP($F404,'12월'!$E$4:$H$37,4,0),0)</f>
        <v>5</v>
      </c>
    </row>
    <row r="405" spans="1:9" customFormat="1">
      <c r="A405" s="13">
        <f>'12월'!A11</f>
        <v>2025</v>
      </c>
      <c r="B405" s="13">
        <f>'12월'!B11</f>
        <v>12</v>
      </c>
      <c r="C405" s="13">
        <f>RIGHT(A405,2)*100+'12월'!B11</f>
        <v>2512</v>
      </c>
      <c r="D405" s="13">
        <f>'12월'!C11</f>
        <v>6</v>
      </c>
      <c r="E405" s="13">
        <f>'12월'!D11</f>
        <v>1</v>
      </c>
      <c r="F405" s="13" t="str">
        <f>'12월'!E11</f>
        <v>6-1</v>
      </c>
      <c r="G405" s="13">
        <f>IFERROR(VLOOKUP($F405,'12월'!$E$4:$H$37,2,0),0)</f>
        <v>6.1</v>
      </c>
      <c r="H405" s="13">
        <f>IFERROR(VLOOKUP($F405,'12월'!$E$4:$H$37,3,0),0)</f>
        <v>3.3</v>
      </c>
      <c r="I405" s="13">
        <f>IFERROR(VLOOKUP($F405,'12월'!$E$4:$H$37,4,0),0)</f>
        <v>6.5</v>
      </c>
    </row>
    <row r="406" spans="1:9" customFormat="1">
      <c r="A406" s="13">
        <f>'12월'!A12</f>
        <v>2025</v>
      </c>
      <c r="B406" s="13">
        <f>'12월'!B12</f>
        <v>12</v>
      </c>
      <c r="C406" s="13">
        <f>RIGHT(A406,2)*100+'12월'!B12</f>
        <v>2512</v>
      </c>
      <c r="D406" s="13">
        <f>'12월'!C12</f>
        <v>6</v>
      </c>
      <c r="E406" s="13">
        <f>'12월'!D12</f>
        <v>2</v>
      </c>
      <c r="F406" s="13" t="str">
        <f>'12월'!E12</f>
        <v>6-2</v>
      </c>
      <c r="G406" s="13">
        <f>IFERROR(VLOOKUP($F406,'12월'!$E$4:$H$37,2,0),0)</f>
        <v>6</v>
      </c>
      <c r="H406" s="13">
        <f>IFERROR(VLOOKUP($F406,'12월'!$E$4:$H$37,3,0),0)</f>
        <v>3.2</v>
      </c>
      <c r="I406" s="13">
        <f>IFERROR(VLOOKUP($F406,'12월'!$E$4:$H$37,4,0),0)</f>
        <v>6</v>
      </c>
    </row>
    <row r="407" spans="1:9" customFormat="1">
      <c r="A407" s="13">
        <f>'12월'!A13</f>
        <v>2025</v>
      </c>
      <c r="B407" s="13">
        <f>'12월'!B13</f>
        <v>12</v>
      </c>
      <c r="C407" s="13">
        <f>RIGHT(A407,2)*100+'12월'!B13</f>
        <v>2512</v>
      </c>
      <c r="D407" s="13">
        <f>'12월'!C13</f>
        <v>6</v>
      </c>
      <c r="E407" s="13">
        <f>'12월'!D13</f>
        <v>3</v>
      </c>
      <c r="F407" s="13" t="str">
        <f>'12월'!E13</f>
        <v>6-3</v>
      </c>
      <c r="G407" s="13">
        <f>IFERROR(VLOOKUP($F407,'12월'!$E$4:$H$37,2,0),0)</f>
        <v>6.2</v>
      </c>
      <c r="H407" s="13">
        <f>IFERROR(VLOOKUP($F407,'12월'!$E$4:$H$37,3,0),0)</f>
        <v>3.1</v>
      </c>
      <c r="I407" s="13">
        <f>IFERROR(VLOOKUP($F407,'12월'!$E$4:$H$37,4,0),0)</f>
        <v>6</v>
      </c>
    </row>
    <row r="408" spans="1:9" customFormat="1">
      <c r="A408" s="13">
        <f>'12월'!A14</f>
        <v>2025</v>
      </c>
      <c r="B408" s="13">
        <f>'12월'!B14</f>
        <v>12</v>
      </c>
      <c r="C408" s="13">
        <f>RIGHT(A408,2)*100+'12월'!B14</f>
        <v>2512</v>
      </c>
      <c r="D408" s="13">
        <f>'12월'!C14</f>
        <v>5</v>
      </c>
      <c r="E408" s="13">
        <f>'12월'!D14</f>
        <v>1</v>
      </c>
      <c r="F408" s="13" t="str">
        <f>'12월'!E14</f>
        <v>5-1</v>
      </c>
      <c r="G408" s="13">
        <f>IFERROR(VLOOKUP($F408,'12월'!$E$4:$H$37,2,0),0)</f>
        <v>7</v>
      </c>
      <c r="H408" s="13">
        <f>IFERROR(VLOOKUP($F408,'12월'!$E$4:$H$37,3,0),0)</f>
        <v>3.5</v>
      </c>
      <c r="I408" s="13">
        <f>IFERROR(VLOOKUP($F408,'12월'!$E$4:$H$37,4,0),0)</f>
        <v>6.9</v>
      </c>
    </row>
    <row r="409" spans="1:9" customFormat="1">
      <c r="A409" s="13">
        <f>'12월'!A15</f>
        <v>2025</v>
      </c>
      <c r="B409" s="13">
        <f>'12월'!B15</f>
        <v>12</v>
      </c>
      <c r="C409" s="13">
        <f>RIGHT(A409,2)*100+'12월'!B15</f>
        <v>2512</v>
      </c>
      <c r="D409" s="13">
        <f>'12월'!C15</f>
        <v>5</v>
      </c>
      <c r="E409" s="13">
        <f>'12월'!D15</f>
        <v>2</v>
      </c>
      <c r="F409" s="13" t="str">
        <f>'12월'!E15</f>
        <v>5-2</v>
      </c>
      <c r="G409" s="13">
        <f>IFERROR(VLOOKUP($F409,'12월'!$E$4:$H$37,2,0),0)</f>
        <v>6.7</v>
      </c>
      <c r="H409" s="13">
        <f>IFERROR(VLOOKUP($F409,'12월'!$E$4:$H$37,3,0),0)</f>
        <v>3.2</v>
      </c>
      <c r="I409" s="13">
        <f>IFERROR(VLOOKUP($F409,'12월'!$E$4:$H$37,4,0),0)</f>
        <v>6.8</v>
      </c>
    </row>
    <row r="410" spans="1:9" customFormat="1">
      <c r="A410" s="13">
        <f>'12월'!A16</f>
        <v>2025</v>
      </c>
      <c r="B410" s="13">
        <f>'12월'!B16</f>
        <v>12</v>
      </c>
      <c r="C410" s="13">
        <f>RIGHT(A410,2)*100+'12월'!B16</f>
        <v>2512</v>
      </c>
      <c r="D410" s="13">
        <f>'12월'!C16</f>
        <v>5</v>
      </c>
      <c r="E410" s="13">
        <f>'12월'!D16</f>
        <v>3</v>
      </c>
      <c r="F410" s="13" t="str">
        <f>'12월'!E16</f>
        <v>5-3</v>
      </c>
      <c r="G410" s="13">
        <f>IFERROR(VLOOKUP($F410,'12월'!$E$4:$H$37,2,0),0)</f>
        <v>6.5</v>
      </c>
      <c r="H410" s="13">
        <f>IFERROR(VLOOKUP($F410,'12월'!$E$4:$H$37,3,0),0)</f>
        <v>3.8</v>
      </c>
      <c r="I410" s="13">
        <f>IFERROR(VLOOKUP($F410,'12월'!$E$4:$H$37,4,0),0)</f>
        <v>6.5</v>
      </c>
    </row>
    <row r="411" spans="1:9" customFormat="1">
      <c r="A411" s="13">
        <f>'12월'!A17</f>
        <v>2025</v>
      </c>
      <c r="B411" s="13">
        <f>'12월'!B17</f>
        <v>12</v>
      </c>
      <c r="C411" s="13">
        <f>RIGHT(A411,2)*100+'12월'!B17</f>
        <v>2512</v>
      </c>
      <c r="D411" s="13">
        <f>'12월'!C17</f>
        <v>3</v>
      </c>
      <c r="E411" s="13">
        <f>'12월'!D17</f>
        <v>1</v>
      </c>
      <c r="F411" s="13" t="str">
        <f>'12월'!E17</f>
        <v>3-1</v>
      </c>
      <c r="G411" s="13">
        <f>IFERROR(VLOOKUP($F411,'12월'!$E$4:$H$37,2,0),0)</f>
        <v>7</v>
      </c>
      <c r="H411" s="13">
        <f>IFERROR(VLOOKUP($F411,'12월'!$E$4:$H$37,3,0),0)</f>
        <v>3.5</v>
      </c>
      <c r="I411" s="13">
        <f>IFERROR(VLOOKUP($F411,'12월'!$E$4:$H$37,4,0),0)</f>
        <v>6.9</v>
      </c>
    </row>
    <row r="412" spans="1:9" customFormat="1">
      <c r="A412" s="13">
        <f>'12월'!A18</f>
        <v>2025</v>
      </c>
      <c r="B412" s="13">
        <f>'12월'!B18</f>
        <v>12</v>
      </c>
      <c r="C412" s="13">
        <f>RIGHT(A412,2)*100+'12월'!B18</f>
        <v>2512</v>
      </c>
      <c r="D412" s="13">
        <f>'12월'!C18</f>
        <v>3</v>
      </c>
      <c r="E412" s="13">
        <f>'12월'!D18</f>
        <v>2</v>
      </c>
      <c r="F412" s="13" t="str">
        <f>'12월'!E18</f>
        <v>3-2</v>
      </c>
      <c r="G412" s="13">
        <f>IFERROR(VLOOKUP($F412,'12월'!$E$4:$H$37,2,0),0)</f>
        <v>7</v>
      </c>
      <c r="H412" s="13">
        <f>IFERROR(VLOOKUP($F412,'12월'!$E$4:$H$37,3,0),0)</f>
        <v>3.4</v>
      </c>
      <c r="I412" s="13">
        <f>IFERROR(VLOOKUP($F412,'12월'!$E$4:$H$37,4,0),0)</f>
        <v>7</v>
      </c>
    </row>
    <row r="413" spans="1:9" customFormat="1">
      <c r="A413" s="13">
        <f>'12월'!A19</f>
        <v>2025</v>
      </c>
      <c r="B413" s="13">
        <f>'12월'!B19</f>
        <v>12</v>
      </c>
      <c r="C413" s="13">
        <f>RIGHT(A413,2)*100+'12월'!B19</f>
        <v>2512</v>
      </c>
      <c r="D413" s="13">
        <f>'12월'!C19</f>
        <v>3</v>
      </c>
      <c r="E413" s="13">
        <f>'12월'!D19</f>
        <v>3</v>
      </c>
      <c r="F413" s="13" t="str">
        <f>'12월'!E19</f>
        <v>3-3</v>
      </c>
      <c r="G413" s="13">
        <f>IFERROR(VLOOKUP($F413,'12월'!$E$4:$H$37,2,0),0)</f>
        <v>7</v>
      </c>
      <c r="H413" s="13">
        <f>IFERROR(VLOOKUP($F413,'12월'!$E$4:$H$37,3,0),0)</f>
        <v>3.4</v>
      </c>
      <c r="I413" s="13">
        <f>IFERROR(VLOOKUP($F413,'12월'!$E$4:$H$37,4,0),0)</f>
        <v>7.7</v>
      </c>
    </row>
    <row r="414" spans="1:9" customFormat="1">
      <c r="A414" s="13">
        <f>'12월'!A20</f>
        <v>2025</v>
      </c>
      <c r="B414" s="13">
        <f>'12월'!B20</f>
        <v>12</v>
      </c>
      <c r="C414" s="13">
        <f>RIGHT(A414,2)*100+'12월'!B20</f>
        <v>2512</v>
      </c>
      <c r="D414" s="13">
        <f>'12월'!C20</f>
        <v>2</v>
      </c>
      <c r="E414" s="13">
        <f>'12월'!D20</f>
        <v>2</v>
      </c>
      <c r="F414" s="13" t="str">
        <f>'12월'!E20</f>
        <v>2-2</v>
      </c>
      <c r="G414" s="13">
        <f>IFERROR(VLOOKUP($F414,'12월'!$E$4:$H$37,2,0),0)</f>
        <v>7.7</v>
      </c>
      <c r="H414" s="13">
        <f>IFERROR(VLOOKUP($F414,'12월'!$E$4:$H$37,3,0),0)</f>
        <v>3.5</v>
      </c>
      <c r="I414" s="13">
        <f>IFERROR(VLOOKUP($F414,'12월'!$E$4:$H$37,4,0),0)</f>
        <v>7.2</v>
      </c>
    </row>
    <row r="415" spans="1:9" customFormat="1">
      <c r="A415" s="13">
        <f>'12월'!A21</f>
        <v>2025</v>
      </c>
      <c r="B415" s="13">
        <f>'12월'!B21</f>
        <v>12</v>
      </c>
      <c r="C415" s="13">
        <f>RIGHT(A415,2)*100+'12월'!B21</f>
        <v>2512</v>
      </c>
      <c r="D415" s="13">
        <f>'12월'!C21</f>
        <v>2</v>
      </c>
      <c r="E415" s="13">
        <f>'12월'!D21</f>
        <v>3</v>
      </c>
      <c r="F415" s="13" t="str">
        <f>'12월'!E21</f>
        <v>2-3</v>
      </c>
      <c r="G415" s="13">
        <f>IFERROR(VLOOKUP($F415,'12월'!$E$4:$H$37,2,0),0)</f>
        <v>7.1</v>
      </c>
      <c r="H415" s="13">
        <f>IFERROR(VLOOKUP($F415,'12월'!$E$4:$H$37,3,0),0)</f>
        <v>3.1</v>
      </c>
      <c r="I415" s="13">
        <f>IFERROR(VLOOKUP($F415,'12월'!$E$4:$H$37,4,0),0)</f>
        <v>7.5</v>
      </c>
    </row>
    <row r="416" spans="1:9" customFormat="1">
      <c r="A416" s="13">
        <f>'12월'!A22</f>
        <v>2025</v>
      </c>
      <c r="B416" s="13">
        <f>'12월'!B22</f>
        <v>12</v>
      </c>
      <c r="C416" s="13">
        <f>RIGHT(A416,2)*100+'12월'!B22</f>
        <v>2512</v>
      </c>
      <c r="D416" s="13">
        <f>'12월'!C22</f>
        <v>1</v>
      </c>
      <c r="E416" s="13">
        <f>'12월'!D22</f>
        <v>1</v>
      </c>
      <c r="F416" s="13" t="str">
        <f>'12월'!E22</f>
        <v>1-1</v>
      </c>
      <c r="G416" s="13">
        <f>IFERROR(VLOOKUP($F416,'12월'!$E$4:$H$37,2,0),0)</f>
        <v>8.5</v>
      </c>
      <c r="H416" s="13">
        <f>IFERROR(VLOOKUP($F416,'12월'!$E$4:$H$37,3,0),0)</f>
        <v>3.1</v>
      </c>
      <c r="I416" s="13">
        <f>IFERROR(VLOOKUP($F416,'12월'!$E$4:$H$37,4,0),0)</f>
        <v>8.1</v>
      </c>
    </row>
    <row r="417" spans="1:9" customFormat="1">
      <c r="A417" s="13">
        <f>'12월'!A23</f>
        <v>2025</v>
      </c>
      <c r="B417" s="13">
        <f>'12월'!B23</f>
        <v>12</v>
      </c>
      <c r="C417" s="13">
        <f>RIGHT(A417,2)*100+'12월'!B23</f>
        <v>2512</v>
      </c>
      <c r="D417" s="13">
        <f>'12월'!C23</f>
        <v>1</v>
      </c>
      <c r="E417" s="13">
        <f>'12월'!D23</f>
        <v>2</v>
      </c>
      <c r="F417" s="13" t="str">
        <f>'12월'!E23</f>
        <v>1-2</v>
      </c>
      <c r="G417" s="13">
        <f>IFERROR(VLOOKUP($F417,'12월'!$E$4:$H$37,2,0),0)</f>
        <v>8</v>
      </c>
      <c r="H417" s="13">
        <f>IFERROR(VLOOKUP($F417,'12월'!$E$4:$H$37,3,0),0)</f>
        <v>3.2</v>
      </c>
      <c r="I417" s="13">
        <f>IFERROR(VLOOKUP($F417,'12월'!$E$4:$H$37,4,0),0)</f>
        <v>8</v>
      </c>
    </row>
    <row r="418" spans="1:9" customFormat="1">
      <c r="A418" s="13">
        <f>'12월'!A24</f>
        <v>2025</v>
      </c>
      <c r="B418" s="13">
        <f>'12월'!B24</f>
        <v>12</v>
      </c>
      <c r="C418" s="13">
        <f>RIGHT(A418,2)*100+'12월'!B24</f>
        <v>2512</v>
      </c>
      <c r="D418" s="13">
        <f>'12월'!C24</f>
        <v>1</v>
      </c>
      <c r="E418" s="13">
        <f>'12월'!D24</f>
        <v>3</v>
      </c>
      <c r="F418" s="13" t="str">
        <f>'12월'!E24</f>
        <v>1-3</v>
      </c>
      <c r="G418" s="13">
        <f>IFERROR(VLOOKUP($F418,'12월'!$E$4:$H$37,2,0),0)</f>
        <v>7.7</v>
      </c>
      <c r="H418" s="13">
        <f>IFERROR(VLOOKUP($F418,'12월'!$E$4:$H$37,3,0),0)</f>
        <v>3</v>
      </c>
      <c r="I418" s="13">
        <f>IFERROR(VLOOKUP($F418,'12월'!$E$4:$H$37,4,0),0)</f>
        <v>8</v>
      </c>
    </row>
    <row r="419" spans="1:9" customFormat="1">
      <c r="A419" s="13">
        <f>'12월'!A25</f>
        <v>2025</v>
      </c>
      <c r="B419" s="13">
        <f>'12월'!B25</f>
        <v>12</v>
      </c>
      <c r="C419" s="13">
        <f>RIGHT(A419,2)*100+'12월'!B25</f>
        <v>2512</v>
      </c>
      <c r="D419" s="13">
        <f>'12월'!C25</f>
        <v>-1</v>
      </c>
      <c r="E419" s="13">
        <f>'12월'!D25</f>
        <v>1</v>
      </c>
      <c r="F419" s="13" t="str">
        <f>'12월'!E25</f>
        <v>-1-1</v>
      </c>
      <c r="G419" s="13">
        <f>IFERROR(VLOOKUP($F419,'12월'!$E$4:$H$37,2,0),0)</f>
        <v>9</v>
      </c>
      <c r="H419" s="13">
        <f>IFERROR(VLOOKUP($F419,'12월'!$E$4:$H$37,3,0),0)</f>
        <v>3.5</v>
      </c>
      <c r="I419" s="13">
        <f>IFERROR(VLOOKUP($F419,'12월'!$E$4:$H$37,4,0),0)</f>
        <v>8.3000000000000007</v>
      </c>
    </row>
    <row r="420" spans="1:9" customFormat="1">
      <c r="A420" s="13">
        <f>'12월'!A26</f>
        <v>2025</v>
      </c>
      <c r="B420" s="13">
        <f>'12월'!B26</f>
        <v>12</v>
      </c>
      <c r="C420" s="13">
        <f>RIGHT(A420,2)*100+'12월'!B26</f>
        <v>2512</v>
      </c>
      <c r="D420" s="13">
        <f>'12월'!C26</f>
        <v>-1</v>
      </c>
      <c r="E420" s="13">
        <f>'12월'!D26</f>
        <v>2</v>
      </c>
      <c r="F420" s="13" t="str">
        <f>'12월'!E26</f>
        <v>-1-2</v>
      </c>
      <c r="G420" s="13">
        <f>IFERROR(VLOOKUP($F420,'12월'!$E$4:$H$37,2,0),0)</f>
        <v>8.8000000000000007</v>
      </c>
      <c r="H420" s="13">
        <f>IFERROR(VLOOKUP($F420,'12월'!$E$4:$H$37,3,0),0)</f>
        <v>3.3</v>
      </c>
      <c r="I420" s="13">
        <f>IFERROR(VLOOKUP($F420,'12월'!$E$4:$H$37,4,0),0)</f>
        <v>8.5</v>
      </c>
    </row>
    <row r="421" spans="1:9" customFormat="1">
      <c r="A421" s="13">
        <f>'12월'!A27</f>
        <v>2025</v>
      </c>
      <c r="B421" s="13">
        <f>'12월'!B27</f>
        <v>12</v>
      </c>
      <c r="C421" s="13">
        <f>RIGHT(A421,2)*100+'12월'!B27</f>
        <v>2512</v>
      </c>
      <c r="D421" s="13">
        <f>'12월'!C27</f>
        <v>-1</v>
      </c>
      <c r="E421" s="13">
        <f>'12월'!D27</f>
        <v>3</v>
      </c>
      <c r="F421" s="13" t="str">
        <f>'12월'!E27</f>
        <v>-1-3</v>
      </c>
      <c r="G421" s="13">
        <f>IFERROR(VLOOKUP($F421,'12월'!$E$4:$H$37,2,0),0)</f>
        <v>8.6999999999999993</v>
      </c>
      <c r="H421" s="13">
        <f>IFERROR(VLOOKUP($F421,'12월'!$E$4:$H$37,3,0),0)</f>
        <v>3.2</v>
      </c>
      <c r="I421" s="13">
        <f>IFERROR(VLOOKUP($F421,'12월'!$E$4:$H$37,4,0),0)</f>
        <v>8.5</v>
      </c>
    </row>
    <row r="422" spans="1:9" customFormat="1">
      <c r="A422" s="13">
        <f>'12월'!A28</f>
        <v>2025</v>
      </c>
      <c r="B422" s="13">
        <f>'12월'!B28</f>
        <v>12</v>
      </c>
      <c r="C422" s="13">
        <f>RIGHT(A422,2)*100+'12월'!B28</f>
        <v>2512</v>
      </c>
      <c r="D422" s="13">
        <f>'12월'!C28</f>
        <v>-2</v>
      </c>
      <c r="E422" s="13">
        <f>'12월'!D28</f>
        <v>1</v>
      </c>
      <c r="F422" s="13" t="str">
        <f>'12월'!E28</f>
        <v>-2-1</v>
      </c>
      <c r="G422" s="13">
        <f>IFERROR(VLOOKUP($F422,'12월'!$E$4:$H$37,2,0),0)</f>
        <v>8.6</v>
      </c>
      <c r="H422" s="13">
        <f>IFERROR(VLOOKUP($F422,'12월'!$E$4:$H$37,3,0),0)</f>
        <v>3.2</v>
      </c>
      <c r="I422" s="13">
        <f>IFERROR(VLOOKUP($F422,'12월'!$E$4:$H$37,4,0),0)</f>
        <v>9.1</v>
      </c>
    </row>
    <row r="423" spans="1:9" customFormat="1">
      <c r="A423" s="13">
        <f>'12월'!A29</f>
        <v>2025</v>
      </c>
      <c r="B423" s="13">
        <f>'12월'!B29</f>
        <v>12</v>
      </c>
      <c r="C423" s="13">
        <f>RIGHT(A423,2)*100+'12월'!B29</f>
        <v>2512</v>
      </c>
      <c r="D423" s="13">
        <f>'12월'!C29</f>
        <v>-2</v>
      </c>
      <c r="E423" s="13">
        <f>'12월'!D29</f>
        <v>2</v>
      </c>
      <c r="F423" s="13" t="str">
        <f>'12월'!E29</f>
        <v>-2-2</v>
      </c>
      <c r="G423" s="13">
        <f>IFERROR(VLOOKUP($F423,'12월'!$E$4:$H$37,2,0),0)</f>
        <v>8.9</v>
      </c>
      <c r="H423" s="13">
        <f>IFERROR(VLOOKUP($F423,'12월'!$E$4:$H$37,3,0),0)</f>
        <v>2.9</v>
      </c>
      <c r="I423" s="13">
        <f>IFERROR(VLOOKUP($F423,'12월'!$E$4:$H$37,4,0),0)</f>
        <v>9</v>
      </c>
    </row>
    <row r="424" spans="1:9" customFormat="1">
      <c r="A424" s="13">
        <f>'12월'!A30</f>
        <v>2025</v>
      </c>
      <c r="B424" s="13">
        <f>'12월'!B30</f>
        <v>12</v>
      </c>
      <c r="C424" s="13">
        <f>RIGHT(A424,2)*100+'12월'!B30</f>
        <v>2512</v>
      </c>
      <c r="D424" s="13">
        <f>'12월'!C30</f>
        <v>-2</v>
      </c>
      <c r="E424" s="13">
        <f>'12월'!D30</f>
        <v>3</v>
      </c>
      <c r="F424" s="13" t="str">
        <f>'12월'!E30</f>
        <v>-2-3</v>
      </c>
      <c r="G424" s="13">
        <f>IFERROR(VLOOKUP($F424,'12월'!$E$4:$H$37,2,0),0)</f>
        <v>9</v>
      </c>
      <c r="H424" s="13">
        <f>IFERROR(VLOOKUP($F424,'12월'!$E$4:$H$37,3,0),0)</f>
        <v>3.5</v>
      </c>
      <c r="I424" s="13">
        <f>IFERROR(VLOOKUP($F424,'12월'!$E$4:$H$37,4,0),0)</f>
        <v>9.6</v>
      </c>
    </row>
    <row r="425" spans="1:9" customFormat="1">
      <c r="A425" s="13">
        <f>'12월'!A31</f>
        <v>2025</v>
      </c>
      <c r="B425" s="13">
        <f>'12월'!B31</f>
        <v>12</v>
      </c>
      <c r="C425" s="13">
        <f>RIGHT(A425,2)*100+'12월'!B31</f>
        <v>2512</v>
      </c>
      <c r="D425" s="13">
        <f>'12월'!C31</f>
        <v>-3</v>
      </c>
      <c r="E425" s="13">
        <f>'12월'!D31</f>
        <v>2</v>
      </c>
      <c r="F425" s="13" t="str">
        <f>'12월'!E31</f>
        <v>-3-2</v>
      </c>
      <c r="G425" s="13">
        <f>IFERROR(VLOOKUP($F425,'12월'!$E$4:$H$37,2,0),0)</f>
        <v>9.3000000000000007</v>
      </c>
      <c r="H425" s="13">
        <f>IFERROR(VLOOKUP($F425,'12월'!$E$4:$H$37,3,0),0)</f>
        <v>2.5</v>
      </c>
      <c r="I425" s="13">
        <f>IFERROR(VLOOKUP($F425,'12월'!$E$4:$H$37,4,0),0)</f>
        <v>9.9</v>
      </c>
    </row>
    <row r="426" spans="1:9" customFormat="1">
      <c r="A426" s="13">
        <f>'12월'!A32</f>
        <v>2025</v>
      </c>
      <c r="B426" s="13">
        <f>'12월'!B32</f>
        <v>12</v>
      </c>
      <c r="C426" s="13">
        <f>RIGHT(A426,2)*100+'12월'!B32</f>
        <v>2512</v>
      </c>
      <c r="D426" s="13">
        <f>'12월'!C32</f>
        <v>-3</v>
      </c>
      <c r="E426" s="13">
        <f>'12월'!D32</f>
        <v>3</v>
      </c>
      <c r="F426" s="13" t="str">
        <f>'12월'!E32</f>
        <v>-3-3</v>
      </c>
      <c r="G426" s="13">
        <f>IFERROR(VLOOKUP($F426,'12월'!$E$4:$H$37,2,0),0)</f>
        <v>9.1999999999999993</v>
      </c>
      <c r="H426" s="13">
        <f>IFERROR(VLOOKUP($F426,'12월'!$E$4:$H$37,3,0),0)</f>
        <v>3.8</v>
      </c>
      <c r="I426" s="13">
        <f>IFERROR(VLOOKUP($F426,'12월'!$E$4:$H$37,4,0),0)</f>
        <v>9.3000000000000007</v>
      </c>
    </row>
    <row r="427" spans="1:9" customFormat="1">
      <c r="A427" s="13">
        <f>'12월'!A33</f>
        <v>2025</v>
      </c>
      <c r="B427" s="13">
        <f>'12월'!B33</f>
        <v>12</v>
      </c>
      <c r="C427" s="13">
        <f>RIGHT(A427,2)*100+'12월'!B33</f>
        <v>2512</v>
      </c>
      <c r="D427" s="13">
        <f>'12월'!C33</f>
        <v>-4</v>
      </c>
      <c r="E427" s="13">
        <f>'12월'!D33</f>
        <v>2</v>
      </c>
      <c r="F427" s="13" t="str">
        <f>'12월'!E33</f>
        <v>-4-2</v>
      </c>
      <c r="G427" s="13">
        <f>IFERROR(VLOOKUP($F427,'12월'!$E$4:$H$37,2,0),0)</f>
        <v>10</v>
      </c>
      <c r="H427" s="13">
        <f>IFERROR(VLOOKUP($F427,'12월'!$E$4:$H$37,3,0),0)</f>
        <v>4.3</v>
      </c>
      <c r="I427" s="13">
        <f>IFERROR(VLOOKUP($F427,'12월'!$E$4:$H$37,4,0),0)</f>
        <v>9.8000000000000007</v>
      </c>
    </row>
    <row r="428" spans="1:9" customFormat="1">
      <c r="A428" s="13">
        <f>'12월'!A34</f>
        <v>2025</v>
      </c>
      <c r="B428" s="13">
        <f>'12월'!B34</f>
        <v>12</v>
      </c>
      <c r="C428" s="13">
        <f>RIGHT(A428,2)*100+'12월'!B34</f>
        <v>2512</v>
      </c>
      <c r="D428" s="13">
        <f>'12월'!C34</f>
        <v>-4</v>
      </c>
      <c r="E428" s="13">
        <f>'12월'!D34</f>
        <v>1</v>
      </c>
      <c r="F428" s="13" t="str">
        <f>'12월'!E34</f>
        <v>-4-1</v>
      </c>
      <c r="G428" s="13">
        <f>IFERROR(VLOOKUP($F428,'12월'!$E$4:$H$37,2,0),0)</f>
        <v>9.9</v>
      </c>
      <c r="H428" s="13">
        <f>IFERROR(VLOOKUP($F428,'12월'!$E$4:$H$37,3,0),0)</f>
        <v>3.3</v>
      </c>
      <c r="I428" s="13">
        <f>IFERROR(VLOOKUP($F428,'12월'!$E$4:$H$37,4,0),0)</f>
        <v>9.5</v>
      </c>
    </row>
    <row r="429" spans="1:9" customFormat="1">
      <c r="A429" s="13">
        <f>'12월'!A35</f>
        <v>2025</v>
      </c>
      <c r="B429" s="13">
        <f>'12월'!B35</f>
        <v>12</v>
      </c>
      <c r="C429" s="13">
        <f>RIGHT(A429,2)*100+'12월'!B35</f>
        <v>2512</v>
      </c>
      <c r="D429" s="13">
        <f>'12월'!C35</f>
        <v>-4</v>
      </c>
      <c r="E429" s="13">
        <f>'12월'!D35</f>
        <v>3</v>
      </c>
      <c r="F429" s="13" t="str">
        <f>'12월'!E35</f>
        <v>-4-3</v>
      </c>
      <c r="G429" s="13">
        <f>IFERROR(VLOOKUP($F429,'12월'!$E$4:$H$37,2,0),0)</f>
        <v>9.8000000000000007</v>
      </c>
      <c r="H429" s="13">
        <f>IFERROR(VLOOKUP($F429,'12월'!$E$4:$H$37,3,0),0)</f>
        <v>3.3</v>
      </c>
      <c r="I429" s="13">
        <f>IFERROR(VLOOKUP($F429,'12월'!$E$4:$H$37,4,0),0)</f>
        <v>10</v>
      </c>
    </row>
    <row r="430" spans="1:9" customFormat="1">
      <c r="A430" s="13">
        <f>'12월'!A36</f>
        <v>2025</v>
      </c>
      <c r="B430" s="13">
        <f>'12월'!B36</f>
        <v>12</v>
      </c>
      <c r="C430" s="13">
        <f>RIGHT(A430,2)*100+'12월'!B36</f>
        <v>2512</v>
      </c>
      <c r="D430" s="13">
        <f>'12월'!C36</f>
        <v>-5</v>
      </c>
      <c r="E430" s="13">
        <f>'12월'!D36</f>
        <v>2</v>
      </c>
      <c r="F430" s="13" t="str">
        <f>'12월'!E36</f>
        <v>-5-2</v>
      </c>
      <c r="G430" s="13">
        <f>IFERROR(VLOOKUP($F430,'12월'!$E$4:$H$37,2,0),0)</f>
        <v>10</v>
      </c>
      <c r="H430" s="13">
        <f>IFERROR(VLOOKUP($F430,'12월'!$E$4:$H$37,3,0),0)</f>
        <v>3.7</v>
      </c>
      <c r="I430" s="13">
        <f>IFERROR(VLOOKUP($F430,'12월'!$E$4:$H$37,4,0),0)</f>
        <v>10</v>
      </c>
    </row>
    <row r="431" spans="1:9" customFormat="1">
      <c r="A431" s="13">
        <f>'12월'!A37</f>
        <v>2025</v>
      </c>
      <c r="B431" s="13">
        <f>'12월'!B37</f>
        <v>12</v>
      </c>
      <c r="C431" s="13">
        <f>RIGHT(A431,2)*100+'12월'!B37</f>
        <v>2512</v>
      </c>
      <c r="D431" s="13">
        <f>'12월'!C37</f>
        <v>-5</v>
      </c>
      <c r="E431" s="13">
        <f>'12월'!D37</f>
        <v>3</v>
      </c>
      <c r="F431" s="13" t="str">
        <f>'12월'!E37</f>
        <v>-5-3</v>
      </c>
      <c r="G431" s="13">
        <f>IFERROR(VLOOKUP($F431,'12월'!$E$4:$H$37,2,0),0)</f>
        <v>10.1</v>
      </c>
      <c r="H431" s="13">
        <f>IFERROR(VLOOKUP($F431,'12월'!$E$4:$H$37,3,0),0)</f>
        <v>3</v>
      </c>
      <c r="I431" s="13">
        <f>IFERROR(VLOOKUP($F431,'12월'!$E$4:$H$37,4,0),0)</f>
        <v>10.1</v>
      </c>
    </row>
    <row r="432" spans="1:9">
      <c r="A432" s="64">
        <v>2023</v>
      </c>
      <c r="B432" s="64">
        <v>1</v>
      </c>
      <c r="C432" s="64">
        <v>2301</v>
      </c>
      <c r="D432" s="64">
        <v>9</v>
      </c>
      <c r="E432" s="64">
        <v>3</v>
      </c>
      <c r="F432" s="64" t="s">
        <v>20</v>
      </c>
      <c r="G432" s="64">
        <v>4.8</v>
      </c>
      <c r="H432" s="64">
        <v>3.2</v>
      </c>
      <c r="I432" s="64">
        <v>4.5</v>
      </c>
    </row>
    <row r="433" spans="1:9">
      <c r="A433" s="64">
        <v>2023</v>
      </c>
      <c r="B433" s="64">
        <v>1</v>
      </c>
      <c r="C433" s="64">
        <v>2301</v>
      </c>
      <c r="D433" s="64">
        <v>8</v>
      </c>
      <c r="E433" s="64">
        <v>1</v>
      </c>
      <c r="F433" s="64" t="s">
        <v>21</v>
      </c>
      <c r="G433" s="64">
        <v>5</v>
      </c>
      <c r="H433" s="64">
        <v>3</v>
      </c>
      <c r="I433" s="64">
        <v>5</v>
      </c>
    </row>
    <row r="434" spans="1:9">
      <c r="A434" s="64">
        <v>2023</v>
      </c>
      <c r="B434" s="64">
        <v>1</v>
      </c>
      <c r="C434" s="64">
        <v>2301</v>
      </c>
      <c r="D434" s="64">
        <v>8</v>
      </c>
      <c r="E434" s="64">
        <v>2</v>
      </c>
      <c r="F434" s="64" t="s">
        <v>22</v>
      </c>
      <c r="G434" s="64">
        <v>5</v>
      </c>
      <c r="H434" s="64">
        <v>3</v>
      </c>
      <c r="I434" s="64">
        <v>5</v>
      </c>
    </row>
    <row r="435" spans="1:9">
      <c r="A435" s="64">
        <v>2023</v>
      </c>
      <c r="B435" s="64">
        <v>1</v>
      </c>
      <c r="C435" s="64">
        <v>2301</v>
      </c>
      <c r="D435" s="64">
        <v>8</v>
      </c>
      <c r="E435" s="64">
        <v>3</v>
      </c>
      <c r="F435" s="64" t="s">
        <v>23</v>
      </c>
      <c r="G435" s="64">
        <v>5</v>
      </c>
      <c r="H435" s="64">
        <v>4</v>
      </c>
      <c r="I435" s="64">
        <v>5</v>
      </c>
    </row>
    <row r="436" spans="1:9">
      <c r="A436" s="64">
        <v>2023</v>
      </c>
      <c r="B436" s="64">
        <v>1</v>
      </c>
      <c r="C436" s="64">
        <v>2301</v>
      </c>
      <c r="D436" s="64">
        <v>7</v>
      </c>
      <c r="E436" s="64">
        <v>1</v>
      </c>
      <c r="F436" s="64" t="s">
        <v>24</v>
      </c>
      <c r="G436" s="64">
        <v>5.0999999999999996</v>
      </c>
      <c r="H436" s="64">
        <v>2.8</v>
      </c>
      <c r="I436" s="64">
        <v>5.3</v>
      </c>
    </row>
    <row r="437" spans="1:9">
      <c r="A437" s="64">
        <v>2023</v>
      </c>
      <c r="B437" s="64">
        <v>1</v>
      </c>
      <c r="C437" s="64">
        <v>2301</v>
      </c>
      <c r="D437" s="64">
        <v>7</v>
      </c>
      <c r="E437" s="64">
        <v>2</v>
      </c>
      <c r="F437" s="64" t="s">
        <v>25</v>
      </c>
      <c r="G437" s="64">
        <v>5</v>
      </c>
      <c r="H437" s="64">
        <v>3.2</v>
      </c>
      <c r="I437" s="64">
        <v>5.7</v>
      </c>
    </row>
    <row r="438" spans="1:9">
      <c r="A438" s="64">
        <v>2023</v>
      </c>
      <c r="B438" s="64">
        <v>1</v>
      </c>
      <c r="C438" s="64">
        <v>2301</v>
      </c>
      <c r="D438" s="64">
        <v>7</v>
      </c>
      <c r="E438" s="64">
        <v>3</v>
      </c>
      <c r="F438" s="64" t="s">
        <v>26</v>
      </c>
      <c r="G438" s="64">
        <v>5.5</v>
      </c>
      <c r="H438" s="64">
        <v>3.5</v>
      </c>
      <c r="I438" s="64">
        <v>5</v>
      </c>
    </row>
    <row r="439" spans="1:9">
      <c r="A439" s="64">
        <v>2023</v>
      </c>
      <c r="B439" s="64">
        <v>1</v>
      </c>
      <c r="C439" s="64">
        <v>2301</v>
      </c>
      <c r="D439" s="64">
        <v>6</v>
      </c>
      <c r="E439" s="64">
        <v>1</v>
      </c>
      <c r="F439" s="64" t="s">
        <v>27</v>
      </c>
      <c r="G439" s="64">
        <v>6</v>
      </c>
      <c r="H439" s="64">
        <v>3.3</v>
      </c>
      <c r="I439" s="64">
        <v>6.5</v>
      </c>
    </row>
    <row r="440" spans="1:9">
      <c r="A440" s="64">
        <v>2023</v>
      </c>
      <c r="B440" s="64">
        <v>1</v>
      </c>
      <c r="C440" s="64">
        <v>2301</v>
      </c>
      <c r="D440" s="64">
        <v>6</v>
      </c>
      <c r="E440" s="64">
        <v>2</v>
      </c>
      <c r="F440" s="64" t="s">
        <v>28</v>
      </c>
      <c r="G440" s="64">
        <v>6</v>
      </c>
      <c r="H440" s="64">
        <v>2.5</v>
      </c>
      <c r="I440" s="64">
        <v>5.8</v>
      </c>
    </row>
    <row r="441" spans="1:9">
      <c r="A441" s="64">
        <v>2023</v>
      </c>
      <c r="B441" s="64">
        <v>1</v>
      </c>
      <c r="C441" s="64">
        <v>2301</v>
      </c>
      <c r="D441" s="64">
        <v>6</v>
      </c>
      <c r="E441" s="64">
        <v>3</v>
      </c>
      <c r="F441" s="64" t="s">
        <v>29</v>
      </c>
      <c r="G441" s="64">
        <v>6</v>
      </c>
      <c r="H441" s="64">
        <v>3</v>
      </c>
      <c r="I441" s="64">
        <v>6</v>
      </c>
    </row>
    <row r="442" spans="1:9">
      <c r="A442" s="64">
        <v>2023</v>
      </c>
      <c r="B442" s="64">
        <v>1</v>
      </c>
      <c r="C442" s="64">
        <v>2301</v>
      </c>
      <c r="D442" s="64">
        <v>5</v>
      </c>
      <c r="E442" s="64">
        <v>1</v>
      </c>
      <c r="F442" s="64" t="s">
        <v>30</v>
      </c>
      <c r="G442" s="64">
        <v>6.7</v>
      </c>
      <c r="H442" s="64">
        <v>3.5</v>
      </c>
      <c r="I442" s="64">
        <v>6.5</v>
      </c>
    </row>
    <row r="443" spans="1:9">
      <c r="A443" s="64">
        <v>2023</v>
      </c>
      <c r="B443" s="64">
        <v>1</v>
      </c>
      <c r="C443" s="64">
        <v>2301</v>
      </c>
      <c r="D443" s="64">
        <v>5</v>
      </c>
      <c r="E443" s="64">
        <v>2</v>
      </c>
      <c r="F443" s="64" t="s">
        <v>31</v>
      </c>
      <c r="G443" s="64">
        <v>6.5</v>
      </c>
      <c r="H443" s="64">
        <v>2.8</v>
      </c>
      <c r="I443" s="64">
        <v>6.5</v>
      </c>
    </row>
    <row r="444" spans="1:9">
      <c r="A444" s="64">
        <v>2023</v>
      </c>
      <c r="B444" s="64">
        <v>1</v>
      </c>
      <c r="C444" s="64">
        <v>2301</v>
      </c>
      <c r="D444" s="64">
        <v>5</v>
      </c>
      <c r="E444" s="64">
        <v>3</v>
      </c>
      <c r="F444" s="64" t="s">
        <v>32</v>
      </c>
      <c r="G444" s="64">
        <v>6.3</v>
      </c>
      <c r="H444" s="64">
        <v>3.8</v>
      </c>
      <c r="I444" s="64">
        <v>6.5</v>
      </c>
    </row>
    <row r="445" spans="1:9">
      <c r="A445" s="64">
        <v>2023</v>
      </c>
      <c r="B445" s="64">
        <v>1</v>
      </c>
      <c r="C445" s="64">
        <v>2301</v>
      </c>
      <c r="D445" s="64">
        <v>3</v>
      </c>
      <c r="E445" s="64">
        <v>1</v>
      </c>
      <c r="F445" s="64" t="s">
        <v>33</v>
      </c>
      <c r="G445" s="64">
        <v>7</v>
      </c>
      <c r="H445" s="64">
        <v>3.9</v>
      </c>
      <c r="I445" s="64">
        <v>6.5</v>
      </c>
    </row>
    <row r="446" spans="1:9">
      <c r="A446" s="64">
        <v>2023</v>
      </c>
      <c r="B446" s="64">
        <v>1</v>
      </c>
      <c r="C446" s="64">
        <v>2301</v>
      </c>
      <c r="D446" s="64">
        <v>3</v>
      </c>
      <c r="E446" s="64">
        <v>2</v>
      </c>
      <c r="F446" s="64" t="s">
        <v>34</v>
      </c>
      <c r="G446" s="64">
        <v>7</v>
      </c>
      <c r="H446" s="64">
        <v>3.2</v>
      </c>
      <c r="I446" s="64">
        <v>6.7</v>
      </c>
    </row>
    <row r="447" spans="1:9">
      <c r="A447" s="64">
        <v>2023</v>
      </c>
      <c r="B447" s="64">
        <v>1</v>
      </c>
      <c r="C447" s="64">
        <v>2301</v>
      </c>
      <c r="D447" s="64">
        <v>3</v>
      </c>
      <c r="E447" s="64">
        <v>3</v>
      </c>
      <c r="F447" s="64" t="s">
        <v>35</v>
      </c>
      <c r="G447" s="64">
        <v>6.5</v>
      </c>
      <c r="H447" s="64">
        <v>3.3</v>
      </c>
      <c r="I447" s="64">
        <v>7.5</v>
      </c>
    </row>
    <row r="448" spans="1:9">
      <c r="A448" s="64">
        <v>2023</v>
      </c>
      <c r="B448" s="64">
        <v>1</v>
      </c>
      <c r="C448" s="64">
        <v>2301</v>
      </c>
      <c r="D448" s="64">
        <v>2</v>
      </c>
      <c r="E448" s="64">
        <v>2</v>
      </c>
      <c r="F448" s="64" t="s">
        <v>36</v>
      </c>
      <c r="G448" s="64">
        <v>7.5</v>
      </c>
      <c r="H448" s="64">
        <v>3.5</v>
      </c>
      <c r="I448" s="64">
        <v>7</v>
      </c>
    </row>
    <row r="449" spans="1:9">
      <c r="A449" s="64">
        <v>2023</v>
      </c>
      <c r="B449" s="64">
        <v>1</v>
      </c>
      <c r="C449" s="64">
        <v>2301</v>
      </c>
      <c r="D449" s="64">
        <v>2</v>
      </c>
      <c r="E449" s="64">
        <v>3</v>
      </c>
      <c r="F449" s="64" t="s">
        <v>37</v>
      </c>
      <c r="G449" s="64">
        <v>7</v>
      </c>
      <c r="H449" s="64">
        <v>3.2</v>
      </c>
      <c r="I449" s="64">
        <v>7.2</v>
      </c>
    </row>
    <row r="450" spans="1:9">
      <c r="A450" s="64">
        <v>2023</v>
      </c>
      <c r="B450" s="64">
        <v>1</v>
      </c>
      <c r="C450" s="64">
        <v>2301</v>
      </c>
      <c r="D450" s="64">
        <v>1</v>
      </c>
      <c r="E450" s="64">
        <v>1</v>
      </c>
      <c r="F450" s="64" t="s">
        <v>38</v>
      </c>
      <c r="G450" s="64">
        <v>8.5</v>
      </c>
      <c r="H450" s="64">
        <v>3</v>
      </c>
      <c r="I450" s="64">
        <v>8</v>
      </c>
    </row>
    <row r="451" spans="1:9">
      <c r="A451" s="64">
        <v>2023</v>
      </c>
      <c r="B451" s="64">
        <v>1</v>
      </c>
      <c r="C451" s="64">
        <v>2301</v>
      </c>
      <c r="D451" s="64">
        <v>1</v>
      </c>
      <c r="E451" s="64">
        <v>2</v>
      </c>
      <c r="F451" s="64" t="s">
        <v>39</v>
      </c>
      <c r="G451" s="64">
        <v>8</v>
      </c>
      <c r="H451" s="64">
        <v>3.3</v>
      </c>
      <c r="I451" s="64">
        <v>7.8</v>
      </c>
    </row>
    <row r="452" spans="1:9">
      <c r="A452" s="64">
        <v>2023</v>
      </c>
      <c r="B452" s="64">
        <v>1</v>
      </c>
      <c r="C452" s="64">
        <v>2301</v>
      </c>
      <c r="D452" s="64">
        <v>1</v>
      </c>
      <c r="E452" s="64">
        <v>3</v>
      </c>
      <c r="F452" s="64" t="s">
        <v>40</v>
      </c>
      <c r="G452" s="64">
        <v>7.5</v>
      </c>
      <c r="H452" s="64">
        <v>3.2</v>
      </c>
      <c r="I452" s="64">
        <v>8</v>
      </c>
    </row>
    <row r="453" spans="1:9">
      <c r="A453" s="64">
        <v>2023</v>
      </c>
      <c r="B453" s="64">
        <v>1</v>
      </c>
      <c r="C453" s="64">
        <v>2301</v>
      </c>
      <c r="D453" s="64">
        <v>-1</v>
      </c>
      <c r="E453" s="64">
        <v>1</v>
      </c>
      <c r="F453" s="64" t="s">
        <v>41</v>
      </c>
      <c r="G453" s="64">
        <v>9</v>
      </c>
      <c r="H453" s="64">
        <v>3.2</v>
      </c>
      <c r="I453" s="64">
        <v>8</v>
      </c>
    </row>
    <row r="454" spans="1:9">
      <c r="A454" s="64">
        <v>2023</v>
      </c>
      <c r="B454" s="64">
        <v>1</v>
      </c>
      <c r="C454" s="64">
        <v>2301</v>
      </c>
      <c r="D454" s="64">
        <v>-1</v>
      </c>
      <c r="E454" s="64">
        <v>2</v>
      </c>
      <c r="F454" s="64" t="s">
        <v>42</v>
      </c>
      <c r="G454" s="64">
        <v>8.5</v>
      </c>
      <c r="H454" s="64">
        <v>3.7</v>
      </c>
      <c r="I454" s="64">
        <v>8.3000000000000007</v>
      </c>
    </row>
    <row r="455" spans="1:9">
      <c r="A455" s="64">
        <v>2023</v>
      </c>
      <c r="B455" s="64">
        <v>1</v>
      </c>
      <c r="C455" s="64">
        <v>2301</v>
      </c>
      <c r="D455" s="64">
        <v>-1</v>
      </c>
      <c r="E455" s="64">
        <v>3</v>
      </c>
      <c r="F455" s="64" t="s">
        <v>43</v>
      </c>
      <c r="G455" s="64">
        <v>8.5</v>
      </c>
      <c r="H455" s="64">
        <v>3.6</v>
      </c>
      <c r="I455" s="64">
        <v>8.5</v>
      </c>
    </row>
    <row r="456" spans="1:9">
      <c r="A456" s="64">
        <v>2023</v>
      </c>
      <c r="B456" s="64">
        <v>1</v>
      </c>
      <c r="C456" s="64">
        <v>2301</v>
      </c>
      <c r="D456" s="64">
        <v>-2</v>
      </c>
      <c r="E456" s="64">
        <v>1</v>
      </c>
      <c r="F456" s="64" t="s">
        <v>44</v>
      </c>
      <c r="G456" s="64">
        <v>8</v>
      </c>
      <c r="H456" s="64">
        <v>4.5999999999999996</v>
      </c>
      <c r="I456" s="64">
        <v>9.1</v>
      </c>
    </row>
    <row r="457" spans="1:9">
      <c r="A457" s="64">
        <v>2023</v>
      </c>
      <c r="B457" s="64">
        <v>1</v>
      </c>
      <c r="C457" s="64">
        <v>2301</v>
      </c>
      <c r="D457" s="64">
        <v>-2</v>
      </c>
      <c r="E457" s="64">
        <v>2</v>
      </c>
      <c r="F457" s="64" t="s">
        <v>45</v>
      </c>
      <c r="G457" s="64">
        <v>8.8000000000000007</v>
      </c>
      <c r="H457" s="64">
        <v>3.3</v>
      </c>
      <c r="I457" s="64">
        <v>8.6</v>
      </c>
    </row>
    <row r="458" spans="1:9">
      <c r="A458" s="64">
        <v>2023</v>
      </c>
      <c r="B458" s="64">
        <v>1</v>
      </c>
      <c r="C458" s="64">
        <v>2301</v>
      </c>
      <c r="D458" s="64">
        <v>-2</v>
      </c>
      <c r="E458" s="64">
        <v>3</v>
      </c>
      <c r="F458" s="64" t="s">
        <v>46</v>
      </c>
      <c r="G458" s="64">
        <v>9</v>
      </c>
      <c r="H458" s="64">
        <v>3.7</v>
      </c>
      <c r="I458" s="64">
        <v>9.5</v>
      </c>
    </row>
    <row r="459" spans="1:9">
      <c r="A459" s="64">
        <v>2023</v>
      </c>
      <c r="B459" s="64">
        <v>1</v>
      </c>
      <c r="C459" s="64">
        <v>2301</v>
      </c>
      <c r="D459" s="64">
        <v>-3</v>
      </c>
      <c r="E459" s="64">
        <v>2</v>
      </c>
      <c r="F459" s="64" t="s">
        <v>47</v>
      </c>
      <c r="G459" s="64">
        <v>9</v>
      </c>
      <c r="H459" s="64">
        <v>3.3</v>
      </c>
      <c r="I459" s="64">
        <v>9.8000000000000007</v>
      </c>
    </row>
    <row r="460" spans="1:9">
      <c r="A460" s="64">
        <v>2023</v>
      </c>
      <c r="B460" s="64">
        <v>1</v>
      </c>
      <c r="C460" s="64">
        <v>2301</v>
      </c>
      <c r="D460" s="64">
        <v>-3</v>
      </c>
      <c r="E460" s="64">
        <v>3</v>
      </c>
      <c r="F460" s="64" t="s">
        <v>48</v>
      </c>
      <c r="G460" s="64">
        <v>9</v>
      </c>
      <c r="H460" s="64">
        <v>3.8</v>
      </c>
      <c r="I460" s="64">
        <v>9</v>
      </c>
    </row>
    <row r="461" spans="1:9">
      <c r="A461" s="64">
        <v>2023</v>
      </c>
      <c r="B461" s="64">
        <v>1</v>
      </c>
      <c r="C461" s="64">
        <v>2301</v>
      </c>
      <c r="D461" s="64">
        <v>-4</v>
      </c>
      <c r="E461" s="64">
        <v>2</v>
      </c>
      <c r="F461" s="64" t="s">
        <v>49</v>
      </c>
      <c r="G461" s="64">
        <v>9.8000000000000007</v>
      </c>
      <c r="H461" s="64">
        <v>4.2</v>
      </c>
      <c r="I461" s="64">
        <v>9.6</v>
      </c>
    </row>
    <row r="462" spans="1:9">
      <c r="A462" s="64">
        <v>2023</v>
      </c>
      <c r="B462" s="64">
        <v>1</v>
      </c>
      <c r="C462" s="64">
        <v>2301</v>
      </c>
      <c r="D462" s="64">
        <v>-4</v>
      </c>
      <c r="E462" s="64">
        <v>1</v>
      </c>
      <c r="F462" s="64" t="s">
        <v>50</v>
      </c>
      <c r="G462" s="64">
        <v>9.8000000000000007</v>
      </c>
      <c r="H462" s="64">
        <v>2.8</v>
      </c>
      <c r="I462" s="64">
        <v>9.4</v>
      </c>
    </row>
    <row r="463" spans="1:9">
      <c r="A463" s="64">
        <v>2023</v>
      </c>
      <c r="B463" s="64">
        <v>1</v>
      </c>
      <c r="C463" s="64">
        <v>2301</v>
      </c>
      <c r="D463" s="64">
        <v>-4</v>
      </c>
      <c r="E463" s="64">
        <v>3</v>
      </c>
      <c r="F463" s="64" t="s">
        <v>51</v>
      </c>
      <c r="G463" s="64">
        <v>9.5</v>
      </c>
      <c r="H463" s="64">
        <v>3.2</v>
      </c>
      <c r="I463" s="64">
        <v>10</v>
      </c>
    </row>
    <row r="464" spans="1:9">
      <c r="A464" s="64">
        <v>2023</v>
      </c>
      <c r="B464" s="64">
        <v>1</v>
      </c>
      <c r="C464" s="64">
        <v>2301</v>
      </c>
      <c r="D464" s="64">
        <v>-5</v>
      </c>
      <c r="E464" s="64">
        <v>2</v>
      </c>
      <c r="F464" s="64" t="s">
        <v>52</v>
      </c>
      <c r="G464" s="64">
        <v>10</v>
      </c>
      <c r="H464" s="64">
        <v>4</v>
      </c>
      <c r="I464" s="64">
        <v>9.9</v>
      </c>
    </row>
    <row r="465" spans="1:9">
      <c r="A465" s="64">
        <v>2023</v>
      </c>
      <c r="B465" s="64">
        <v>1</v>
      </c>
      <c r="C465" s="64">
        <v>2301</v>
      </c>
      <c r="D465" s="64">
        <v>-5</v>
      </c>
      <c r="E465" s="64">
        <v>3</v>
      </c>
      <c r="F465" s="64" t="s">
        <v>53</v>
      </c>
      <c r="G465" s="64">
        <v>10</v>
      </c>
      <c r="H465" s="64">
        <v>2</v>
      </c>
      <c r="I465" s="64">
        <v>10</v>
      </c>
    </row>
    <row r="466" spans="1:9">
      <c r="A466" s="64">
        <v>2023</v>
      </c>
      <c r="B466" s="64">
        <v>2</v>
      </c>
      <c r="C466" s="64">
        <v>2302</v>
      </c>
      <c r="D466" s="64">
        <v>9</v>
      </c>
      <c r="E466" s="64">
        <v>3</v>
      </c>
      <c r="F466" s="64" t="s">
        <v>20</v>
      </c>
      <c r="G466" s="64">
        <v>5</v>
      </c>
      <c r="H466" s="64">
        <v>3</v>
      </c>
      <c r="I466" s="64">
        <v>5</v>
      </c>
    </row>
    <row r="467" spans="1:9">
      <c r="A467" s="64">
        <v>2023</v>
      </c>
      <c r="B467" s="64">
        <v>2</v>
      </c>
      <c r="C467" s="64">
        <v>2302</v>
      </c>
      <c r="D467" s="64">
        <v>8</v>
      </c>
      <c r="E467" s="64">
        <v>1</v>
      </c>
      <c r="F467" s="64" t="s">
        <v>21</v>
      </c>
      <c r="G467" s="64">
        <v>5</v>
      </c>
      <c r="H467" s="64">
        <v>3</v>
      </c>
      <c r="I467" s="64">
        <v>5</v>
      </c>
    </row>
    <row r="468" spans="1:9">
      <c r="A468" s="64">
        <v>2023</v>
      </c>
      <c r="B468" s="64">
        <v>2</v>
      </c>
      <c r="C468" s="64">
        <v>2302</v>
      </c>
      <c r="D468" s="64">
        <v>8</v>
      </c>
      <c r="E468" s="64">
        <v>2</v>
      </c>
      <c r="F468" s="64" t="s">
        <v>22</v>
      </c>
      <c r="G468" s="64">
        <v>5</v>
      </c>
      <c r="H468" s="64">
        <v>3</v>
      </c>
      <c r="I468" s="64">
        <v>5</v>
      </c>
    </row>
    <row r="469" spans="1:9">
      <c r="A469" s="64">
        <v>2023</v>
      </c>
      <c r="B469" s="64">
        <v>2</v>
      </c>
      <c r="C469" s="64">
        <v>2302</v>
      </c>
      <c r="D469" s="64">
        <v>8</v>
      </c>
      <c r="E469" s="64">
        <v>3</v>
      </c>
      <c r="F469" s="64" t="s">
        <v>23</v>
      </c>
      <c r="G469" s="64">
        <v>5</v>
      </c>
      <c r="H469" s="64">
        <v>4</v>
      </c>
      <c r="I469" s="64">
        <v>5</v>
      </c>
    </row>
    <row r="470" spans="1:9">
      <c r="A470" s="64">
        <v>2023</v>
      </c>
      <c r="B470" s="64">
        <v>2</v>
      </c>
      <c r="C470" s="64">
        <v>2302</v>
      </c>
      <c r="D470" s="64">
        <v>7</v>
      </c>
      <c r="E470" s="64">
        <v>1</v>
      </c>
      <c r="F470" s="64" t="s">
        <v>24</v>
      </c>
      <c r="G470" s="64">
        <v>5</v>
      </c>
      <c r="H470" s="64">
        <v>2.8</v>
      </c>
      <c r="I470" s="64">
        <v>5.2</v>
      </c>
    </row>
    <row r="471" spans="1:9">
      <c r="A471" s="64">
        <v>2023</v>
      </c>
      <c r="B471" s="64">
        <v>2</v>
      </c>
      <c r="C471" s="64">
        <v>2302</v>
      </c>
      <c r="D471" s="64">
        <v>7</v>
      </c>
      <c r="E471" s="64">
        <v>2</v>
      </c>
      <c r="F471" s="64" t="s">
        <v>25</v>
      </c>
      <c r="G471" s="64">
        <v>5</v>
      </c>
      <c r="H471" s="64">
        <v>3</v>
      </c>
      <c r="I471" s="64">
        <v>5.3</v>
      </c>
    </row>
    <row r="472" spans="1:9">
      <c r="A472" s="64">
        <v>2023</v>
      </c>
      <c r="B472" s="64">
        <v>2</v>
      </c>
      <c r="C472" s="64">
        <v>2302</v>
      </c>
      <c r="D472" s="64">
        <v>7</v>
      </c>
      <c r="E472" s="64">
        <v>3</v>
      </c>
      <c r="F472" s="64" t="s">
        <v>26</v>
      </c>
      <c r="G472" s="64">
        <v>5.2</v>
      </c>
      <c r="H472" s="64">
        <v>3.4</v>
      </c>
      <c r="I472" s="64">
        <v>5</v>
      </c>
    </row>
    <row r="473" spans="1:9">
      <c r="A473" s="64">
        <v>2023</v>
      </c>
      <c r="B473" s="64">
        <v>2</v>
      </c>
      <c r="C473" s="64">
        <v>2302</v>
      </c>
      <c r="D473" s="64">
        <v>6</v>
      </c>
      <c r="E473" s="64">
        <v>1</v>
      </c>
      <c r="F473" s="64" t="s">
        <v>27</v>
      </c>
      <c r="G473" s="64">
        <v>6</v>
      </c>
      <c r="H473" s="64">
        <v>3.4</v>
      </c>
      <c r="I473" s="64">
        <v>6.3</v>
      </c>
    </row>
    <row r="474" spans="1:9">
      <c r="A474" s="64">
        <v>2023</v>
      </c>
      <c r="B474" s="64">
        <v>2</v>
      </c>
      <c r="C474" s="64">
        <v>2302</v>
      </c>
      <c r="D474" s="64">
        <v>6</v>
      </c>
      <c r="E474" s="64">
        <v>2</v>
      </c>
      <c r="F474" s="64" t="s">
        <v>28</v>
      </c>
      <c r="G474" s="64">
        <v>6</v>
      </c>
      <c r="H474" s="64">
        <v>2.5</v>
      </c>
      <c r="I474" s="64">
        <v>6</v>
      </c>
    </row>
    <row r="475" spans="1:9">
      <c r="A475" s="64">
        <v>2023</v>
      </c>
      <c r="B475" s="64">
        <v>2</v>
      </c>
      <c r="C475" s="64">
        <v>2302</v>
      </c>
      <c r="D475" s="64">
        <v>6</v>
      </c>
      <c r="E475" s="64">
        <v>3</v>
      </c>
      <c r="F475" s="64" t="s">
        <v>29</v>
      </c>
      <c r="G475" s="64">
        <v>6</v>
      </c>
      <c r="H475" s="64">
        <v>3</v>
      </c>
      <c r="I475" s="64">
        <v>6</v>
      </c>
    </row>
    <row r="476" spans="1:9">
      <c r="A476" s="64">
        <v>2023</v>
      </c>
      <c r="B476" s="64">
        <v>2</v>
      </c>
      <c r="C476" s="64">
        <v>2302</v>
      </c>
      <c r="D476" s="64">
        <v>5</v>
      </c>
      <c r="E476" s="64">
        <v>1</v>
      </c>
      <c r="F476" s="64" t="s">
        <v>30</v>
      </c>
      <c r="G476" s="64">
        <v>6.8</v>
      </c>
      <c r="H476" s="64">
        <v>3.5</v>
      </c>
      <c r="I476" s="64">
        <v>6.5</v>
      </c>
    </row>
    <row r="477" spans="1:9">
      <c r="A477" s="64">
        <v>2023</v>
      </c>
      <c r="B477" s="64">
        <v>2</v>
      </c>
      <c r="C477" s="64">
        <v>2302</v>
      </c>
      <c r="D477" s="64">
        <v>5</v>
      </c>
      <c r="E477" s="64">
        <v>2</v>
      </c>
      <c r="F477" s="64" t="s">
        <v>31</v>
      </c>
      <c r="G477" s="64">
        <v>6.8</v>
      </c>
      <c r="H477" s="64">
        <v>2.8</v>
      </c>
      <c r="I477" s="64">
        <v>6.8</v>
      </c>
    </row>
    <row r="478" spans="1:9">
      <c r="A478" s="64">
        <v>2023</v>
      </c>
      <c r="B478" s="64">
        <v>2</v>
      </c>
      <c r="C478" s="64">
        <v>2302</v>
      </c>
      <c r="D478" s="64">
        <v>5</v>
      </c>
      <c r="E478" s="64">
        <v>3</v>
      </c>
      <c r="F478" s="64" t="s">
        <v>32</v>
      </c>
      <c r="G478" s="64">
        <v>6.3</v>
      </c>
      <c r="H478" s="64">
        <v>4</v>
      </c>
      <c r="I478" s="64">
        <v>6.3</v>
      </c>
    </row>
    <row r="479" spans="1:9">
      <c r="A479" s="64">
        <v>2023</v>
      </c>
      <c r="B479" s="64">
        <v>2</v>
      </c>
      <c r="C479" s="64">
        <v>2302</v>
      </c>
      <c r="D479" s="64">
        <v>3</v>
      </c>
      <c r="E479" s="64">
        <v>1</v>
      </c>
      <c r="F479" s="64" t="s">
        <v>33</v>
      </c>
      <c r="G479" s="64">
        <v>7</v>
      </c>
      <c r="H479" s="64">
        <v>3.8</v>
      </c>
      <c r="I479" s="64">
        <v>6.8</v>
      </c>
    </row>
    <row r="480" spans="1:9">
      <c r="A480" s="64">
        <v>2023</v>
      </c>
      <c r="B480" s="64">
        <v>2</v>
      </c>
      <c r="C480" s="64">
        <v>2302</v>
      </c>
      <c r="D480" s="64">
        <v>3</v>
      </c>
      <c r="E480" s="64">
        <v>2</v>
      </c>
      <c r="F480" s="64" t="s">
        <v>34</v>
      </c>
      <c r="G480" s="64">
        <v>6.8</v>
      </c>
      <c r="H480" s="64">
        <v>3.2</v>
      </c>
      <c r="I480" s="64">
        <v>6.8</v>
      </c>
    </row>
    <row r="481" spans="1:9">
      <c r="A481" s="64">
        <v>2023</v>
      </c>
      <c r="B481" s="64">
        <v>2</v>
      </c>
      <c r="C481" s="64">
        <v>2302</v>
      </c>
      <c r="D481" s="64">
        <v>3</v>
      </c>
      <c r="E481" s="64">
        <v>3</v>
      </c>
      <c r="F481" s="64" t="s">
        <v>35</v>
      </c>
      <c r="G481" s="64">
        <v>6.5</v>
      </c>
      <c r="H481" s="64">
        <v>3.3</v>
      </c>
      <c r="I481" s="64">
        <v>7.5</v>
      </c>
    </row>
    <row r="482" spans="1:9">
      <c r="A482" s="64">
        <v>2023</v>
      </c>
      <c r="B482" s="64">
        <v>2</v>
      </c>
      <c r="C482" s="64">
        <v>2302</v>
      </c>
      <c r="D482" s="64">
        <v>2</v>
      </c>
      <c r="E482" s="64">
        <v>2</v>
      </c>
      <c r="F482" s="64" t="s">
        <v>36</v>
      </c>
      <c r="G482" s="64">
        <v>7.5</v>
      </c>
      <c r="H482" s="64">
        <v>3.5</v>
      </c>
      <c r="I482" s="64">
        <v>7</v>
      </c>
    </row>
    <row r="483" spans="1:9">
      <c r="A483" s="64">
        <v>2023</v>
      </c>
      <c r="B483" s="64">
        <v>2</v>
      </c>
      <c r="C483" s="64">
        <v>2302</v>
      </c>
      <c r="D483" s="64">
        <v>2</v>
      </c>
      <c r="E483" s="64">
        <v>3</v>
      </c>
      <c r="F483" s="64" t="s">
        <v>37</v>
      </c>
      <c r="G483" s="64">
        <v>7</v>
      </c>
      <c r="H483" s="64">
        <v>3.2</v>
      </c>
      <c r="I483" s="64">
        <v>7</v>
      </c>
    </row>
    <row r="484" spans="1:9">
      <c r="A484" s="64">
        <v>2023</v>
      </c>
      <c r="B484" s="64">
        <v>2</v>
      </c>
      <c r="C484" s="64">
        <v>2302</v>
      </c>
      <c r="D484" s="64">
        <v>1</v>
      </c>
      <c r="E484" s="64">
        <v>1</v>
      </c>
      <c r="F484" s="64" t="s">
        <v>38</v>
      </c>
      <c r="G484" s="64">
        <v>8.5</v>
      </c>
      <c r="H484" s="64">
        <v>3</v>
      </c>
      <c r="I484" s="64">
        <v>8</v>
      </c>
    </row>
    <row r="485" spans="1:9">
      <c r="A485" s="64">
        <v>2023</v>
      </c>
      <c r="B485" s="64">
        <v>2</v>
      </c>
      <c r="C485" s="64">
        <v>2302</v>
      </c>
      <c r="D485" s="64">
        <v>1</v>
      </c>
      <c r="E485" s="64">
        <v>2</v>
      </c>
      <c r="F485" s="64" t="s">
        <v>39</v>
      </c>
      <c r="G485" s="64">
        <v>8</v>
      </c>
      <c r="H485" s="64">
        <v>3.4</v>
      </c>
      <c r="I485" s="64">
        <v>8</v>
      </c>
    </row>
    <row r="486" spans="1:9">
      <c r="A486" s="64">
        <v>2023</v>
      </c>
      <c r="B486" s="64">
        <v>2</v>
      </c>
      <c r="C486" s="64">
        <v>2302</v>
      </c>
      <c r="D486" s="64">
        <v>1</v>
      </c>
      <c r="E486" s="64">
        <v>3</v>
      </c>
      <c r="F486" s="64" t="s">
        <v>40</v>
      </c>
      <c r="G486" s="64">
        <v>7.5</v>
      </c>
      <c r="H486" s="64">
        <v>3.2</v>
      </c>
      <c r="I486" s="64">
        <v>8</v>
      </c>
    </row>
    <row r="487" spans="1:9">
      <c r="A487" s="64">
        <v>2023</v>
      </c>
      <c r="B487" s="64">
        <v>2</v>
      </c>
      <c r="C487" s="64">
        <v>2302</v>
      </c>
      <c r="D487" s="64">
        <v>-1</v>
      </c>
      <c r="E487" s="64">
        <v>1</v>
      </c>
      <c r="F487" s="64" t="s">
        <v>41</v>
      </c>
      <c r="G487" s="64">
        <v>9</v>
      </c>
      <c r="H487" s="64">
        <v>3.2</v>
      </c>
      <c r="I487" s="64">
        <v>8</v>
      </c>
    </row>
    <row r="488" spans="1:9">
      <c r="A488" s="64">
        <v>2023</v>
      </c>
      <c r="B488" s="64">
        <v>2</v>
      </c>
      <c r="C488" s="64">
        <v>2302</v>
      </c>
      <c r="D488" s="64">
        <v>-1</v>
      </c>
      <c r="E488" s="64">
        <v>2</v>
      </c>
      <c r="F488" s="64" t="s">
        <v>42</v>
      </c>
      <c r="G488" s="64">
        <v>8.5</v>
      </c>
      <c r="H488" s="64">
        <v>3.8</v>
      </c>
      <c r="I488" s="64">
        <v>8.3000000000000007</v>
      </c>
    </row>
    <row r="489" spans="1:9">
      <c r="A489" s="64">
        <v>2023</v>
      </c>
      <c r="B489" s="64">
        <v>2</v>
      </c>
      <c r="C489" s="64">
        <v>2302</v>
      </c>
      <c r="D489" s="64">
        <v>-1</v>
      </c>
      <c r="E489" s="64">
        <v>3</v>
      </c>
      <c r="F489" s="64" t="s">
        <v>43</v>
      </c>
      <c r="G489" s="64">
        <v>8.5</v>
      </c>
      <c r="H489" s="64">
        <v>3.7</v>
      </c>
      <c r="I489" s="64">
        <v>8.5</v>
      </c>
    </row>
    <row r="490" spans="1:9">
      <c r="A490" s="64">
        <v>2023</v>
      </c>
      <c r="B490" s="64">
        <v>2</v>
      </c>
      <c r="C490" s="64">
        <v>2302</v>
      </c>
      <c r="D490" s="64">
        <v>-2</v>
      </c>
      <c r="E490" s="64">
        <v>1</v>
      </c>
      <c r="F490" s="64" t="s">
        <v>44</v>
      </c>
      <c r="G490" s="64">
        <v>8</v>
      </c>
      <c r="H490" s="64">
        <v>4.5</v>
      </c>
      <c r="I490" s="64">
        <v>9.1999999999999993</v>
      </c>
    </row>
    <row r="491" spans="1:9">
      <c r="A491" s="64">
        <v>2023</v>
      </c>
      <c r="B491" s="64">
        <v>2</v>
      </c>
      <c r="C491" s="64">
        <v>2302</v>
      </c>
      <c r="D491" s="64">
        <v>-2</v>
      </c>
      <c r="E491" s="64">
        <v>2</v>
      </c>
      <c r="F491" s="64" t="s">
        <v>45</v>
      </c>
      <c r="G491" s="64">
        <v>9</v>
      </c>
      <c r="H491" s="64">
        <v>3.3</v>
      </c>
      <c r="I491" s="64">
        <v>8.8000000000000007</v>
      </c>
    </row>
    <row r="492" spans="1:9">
      <c r="A492" s="64">
        <v>2023</v>
      </c>
      <c r="B492" s="64">
        <v>2</v>
      </c>
      <c r="C492" s="64">
        <v>2302</v>
      </c>
      <c r="D492" s="64">
        <v>-2</v>
      </c>
      <c r="E492" s="64">
        <v>3</v>
      </c>
      <c r="F492" s="64" t="s">
        <v>46</v>
      </c>
      <c r="G492" s="64">
        <v>9</v>
      </c>
      <c r="H492" s="64">
        <v>3.5</v>
      </c>
      <c r="I492" s="64">
        <v>9.5</v>
      </c>
    </row>
    <row r="493" spans="1:9">
      <c r="A493" s="64">
        <v>2023</v>
      </c>
      <c r="B493" s="64">
        <v>2</v>
      </c>
      <c r="C493" s="64">
        <v>2302</v>
      </c>
      <c r="D493" s="64">
        <v>-3</v>
      </c>
      <c r="E493" s="64">
        <v>2</v>
      </c>
      <c r="F493" s="64" t="s">
        <v>47</v>
      </c>
      <c r="G493" s="64">
        <v>9</v>
      </c>
      <c r="H493" s="64">
        <v>3.4</v>
      </c>
      <c r="I493" s="64">
        <v>9.8000000000000007</v>
      </c>
    </row>
    <row r="494" spans="1:9">
      <c r="A494" s="64">
        <v>2023</v>
      </c>
      <c r="B494" s="64">
        <v>2</v>
      </c>
      <c r="C494" s="64">
        <v>2302</v>
      </c>
      <c r="D494" s="64">
        <v>-3</v>
      </c>
      <c r="E494" s="64">
        <v>3</v>
      </c>
      <c r="F494" s="64" t="s">
        <v>48</v>
      </c>
      <c r="G494" s="64">
        <v>9</v>
      </c>
      <c r="H494" s="64">
        <v>3.7</v>
      </c>
      <c r="I494" s="64">
        <v>9</v>
      </c>
    </row>
    <row r="495" spans="1:9">
      <c r="A495" s="64">
        <v>2023</v>
      </c>
      <c r="B495" s="64">
        <v>2</v>
      </c>
      <c r="C495" s="64">
        <v>2302</v>
      </c>
      <c r="D495" s="64">
        <v>-4</v>
      </c>
      <c r="E495" s="64">
        <v>2</v>
      </c>
      <c r="F495" s="64" t="s">
        <v>49</v>
      </c>
      <c r="G495" s="64">
        <v>10</v>
      </c>
      <c r="H495" s="64">
        <v>4.3</v>
      </c>
      <c r="I495" s="64">
        <v>9.5</v>
      </c>
    </row>
    <row r="496" spans="1:9">
      <c r="A496" s="64">
        <v>2023</v>
      </c>
      <c r="B496" s="64">
        <v>2</v>
      </c>
      <c r="C496" s="64">
        <v>2302</v>
      </c>
      <c r="D496" s="64">
        <v>-4</v>
      </c>
      <c r="E496" s="64">
        <v>1</v>
      </c>
      <c r="F496" s="64" t="s">
        <v>50</v>
      </c>
      <c r="G496" s="64">
        <v>9.8000000000000007</v>
      </c>
      <c r="H496" s="64">
        <v>2.8</v>
      </c>
      <c r="I496" s="64">
        <v>9.4</v>
      </c>
    </row>
    <row r="497" spans="1:9">
      <c r="A497" s="64">
        <v>2023</v>
      </c>
      <c r="B497" s="64">
        <v>2</v>
      </c>
      <c r="C497" s="64">
        <v>2302</v>
      </c>
      <c r="D497" s="64">
        <v>-4</v>
      </c>
      <c r="E497" s="64">
        <v>3</v>
      </c>
      <c r="F497" s="64" t="s">
        <v>51</v>
      </c>
      <c r="G497" s="64">
        <v>9.5</v>
      </c>
      <c r="H497" s="64">
        <v>3.2</v>
      </c>
      <c r="I497" s="64">
        <v>10</v>
      </c>
    </row>
    <row r="498" spans="1:9">
      <c r="A498" s="64">
        <v>2023</v>
      </c>
      <c r="B498" s="64">
        <v>2</v>
      </c>
      <c r="C498" s="64">
        <v>2302</v>
      </c>
      <c r="D498" s="64">
        <v>-5</v>
      </c>
      <c r="E498" s="64">
        <v>2</v>
      </c>
      <c r="F498" s="64" t="s">
        <v>52</v>
      </c>
      <c r="G498" s="64">
        <v>10</v>
      </c>
      <c r="H498" s="64">
        <v>4</v>
      </c>
      <c r="I498" s="64">
        <v>9.8000000000000007</v>
      </c>
    </row>
    <row r="499" spans="1:9">
      <c r="A499" s="64">
        <v>2023</v>
      </c>
      <c r="B499" s="64">
        <v>2</v>
      </c>
      <c r="C499" s="64">
        <v>2302</v>
      </c>
      <c r="D499" s="64">
        <v>-5</v>
      </c>
      <c r="E499" s="64">
        <v>3</v>
      </c>
      <c r="F499" s="64" t="s">
        <v>53</v>
      </c>
      <c r="G499" s="64">
        <v>10</v>
      </c>
      <c r="H499" s="64">
        <v>2</v>
      </c>
      <c r="I499" s="64">
        <v>10</v>
      </c>
    </row>
    <row r="500" spans="1:9">
      <c r="A500" s="64">
        <v>2023</v>
      </c>
      <c r="B500" s="64">
        <v>3</v>
      </c>
      <c r="C500" s="64">
        <v>2303</v>
      </c>
      <c r="D500" s="64">
        <v>9</v>
      </c>
      <c r="E500" s="64">
        <v>3</v>
      </c>
      <c r="F500" s="64" t="s">
        <v>20</v>
      </c>
      <c r="G500" s="64">
        <v>4.8</v>
      </c>
      <c r="H500" s="64">
        <v>3.1</v>
      </c>
      <c r="I500" s="64">
        <v>4.5999999999999996</v>
      </c>
    </row>
    <row r="501" spans="1:9">
      <c r="A501" s="64">
        <v>2023</v>
      </c>
      <c r="B501" s="64">
        <v>3</v>
      </c>
      <c r="C501" s="64">
        <v>2303</v>
      </c>
      <c r="D501" s="64">
        <v>8</v>
      </c>
      <c r="E501" s="64">
        <v>1</v>
      </c>
      <c r="F501" s="64" t="s">
        <v>21</v>
      </c>
      <c r="G501" s="64">
        <v>5</v>
      </c>
      <c r="H501" s="64">
        <v>3</v>
      </c>
      <c r="I501" s="64">
        <v>5</v>
      </c>
    </row>
    <row r="502" spans="1:9">
      <c r="A502" s="64">
        <v>2023</v>
      </c>
      <c r="B502" s="64">
        <v>3</v>
      </c>
      <c r="C502" s="64">
        <v>2303</v>
      </c>
      <c r="D502" s="64">
        <v>8</v>
      </c>
      <c r="E502" s="64">
        <v>2</v>
      </c>
      <c r="F502" s="64" t="s">
        <v>22</v>
      </c>
      <c r="G502" s="64">
        <v>5</v>
      </c>
      <c r="H502" s="64">
        <v>3</v>
      </c>
      <c r="I502" s="64">
        <v>5</v>
      </c>
    </row>
    <row r="503" spans="1:9">
      <c r="A503" s="64">
        <v>2023</v>
      </c>
      <c r="B503" s="64">
        <v>3</v>
      </c>
      <c r="C503" s="64">
        <v>2303</v>
      </c>
      <c r="D503" s="64">
        <v>8</v>
      </c>
      <c r="E503" s="64">
        <v>3</v>
      </c>
      <c r="F503" s="64" t="s">
        <v>23</v>
      </c>
      <c r="G503" s="64">
        <v>5</v>
      </c>
      <c r="H503" s="64">
        <v>4</v>
      </c>
      <c r="I503" s="64">
        <v>5</v>
      </c>
    </row>
    <row r="504" spans="1:9">
      <c r="A504" s="64">
        <v>2023</v>
      </c>
      <c r="B504" s="64">
        <v>3</v>
      </c>
      <c r="C504" s="64">
        <v>2303</v>
      </c>
      <c r="D504" s="64">
        <v>7</v>
      </c>
      <c r="E504" s="64">
        <v>1</v>
      </c>
      <c r="F504" s="64" t="s">
        <v>24</v>
      </c>
      <c r="G504" s="64">
        <v>5.2</v>
      </c>
      <c r="H504" s="64">
        <v>2.8</v>
      </c>
      <c r="I504" s="64">
        <v>5.2</v>
      </c>
    </row>
    <row r="505" spans="1:9">
      <c r="A505" s="64">
        <v>2023</v>
      </c>
      <c r="B505" s="64">
        <v>3</v>
      </c>
      <c r="C505" s="64">
        <v>2303</v>
      </c>
      <c r="D505" s="64">
        <v>7</v>
      </c>
      <c r="E505" s="64">
        <v>2</v>
      </c>
      <c r="F505" s="64" t="s">
        <v>25</v>
      </c>
      <c r="G505" s="64">
        <v>5.2</v>
      </c>
      <c r="H505" s="64">
        <v>3.2</v>
      </c>
      <c r="I505" s="64">
        <v>5</v>
      </c>
    </row>
    <row r="506" spans="1:9">
      <c r="A506" s="64">
        <v>2023</v>
      </c>
      <c r="B506" s="64">
        <v>3</v>
      </c>
      <c r="C506" s="64">
        <v>2303</v>
      </c>
      <c r="D506" s="64">
        <v>7</v>
      </c>
      <c r="E506" s="64">
        <v>3</v>
      </c>
      <c r="F506" s="64" t="s">
        <v>26</v>
      </c>
      <c r="G506" s="64">
        <v>5.3</v>
      </c>
      <c r="H506" s="64">
        <v>3.3</v>
      </c>
      <c r="I506" s="64">
        <v>5</v>
      </c>
    </row>
    <row r="507" spans="1:9">
      <c r="A507" s="64">
        <v>2023</v>
      </c>
      <c r="B507" s="64">
        <v>3</v>
      </c>
      <c r="C507" s="64">
        <v>2303</v>
      </c>
      <c r="D507" s="64">
        <v>6</v>
      </c>
      <c r="E507" s="64">
        <v>1</v>
      </c>
      <c r="F507" s="64" t="s">
        <v>27</v>
      </c>
      <c r="G507" s="64">
        <v>6</v>
      </c>
      <c r="H507" s="64">
        <v>3.4</v>
      </c>
      <c r="I507" s="64">
        <v>6.5</v>
      </c>
    </row>
    <row r="508" spans="1:9">
      <c r="A508" s="64">
        <v>2023</v>
      </c>
      <c r="B508" s="64">
        <v>3</v>
      </c>
      <c r="C508" s="64">
        <v>2303</v>
      </c>
      <c r="D508" s="64">
        <v>6</v>
      </c>
      <c r="E508" s="64">
        <v>2</v>
      </c>
      <c r="F508" s="64" t="s">
        <v>28</v>
      </c>
      <c r="G508" s="64">
        <v>6</v>
      </c>
      <c r="H508" s="64">
        <v>2.5</v>
      </c>
      <c r="I508" s="64">
        <v>6</v>
      </c>
    </row>
    <row r="509" spans="1:9">
      <c r="A509" s="64">
        <v>2023</v>
      </c>
      <c r="B509" s="64">
        <v>3</v>
      </c>
      <c r="C509" s="64">
        <v>2303</v>
      </c>
      <c r="D509" s="64">
        <v>6</v>
      </c>
      <c r="E509" s="64">
        <v>3</v>
      </c>
      <c r="F509" s="64" t="s">
        <v>29</v>
      </c>
      <c r="G509" s="64">
        <v>6</v>
      </c>
      <c r="H509" s="64">
        <v>2.8</v>
      </c>
      <c r="I509" s="64">
        <v>6</v>
      </c>
    </row>
    <row r="510" spans="1:9">
      <c r="A510" s="64">
        <v>2023</v>
      </c>
      <c r="B510" s="64">
        <v>3</v>
      </c>
      <c r="C510" s="64">
        <v>2303</v>
      </c>
      <c r="D510" s="64">
        <v>5</v>
      </c>
      <c r="E510" s="64">
        <v>1</v>
      </c>
      <c r="F510" s="64" t="s">
        <v>30</v>
      </c>
      <c r="G510" s="64">
        <v>6.8</v>
      </c>
      <c r="H510" s="64">
        <v>3.5</v>
      </c>
      <c r="I510" s="64">
        <v>6.8</v>
      </c>
    </row>
    <row r="511" spans="1:9">
      <c r="A511" s="64">
        <v>2023</v>
      </c>
      <c r="B511" s="64">
        <v>3</v>
      </c>
      <c r="C511" s="64">
        <v>2303</v>
      </c>
      <c r="D511" s="64">
        <v>5</v>
      </c>
      <c r="E511" s="64">
        <v>2</v>
      </c>
      <c r="F511" s="64" t="s">
        <v>31</v>
      </c>
      <c r="G511" s="64">
        <v>6.7</v>
      </c>
      <c r="H511" s="64">
        <v>2.8</v>
      </c>
      <c r="I511" s="64">
        <v>6.8</v>
      </c>
    </row>
    <row r="512" spans="1:9">
      <c r="A512" s="64">
        <v>2023</v>
      </c>
      <c r="B512" s="64">
        <v>3</v>
      </c>
      <c r="C512" s="64">
        <v>2303</v>
      </c>
      <c r="D512" s="64">
        <v>5</v>
      </c>
      <c r="E512" s="64">
        <v>3</v>
      </c>
      <c r="F512" s="64" t="s">
        <v>32</v>
      </c>
      <c r="G512" s="64">
        <v>6</v>
      </c>
      <c r="H512" s="64">
        <v>4</v>
      </c>
      <c r="I512" s="64">
        <v>6.2</v>
      </c>
    </row>
    <row r="513" spans="1:9">
      <c r="A513" s="64">
        <v>2023</v>
      </c>
      <c r="B513" s="64">
        <v>3</v>
      </c>
      <c r="C513" s="64">
        <v>2303</v>
      </c>
      <c r="D513" s="64">
        <v>3</v>
      </c>
      <c r="E513" s="64">
        <v>1</v>
      </c>
      <c r="F513" s="64" t="s">
        <v>33</v>
      </c>
      <c r="G513" s="64">
        <v>7</v>
      </c>
      <c r="H513" s="64">
        <v>4</v>
      </c>
      <c r="I513" s="64">
        <v>6.8</v>
      </c>
    </row>
    <row r="514" spans="1:9">
      <c r="A514" s="64">
        <v>2023</v>
      </c>
      <c r="B514" s="64">
        <v>3</v>
      </c>
      <c r="C514" s="64">
        <v>2303</v>
      </c>
      <c r="D514" s="64">
        <v>3</v>
      </c>
      <c r="E514" s="64">
        <v>2</v>
      </c>
      <c r="F514" s="64" t="s">
        <v>34</v>
      </c>
      <c r="G514" s="64">
        <v>7</v>
      </c>
      <c r="H514" s="64">
        <v>3.2</v>
      </c>
      <c r="I514" s="64">
        <v>7</v>
      </c>
    </row>
    <row r="515" spans="1:9">
      <c r="A515" s="64">
        <v>2023</v>
      </c>
      <c r="B515" s="64">
        <v>3</v>
      </c>
      <c r="C515" s="64">
        <v>2303</v>
      </c>
      <c r="D515" s="64">
        <v>3</v>
      </c>
      <c r="E515" s="64">
        <v>3</v>
      </c>
      <c r="F515" s="64" t="s">
        <v>35</v>
      </c>
      <c r="G515" s="64">
        <v>6.8</v>
      </c>
      <c r="H515" s="64">
        <v>3.3</v>
      </c>
      <c r="I515" s="64">
        <v>7.2</v>
      </c>
    </row>
    <row r="516" spans="1:9">
      <c r="A516" s="64">
        <v>2023</v>
      </c>
      <c r="B516" s="64">
        <v>3</v>
      </c>
      <c r="C516" s="64">
        <v>2303</v>
      </c>
      <c r="D516" s="64">
        <v>2</v>
      </c>
      <c r="E516" s="64">
        <v>2</v>
      </c>
      <c r="F516" s="64" t="s">
        <v>36</v>
      </c>
      <c r="G516" s="64">
        <v>7.5</v>
      </c>
      <c r="H516" s="64">
        <v>3.4</v>
      </c>
      <c r="I516" s="64">
        <v>7</v>
      </c>
    </row>
    <row r="517" spans="1:9">
      <c r="A517" s="64">
        <v>2023</v>
      </c>
      <c r="B517" s="64">
        <v>3</v>
      </c>
      <c r="C517" s="64">
        <v>2303</v>
      </c>
      <c r="D517" s="64">
        <v>2</v>
      </c>
      <c r="E517" s="64">
        <v>3</v>
      </c>
      <c r="F517" s="64" t="s">
        <v>37</v>
      </c>
      <c r="G517" s="64">
        <v>7</v>
      </c>
      <c r="H517" s="64">
        <v>3.2</v>
      </c>
      <c r="I517" s="64">
        <v>7</v>
      </c>
    </row>
    <row r="518" spans="1:9">
      <c r="A518" s="64">
        <v>2023</v>
      </c>
      <c r="B518" s="64">
        <v>3</v>
      </c>
      <c r="C518" s="64">
        <v>2303</v>
      </c>
      <c r="D518" s="64">
        <v>1</v>
      </c>
      <c r="E518" s="64">
        <v>1</v>
      </c>
      <c r="F518" s="64" t="s">
        <v>38</v>
      </c>
      <c r="G518" s="64">
        <v>8.5</v>
      </c>
      <c r="H518" s="64">
        <v>3</v>
      </c>
      <c r="I518" s="64">
        <v>8.1999999999999993</v>
      </c>
    </row>
    <row r="519" spans="1:9">
      <c r="A519" s="64">
        <v>2023</v>
      </c>
      <c r="B519" s="64">
        <v>3</v>
      </c>
      <c r="C519" s="64">
        <v>2303</v>
      </c>
      <c r="D519" s="64">
        <v>1</v>
      </c>
      <c r="E519" s="64">
        <v>2</v>
      </c>
      <c r="F519" s="64" t="s">
        <v>39</v>
      </c>
      <c r="G519" s="64">
        <v>8</v>
      </c>
      <c r="H519" s="64">
        <v>3.3</v>
      </c>
      <c r="I519" s="64">
        <v>7.8</v>
      </c>
    </row>
    <row r="520" spans="1:9">
      <c r="A520" s="64">
        <v>2023</v>
      </c>
      <c r="B520" s="64">
        <v>3</v>
      </c>
      <c r="C520" s="64">
        <v>2303</v>
      </c>
      <c r="D520" s="64">
        <v>1</v>
      </c>
      <c r="E520" s="64">
        <v>3</v>
      </c>
      <c r="F520" s="64" t="s">
        <v>40</v>
      </c>
      <c r="G520" s="64">
        <v>7</v>
      </c>
      <c r="H520" s="64">
        <v>3.2</v>
      </c>
      <c r="I520" s="64">
        <v>8</v>
      </c>
    </row>
    <row r="521" spans="1:9">
      <c r="A521" s="64">
        <v>2023</v>
      </c>
      <c r="B521" s="64">
        <v>3</v>
      </c>
      <c r="C521" s="64">
        <v>2303</v>
      </c>
      <c r="D521" s="64">
        <v>-1</v>
      </c>
      <c r="E521" s="64">
        <v>1</v>
      </c>
      <c r="F521" s="64" t="s">
        <v>41</v>
      </c>
      <c r="G521" s="64">
        <v>9</v>
      </c>
      <c r="H521" s="64">
        <v>3.2</v>
      </c>
      <c r="I521" s="64">
        <v>8.3000000000000007</v>
      </c>
    </row>
    <row r="522" spans="1:9">
      <c r="A522" s="64">
        <v>2023</v>
      </c>
      <c r="B522" s="64">
        <v>3</v>
      </c>
      <c r="C522" s="64">
        <v>2303</v>
      </c>
      <c r="D522" s="64">
        <v>-1</v>
      </c>
      <c r="E522" s="64">
        <v>2</v>
      </c>
      <c r="F522" s="64" t="s">
        <v>42</v>
      </c>
      <c r="G522" s="64">
        <v>8.5</v>
      </c>
      <c r="H522" s="64">
        <v>3.8</v>
      </c>
      <c r="I522" s="64">
        <v>8.5</v>
      </c>
    </row>
    <row r="523" spans="1:9">
      <c r="A523" s="64">
        <v>2023</v>
      </c>
      <c r="B523" s="64">
        <v>3</v>
      </c>
      <c r="C523" s="64">
        <v>2303</v>
      </c>
      <c r="D523" s="64">
        <v>-1</v>
      </c>
      <c r="E523" s="64">
        <v>3</v>
      </c>
      <c r="F523" s="64" t="s">
        <v>43</v>
      </c>
      <c r="G523" s="64">
        <v>8.5</v>
      </c>
      <c r="H523" s="64">
        <v>3.5</v>
      </c>
      <c r="I523" s="64">
        <v>8.5</v>
      </c>
    </row>
    <row r="524" spans="1:9">
      <c r="A524" s="64">
        <v>2023</v>
      </c>
      <c r="B524" s="64">
        <v>3</v>
      </c>
      <c r="C524" s="64">
        <v>2303</v>
      </c>
      <c r="D524" s="64">
        <v>-2</v>
      </c>
      <c r="E524" s="64">
        <v>1</v>
      </c>
      <c r="F524" s="64" t="s">
        <v>44</v>
      </c>
      <c r="G524" s="64">
        <v>8</v>
      </c>
      <c r="H524" s="64">
        <v>4.5</v>
      </c>
      <c r="I524" s="64">
        <v>9</v>
      </c>
    </row>
    <row r="525" spans="1:9">
      <c r="A525" s="64">
        <v>2023</v>
      </c>
      <c r="B525" s="64">
        <v>3</v>
      </c>
      <c r="C525" s="64">
        <v>2303</v>
      </c>
      <c r="D525" s="64">
        <v>-2</v>
      </c>
      <c r="E525" s="64">
        <v>2</v>
      </c>
      <c r="F525" s="64" t="s">
        <v>45</v>
      </c>
      <c r="G525" s="64">
        <v>8.5</v>
      </c>
      <c r="H525" s="64">
        <v>3.2</v>
      </c>
      <c r="I525" s="64">
        <v>8.5</v>
      </c>
    </row>
    <row r="526" spans="1:9">
      <c r="A526" s="64">
        <v>2023</v>
      </c>
      <c r="B526" s="64">
        <v>3</v>
      </c>
      <c r="C526" s="64">
        <v>2303</v>
      </c>
      <c r="D526" s="64">
        <v>-2</v>
      </c>
      <c r="E526" s="64">
        <v>3</v>
      </c>
      <c r="F526" s="64" t="s">
        <v>46</v>
      </c>
      <c r="G526" s="64">
        <v>9</v>
      </c>
      <c r="H526" s="64">
        <v>3.5</v>
      </c>
      <c r="I526" s="64">
        <v>9.5</v>
      </c>
    </row>
    <row r="527" spans="1:9">
      <c r="A527" s="64">
        <v>2023</v>
      </c>
      <c r="B527" s="64">
        <v>3</v>
      </c>
      <c r="C527" s="64">
        <v>2303</v>
      </c>
      <c r="D527" s="64">
        <v>-3</v>
      </c>
      <c r="E527" s="64">
        <v>2</v>
      </c>
      <c r="F527" s="64" t="s">
        <v>47</v>
      </c>
      <c r="G527" s="64">
        <v>9</v>
      </c>
      <c r="H527" s="64">
        <v>3.3</v>
      </c>
      <c r="I527" s="64">
        <v>9.8000000000000007</v>
      </c>
    </row>
    <row r="528" spans="1:9">
      <c r="A528" s="64">
        <v>2023</v>
      </c>
      <c r="B528" s="64">
        <v>3</v>
      </c>
      <c r="C528" s="64">
        <v>2303</v>
      </c>
      <c r="D528" s="64">
        <v>-3</v>
      </c>
      <c r="E528" s="64">
        <v>3</v>
      </c>
      <c r="F528" s="64" t="s">
        <v>48</v>
      </c>
      <c r="G528" s="64">
        <v>9</v>
      </c>
      <c r="H528" s="64">
        <v>3.8</v>
      </c>
      <c r="I528" s="64">
        <v>9</v>
      </c>
    </row>
    <row r="529" spans="1:9">
      <c r="A529" s="64">
        <v>2023</v>
      </c>
      <c r="B529" s="64">
        <v>3</v>
      </c>
      <c r="C529" s="64">
        <v>2303</v>
      </c>
      <c r="D529" s="64">
        <v>-4</v>
      </c>
      <c r="E529" s="64">
        <v>2</v>
      </c>
      <c r="F529" s="64" t="s">
        <v>49</v>
      </c>
      <c r="G529" s="64">
        <v>9.8000000000000007</v>
      </c>
      <c r="H529" s="64">
        <v>4.2</v>
      </c>
      <c r="I529" s="64">
        <v>9.5</v>
      </c>
    </row>
    <row r="530" spans="1:9">
      <c r="A530" s="64">
        <v>2023</v>
      </c>
      <c r="B530" s="64">
        <v>3</v>
      </c>
      <c r="C530" s="64">
        <v>2303</v>
      </c>
      <c r="D530" s="64">
        <v>-4</v>
      </c>
      <c r="E530" s="64">
        <v>1</v>
      </c>
      <c r="F530" s="64" t="s">
        <v>50</v>
      </c>
      <c r="G530" s="64">
        <v>9.8000000000000007</v>
      </c>
      <c r="H530" s="64">
        <v>2.7</v>
      </c>
      <c r="I530" s="64">
        <v>9.3000000000000007</v>
      </c>
    </row>
    <row r="531" spans="1:9">
      <c r="A531" s="64">
        <v>2023</v>
      </c>
      <c r="B531" s="64">
        <v>3</v>
      </c>
      <c r="C531" s="64">
        <v>2303</v>
      </c>
      <c r="D531" s="64">
        <v>-4</v>
      </c>
      <c r="E531" s="64">
        <v>3</v>
      </c>
      <c r="F531" s="64" t="s">
        <v>51</v>
      </c>
      <c r="G531" s="64">
        <v>9.5</v>
      </c>
      <c r="H531" s="64">
        <v>3.2</v>
      </c>
      <c r="I531" s="64">
        <v>9.8000000000000007</v>
      </c>
    </row>
    <row r="532" spans="1:9">
      <c r="A532" s="64">
        <v>2023</v>
      </c>
      <c r="B532" s="64">
        <v>3</v>
      </c>
      <c r="C532" s="64">
        <v>2303</v>
      </c>
      <c r="D532" s="64">
        <v>-5</v>
      </c>
      <c r="E532" s="64">
        <v>2</v>
      </c>
      <c r="F532" s="64" t="s">
        <v>52</v>
      </c>
      <c r="G532" s="64">
        <v>10</v>
      </c>
      <c r="H532" s="64">
        <v>4</v>
      </c>
      <c r="I532" s="64">
        <v>10</v>
      </c>
    </row>
    <row r="533" spans="1:9">
      <c r="A533" s="64">
        <v>2023</v>
      </c>
      <c r="B533" s="64">
        <v>3</v>
      </c>
      <c r="C533" s="64">
        <v>2303</v>
      </c>
      <c r="D533" s="64">
        <v>-5</v>
      </c>
      <c r="E533" s="64">
        <v>3</v>
      </c>
      <c r="F533" s="64" t="s">
        <v>53</v>
      </c>
      <c r="G533" s="64">
        <v>10</v>
      </c>
      <c r="H533" s="64">
        <v>2</v>
      </c>
      <c r="I533" s="64">
        <v>10</v>
      </c>
    </row>
    <row r="534" spans="1:9">
      <c r="A534" s="64">
        <v>2023</v>
      </c>
      <c r="B534" s="64">
        <v>4</v>
      </c>
      <c r="C534" s="64">
        <v>2304</v>
      </c>
      <c r="D534" s="64">
        <v>9</v>
      </c>
      <c r="E534" s="64">
        <v>3</v>
      </c>
      <c r="F534" s="64" t="s">
        <v>20</v>
      </c>
      <c r="G534" s="64">
        <v>4.8</v>
      </c>
      <c r="H534" s="64">
        <v>3.1</v>
      </c>
      <c r="I534" s="64">
        <v>4.5999999999999996</v>
      </c>
    </row>
    <row r="535" spans="1:9">
      <c r="A535" s="64">
        <v>2023</v>
      </c>
      <c r="B535" s="64">
        <v>4</v>
      </c>
      <c r="C535" s="64">
        <v>2304</v>
      </c>
      <c r="D535" s="64">
        <v>8</v>
      </c>
      <c r="E535" s="64">
        <v>1</v>
      </c>
      <c r="F535" s="64" t="s">
        <v>21</v>
      </c>
      <c r="G535" s="64">
        <v>5</v>
      </c>
      <c r="H535" s="64">
        <v>3</v>
      </c>
      <c r="I535" s="64">
        <v>5.5</v>
      </c>
    </row>
    <row r="536" spans="1:9">
      <c r="A536" s="64">
        <v>2023</v>
      </c>
      <c r="B536" s="64">
        <v>4</v>
      </c>
      <c r="C536" s="64">
        <v>2304</v>
      </c>
      <c r="D536" s="64">
        <v>8</v>
      </c>
      <c r="E536" s="64">
        <v>2</v>
      </c>
      <c r="F536" s="64" t="s">
        <v>22</v>
      </c>
      <c r="G536" s="64">
        <v>5</v>
      </c>
      <c r="H536" s="64">
        <v>3</v>
      </c>
      <c r="I536" s="64">
        <v>5.5</v>
      </c>
    </row>
    <row r="537" spans="1:9">
      <c r="A537" s="64">
        <v>2023</v>
      </c>
      <c r="B537" s="64">
        <v>4</v>
      </c>
      <c r="C537" s="64">
        <v>2304</v>
      </c>
      <c r="D537" s="64">
        <v>8</v>
      </c>
      <c r="E537" s="64">
        <v>3</v>
      </c>
      <c r="F537" s="64" t="s">
        <v>23</v>
      </c>
      <c r="G537" s="64">
        <v>5</v>
      </c>
      <c r="H537" s="64">
        <v>4</v>
      </c>
      <c r="I537" s="64">
        <v>5</v>
      </c>
    </row>
    <row r="538" spans="1:9">
      <c r="A538" s="64">
        <v>2023</v>
      </c>
      <c r="B538" s="64">
        <v>4</v>
      </c>
      <c r="C538" s="64">
        <v>2304</v>
      </c>
      <c r="D538" s="64">
        <v>7</v>
      </c>
      <c r="E538" s="64">
        <v>1</v>
      </c>
      <c r="F538" s="64" t="s">
        <v>24</v>
      </c>
      <c r="G538" s="64">
        <v>5</v>
      </c>
      <c r="H538" s="64">
        <v>2.8</v>
      </c>
      <c r="I538" s="64">
        <v>5.2</v>
      </c>
    </row>
    <row r="539" spans="1:9">
      <c r="A539" s="64">
        <v>2023</v>
      </c>
      <c r="B539" s="64">
        <v>4</v>
      </c>
      <c r="C539" s="64">
        <v>2304</v>
      </c>
      <c r="D539" s="64">
        <v>7</v>
      </c>
      <c r="E539" s="64">
        <v>2</v>
      </c>
      <c r="F539" s="64" t="s">
        <v>25</v>
      </c>
      <c r="G539" s="64">
        <v>5.0999999999999996</v>
      </c>
      <c r="H539" s="64">
        <v>3.1</v>
      </c>
      <c r="I539" s="64">
        <v>5.8</v>
      </c>
    </row>
    <row r="540" spans="1:9">
      <c r="A540" s="64">
        <v>2023</v>
      </c>
      <c r="B540" s="64">
        <v>4</v>
      </c>
      <c r="C540" s="64">
        <v>2304</v>
      </c>
      <c r="D540" s="64">
        <v>7</v>
      </c>
      <c r="E540" s="64">
        <v>3</v>
      </c>
      <c r="F540" s="64" t="s">
        <v>26</v>
      </c>
      <c r="G540" s="64">
        <v>5.5</v>
      </c>
      <c r="H540" s="64">
        <v>3.4</v>
      </c>
      <c r="I540" s="64">
        <v>5</v>
      </c>
    </row>
    <row r="541" spans="1:9">
      <c r="A541" s="64">
        <v>2023</v>
      </c>
      <c r="B541" s="64">
        <v>4</v>
      </c>
      <c r="C541" s="64">
        <v>2304</v>
      </c>
      <c r="D541" s="64">
        <v>6</v>
      </c>
      <c r="E541" s="64">
        <v>1</v>
      </c>
      <c r="F541" s="64" t="s">
        <v>27</v>
      </c>
      <c r="G541" s="64">
        <v>6</v>
      </c>
      <c r="H541" s="64">
        <v>3.4</v>
      </c>
      <c r="I541" s="64">
        <v>6.3</v>
      </c>
    </row>
    <row r="542" spans="1:9">
      <c r="A542" s="64">
        <v>2023</v>
      </c>
      <c r="B542" s="64">
        <v>4</v>
      </c>
      <c r="C542" s="64">
        <v>2304</v>
      </c>
      <c r="D542" s="64">
        <v>6</v>
      </c>
      <c r="E542" s="64">
        <v>2</v>
      </c>
      <c r="F542" s="64" t="s">
        <v>28</v>
      </c>
      <c r="G542" s="64">
        <v>6</v>
      </c>
      <c r="H542" s="64">
        <v>2.5</v>
      </c>
      <c r="I542" s="64">
        <v>6</v>
      </c>
    </row>
    <row r="543" spans="1:9">
      <c r="A543" s="64">
        <v>2023</v>
      </c>
      <c r="B543" s="64">
        <v>4</v>
      </c>
      <c r="C543" s="64">
        <v>2304</v>
      </c>
      <c r="D543" s="64">
        <v>6</v>
      </c>
      <c r="E543" s="64">
        <v>3</v>
      </c>
      <c r="F543" s="64" t="s">
        <v>29</v>
      </c>
      <c r="G543" s="64">
        <v>6.2</v>
      </c>
      <c r="H543" s="64">
        <v>2.8</v>
      </c>
      <c r="I543" s="64">
        <v>6</v>
      </c>
    </row>
    <row r="544" spans="1:9">
      <c r="A544" s="64">
        <v>2023</v>
      </c>
      <c r="B544" s="64">
        <v>4</v>
      </c>
      <c r="C544" s="64">
        <v>2304</v>
      </c>
      <c r="D544" s="64">
        <v>5</v>
      </c>
      <c r="E544" s="64">
        <v>1</v>
      </c>
      <c r="F544" s="64" t="s">
        <v>30</v>
      </c>
      <c r="G544" s="64">
        <v>6.8</v>
      </c>
      <c r="H544" s="64">
        <v>3.6</v>
      </c>
      <c r="I544" s="64">
        <v>6.7</v>
      </c>
    </row>
    <row r="545" spans="1:9">
      <c r="A545" s="64">
        <v>2023</v>
      </c>
      <c r="B545" s="64">
        <v>4</v>
      </c>
      <c r="C545" s="64">
        <v>2304</v>
      </c>
      <c r="D545" s="64">
        <v>5</v>
      </c>
      <c r="E545" s="64">
        <v>2</v>
      </c>
      <c r="F545" s="64" t="s">
        <v>31</v>
      </c>
      <c r="G545" s="64">
        <v>6.6</v>
      </c>
      <c r="H545" s="64">
        <v>2.8</v>
      </c>
      <c r="I545" s="64">
        <v>6.6</v>
      </c>
    </row>
    <row r="546" spans="1:9">
      <c r="A546" s="64">
        <v>2023</v>
      </c>
      <c r="B546" s="64">
        <v>4</v>
      </c>
      <c r="C546" s="64">
        <v>2304</v>
      </c>
      <c r="D546" s="64">
        <v>5</v>
      </c>
      <c r="E546" s="64">
        <v>3</v>
      </c>
      <c r="F546" s="64" t="s">
        <v>32</v>
      </c>
      <c r="G546" s="64">
        <v>6.5</v>
      </c>
      <c r="H546" s="64">
        <v>4</v>
      </c>
      <c r="I546" s="64">
        <v>6.5</v>
      </c>
    </row>
    <row r="547" spans="1:9">
      <c r="A547" s="64">
        <v>2023</v>
      </c>
      <c r="B547" s="64">
        <v>4</v>
      </c>
      <c r="C547" s="64">
        <v>2304</v>
      </c>
      <c r="D547" s="64">
        <v>3</v>
      </c>
      <c r="E547" s="64">
        <v>1</v>
      </c>
      <c r="F547" s="64" t="s">
        <v>33</v>
      </c>
      <c r="G547" s="64">
        <v>7</v>
      </c>
      <c r="H547" s="64">
        <v>3.9</v>
      </c>
      <c r="I547" s="64">
        <v>6.7</v>
      </c>
    </row>
    <row r="548" spans="1:9">
      <c r="A548" s="64">
        <v>2023</v>
      </c>
      <c r="B548" s="64">
        <v>4</v>
      </c>
      <c r="C548" s="64">
        <v>2304</v>
      </c>
      <c r="D548" s="64">
        <v>3</v>
      </c>
      <c r="E548" s="64">
        <v>2</v>
      </c>
      <c r="F548" s="64" t="s">
        <v>34</v>
      </c>
      <c r="G548" s="64">
        <v>7</v>
      </c>
      <c r="H548" s="64">
        <v>3.1</v>
      </c>
      <c r="I548" s="64">
        <v>7</v>
      </c>
    </row>
    <row r="549" spans="1:9">
      <c r="A549" s="64">
        <v>2023</v>
      </c>
      <c r="B549" s="64">
        <v>4</v>
      </c>
      <c r="C549" s="64">
        <v>2304</v>
      </c>
      <c r="D549" s="64">
        <v>3</v>
      </c>
      <c r="E549" s="64">
        <v>3</v>
      </c>
      <c r="F549" s="64" t="s">
        <v>35</v>
      </c>
      <c r="G549" s="64">
        <v>6.8</v>
      </c>
      <c r="H549" s="64">
        <v>3.3</v>
      </c>
      <c r="I549" s="64">
        <v>7.5</v>
      </c>
    </row>
    <row r="550" spans="1:9">
      <c r="A550" s="64">
        <v>2023</v>
      </c>
      <c r="B550" s="64">
        <v>4</v>
      </c>
      <c r="C550" s="64">
        <v>2304</v>
      </c>
      <c r="D550" s="64">
        <v>2</v>
      </c>
      <c r="E550" s="64">
        <v>2</v>
      </c>
      <c r="F550" s="64" t="s">
        <v>36</v>
      </c>
      <c r="G550" s="64">
        <v>7.7</v>
      </c>
      <c r="H550" s="64">
        <v>3.5</v>
      </c>
      <c r="I550" s="64">
        <v>7</v>
      </c>
    </row>
    <row r="551" spans="1:9">
      <c r="A551" s="64">
        <v>2023</v>
      </c>
      <c r="B551" s="64">
        <v>4</v>
      </c>
      <c r="C551" s="64">
        <v>2304</v>
      </c>
      <c r="D551" s="64">
        <v>2</v>
      </c>
      <c r="E551" s="64">
        <v>3</v>
      </c>
      <c r="F551" s="64" t="s">
        <v>37</v>
      </c>
      <c r="G551" s="64">
        <v>7</v>
      </c>
      <c r="H551" s="64">
        <v>3.3</v>
      </c>
      <c r="I551" s="64">
        <v>7</v>
      </c>
    </row>
    <row r="552" spans="1:9">
      <c r="A552" s="64">
        <v>2023</v>
      </c>
      <c r="B552" s="64">
        <v>4</v>
      </c>
      <c r="C552" s="64">
        <v>2304</v>
      </c>
      <c r="D552" s="64">
        <v>1</v>
      </c>
      <c r="E552" s="64">
        <v>1</v>
      </c>
      <c r="F552" s="64" t="s">
        <v>38</v>
      </c>
      <c r="G552" s="64">
        <v>8.5</v>
      </c>
      <c r="H552" s="64">
        <v>3</v>
      </c>
      <c r="I552" s="64">
        <v>8.1999999999999993</v>
      </c>
    </row>
    <row r="553" spans="1:9">
      <c r="A553" s="64">
        <v>2023</v>
      </c>
      <c r="B553" s="64">
        <v>4</v>
      </c>
      <c r="C553" s="64">
        <v>2304</v>
      </c>
      <c r="D553" s="64">
        <v>1</v>
      </c>
      <c r="E553" s="64">
        <v>2</v>
      </c>
      <c r="F553" s="64" t="s">
        <v>39</v>
      </c>
      <c r="G553" s="64">
        <v>8</v>
      </c>
      <c r="H553" s="64">
        <v>3.3</v>
      </c>
      <c r="I553" s="64">
        <v>7.8</v>
      </c>
    </row>
    <row r="554" spans="1:9">
      <c r="A554" s="64">
        <v>2023</v>
      </c>
      <c r="B554" s="64">
        <v>4</v>
      </c>
      <c r="C554" s="64">
        <v>2304</v>
      </c>
      <c r="D554" s="64">
        <v>1</v>
      </c>
      <c r="E554" s="64">
        <v>3</v>
      </c>
      <c r="F554" s="64" t="s">
        <v>40</v>
      </c>
      <c r="G554" s="64">
        <v>7.7</v>
      </c>
      <c r="H554" s="64">
        <v>3.3</v>
      </c>
      <c r="I554" s="64">
        <v>8</v>
      </c>
    </row>
    <row r="555" spans="1:9">
      <c r="A555" s="64">
        <v>2023</v>
      </c>
      <c r="B555" s="64">
        <v>4</v>
      </c>
      <c r="C555" s="64">
        <v>2304</v>
      </c>
      <c r="D555" s="64">
        <v>-1</v>
      </c>
      <c r="E555" s="64">
        <v>1</v>
      </c>
      <c r="F555" s="64" t="s">
        <v>41</v>
      </c>
      <c r="G555" s="64">
        <v>9</v>
      </c>
      <c r="H555" s="64">
        <v>3.3</v>
      </c>
      <c r="I555" s="64">
        <v>8</v>
      </c>
    </row>
    <row r="556" spans="1:9">
      <c r="A556" s="64">
        <v>2023</v>
      </c>
      <c r="B556" s="64">
        <v>4</v>
      </c>
      <c r="C556" s="64">
        <v>2304</v>
      </c>
      <c r="D556" s="64">
        <v>-1</v>
      </c>
      <c r="E556" s="64">
        <v>2</v>
      </c>
      <c r="F556" s="64" t="s">
        <v>42</v>
      </c>
      <c r="G556" s="64">
        <v>8.8000000000000007</v>
      </c>
      <c r="H556" s="64">
        <v>3.8</v>
      </c>
      <c r="I556" s="64">
        <v>8.5</v>
      </c>
    </row>
    <row r="557" spans="1:9">
      <c r="A557" s="64">
        <v>2023</v>
      </c>
      <c r="B557" s="64">
        <v>4</v>
      </c>
      <c r="C557" s="64">
        <v>2304</v>
      </c>
      <c r="D557" s="64">
        <v>-1</v>
      </c>
      <c r="E557" s="64">
        <v>3</v>
      </c>
      <c r="F557" s="64" t="s">
        <v>43</v>
      </c>
      <c r="G557" s="64">
        <v>8.8000000000000007</v>
      </c>
      <c r="H557" s="64">
        <v>3.5</v>
      </c>
      <c r="I557" s="64">
        <v>8.5</v>
      </c>
    </row>
    <row r="558" spans="1:9">
      <c r="A558" s="64">
        <v>2023</v>
      </c>
      <c r="B558" s="64">
        <v>4</v>
      </c>
      <c r="C558" s="64">
        <v>2304</v>
      </c>
      <c r="D558" s="64">
        <v>-2</v>
      </c>
      <c r="E558" s="64">
        <v>1</v>
      </c>
      <c r="F558" s="64" t="s">
        <v>44</v>
      </c>
      <c r="G558" s="64">
        <v>8.5</v>
      </c>
      <c r="H558" s="64">
        <v>5</v>
      </c>
      <c r="I558" s="64">
        <v>9</v>
      </c>
    </row>
    <row r="559" spans="1:9">
      <c r="A559" s="64">
        <v>2023</v>
      </c>
      <c r="B559" s="64">
        <v>4</v>
      </c>
      <c r="C559" s="64">
        <v>2304</v>
      </c>
      <c r="D559" s="64">
        <v>-2</v>
      </c>
      <c r="E559" s="64">
        <v>2</v>
      </c>
      <c r="F559" s="64" t="s">
        <v>45</v>
      </c>
      <c r="G559" s="64">
        <v>8.8000000000000007</v>
      </c>
      <c r="H559" s="64">
        <v>3.3</v>
      </c>
      <c r="I559" s="64">
        <v>8.5</v>
      </c>
    </row>
    <row r="560" spans="1:9">
      <c r="A560" s="64">
        <v>2023</v>
      </c>
      <c r="B560" s="64">
        <v>4</v>
      </c>
      <c r="C560" s="64">
        <v>2304</v>
      </c>
      <c r="D560" s="64">
        <v>-2</v>
      </c>
      <c r="E560" s="64">
        <v>3</v>
      </c>
      <c r="F560" s="64" t="s">
        <v>46</v>
      </c>
      <c r="G560" s="64">
        <v>9</v>
      </c>
      <c r="H560" s="64">
        <v>3.3</v>
      </c>
      <c r="I560" s="64">
        <v>9.5</v>
      </c>
    </row>
    <row r="561" spans="1:9">
      <c r="A561" s="64">
        <v>2023</v>
      </c>
      <c r="B561" s="64">
        <v>4</v>
      </c>
      <c r="C561" s="64">
        <v>2304</v>
      </c>
      <c r="D561" s="64">
        <v>-3</v>
      </c>
      <c r="E561" s="64">
        <v>2</v>
      </c>
      <c r="F561" s="64" t="s">
        <v>47</v>
      </c>
      <c r="G561" s="64">
        <v>9</v>
      </c>
      <c r="H561" s="64">
        <v>3.3</v>
      </c>
      <c r="I561" s="64">
        <v>8.8000000000000007</v>
      </c>
    </row>
    <row r="562" spans="1:9">
      <c r="A562" s="64">
        <v>2023</v>
      </c>
      <c r="B562" s="64">
        <v>4</v>
      </c>
      <c r="C562" s="64">
        <v>2304</v>
      </c>
      <c r="D562" s="64">
        <v>-3</v>
      </c>
      <c r="E562" s="64">
        <v>3</v>
      </c>
      <c r="F562" s="64" t="s">
        <v>48</v>
      </c>
      <c r="G562" s="64">
        <v>9</v>
      </c>
      <c r="H562" s="64">
        <v>3.8</v>
      </c>
      <c r="I562" s="64">
        <v>9</v>
      </c>
    </row>
    <row r="563" spans="1:9">
      <c r="A563" s="64">
        <v>2023</v>
      </c>
      <c r="B563" s="64">
        <v>4</v>
      </c>
      <c r="C563" s="64">
        <v>2304</v>
      </c>
      <c r="D563" s="64">
        <v>-4</v>
      </c>
      <c r="E563" s="64">
        <v>2</v>
      </c>
      <c r="F563" s="64" t="s">
        <v>49</v>
      </c>
      <c r="G563" s="64">
        <v>9.8000000000000007</v>
      </c>
      <c r="H563" s="64">
        <v>4.2</v>
      </c>
      <c r="I563" s="64">
        <v>9.8000000000000007</v>
      </c>
    </row>
    <row r="564" spans="1:9">
      <c r="A564" s="64">
        <v>2023</v>
      </c>
      <c r="B564" s="64">
        <v>4</v>
      </c>
      <c r="C564" s="64">
        <v>2304</v>
      </c>
      <c r="D564" s="64">
        <v>-4</v>
      </c>
      <c r="E564" s="64">
        <v>1</v>
      </c>
      <c r="F564" s="64" t="s">
        <v>50</v>
      </c>
      <c r="G564" s="64">
        <v>9.8000000000000007</v>
      </c>
      <c r="H564" s="64">
        <v>2.6</v>
      </c>
      <c r="I564" s="64">
        <v>9.1999999999999993</v>
      </c>
    </row>
    <row r="565" spans="1:9">
      <c r="A565" s="64">
        <v>2023</v>
      </c>
      <c r="B565" s="64">
        <v>4</v>
      </c>
      <c r="C565" s="64">
        <v>2304</v>
      </c>
      <c r="D565" s="64">
        <v>-4</v>
      </c>
      <c r="E565" s="64">
        <v>3</v>
      </c>
      <c r="F565" s="64" t="s">
        <v>51</v>
      </c>
      <c r="G565" s="64">
        <v>9.5</v>
      </c>
      <c r="H565" s="64">
        <v>3.2</v>
      </c>
      <c r="I565" s="64">
        <v>9.8000000000000007</v>
      </c>
    </row>
    <row r="566" spans="1:9">
      <c r="A566" s="64">
        <v>2023</v>
      </c>
      <c r="B566" s="64">
        <v>4</v>
      </c>
      <c r="C566" s="64">
        <v>2304</v>
      </c>
      <c r="D566" s="64">
        <v>-5</v>
      </c>
      <c r="E566" s="64">
        <v>2</v>
      </c>
      <c r="F566" s="64" t="s">
        <v>52</v>
      </c>
      <c r="G566" s="64">
        <v>10</v>
      </c>
      <c r="H566" s="64">
        <v>4</v>
      </c>
      <c r="I566" s="64">
        <v>10</v>
      </c>
    </row>
    <row r="567" spans="1:9">
      <c r="A567" s="64">
        <v>2023</v>
      </c>
      <c r="B567" s="64">
        <v>4</v>
      </c>
      <c r="C567" s="64">
        <v>2304</v>
      </c>
      <c r="D567" s="64">
        <v>-5</v>
      </c>
      <c r="E567" s="64">
        <v>3</v>
      </c>
      <c r="F567" s="64" t="s">
        <v>53</v>
      </c>
      <c r="G567" s="64">
        <v>10</v>
      </c>
      <c r="H567" s="64">
        <v>2.2000000000000002</v>
      </c>
      <c r="I567" s="64">
        <v>10</v>
      </c>
    </row>
    <row r="568" spans="1:9">
      <c r="A568" s="64">
        <v>2023</v>
      </c>
      <c r="B568" s="64">
        <v>5</v>
      </c>
      <c r="C568" s="64">
        <v>2305</v>
      </c>
      <c r="D568" s="64">
        <v>9</v>
      </c>
      <c r="E568" s="64">
        <v>3</v>
      </c>
      <c r="F568" s="64" t="s">
        <v>20</v>
      </c>
      <c r="G568" s="64">
        <v>4.8</v>
      </c>
      <c r="H568" s="64">
        <v>3.1</v>
      </c>
      <c r="I568" s="64">
        <v>4.5999999999999996</v>
      </c>
    </row>
    <row r="569" spans="1:9">
      <c r="A569" s="64">
        <v>2023</v>
      </c>
      <c r="B569" s="64">
        <v>5</v>
      </c>
      <c r="C569" s="64">
        <v>2305</v>
      </c>
      <c r="D569" s="64">
        <v>8</v>
      </c>
      <c r="E569" s="64">
        <v>1</v>
      </c>
      <c r="F569" s="64" t="s">
        <v>21</v>
      </c>
      <c r="G569" s="64">
        <v>5</v>
      </c>
      <c r="H569" s="64">
        <v>3</v>
      </c>
      <c r="I569" s="64">
        <v>5</v>
      </c>
    </row>
    <row r="570" spans="1:9">
      <c r="A570" s="64">
        <v>2023</v>
      </c>
      <c r="B570" s="64">
        <v>5</v>
      </c>
      <c r="C570" s="64">
        <v>2305</v>
      </c>
      <c r="D570" s="64">
        <v>8</v>
      </c>
      <c r="E570" s="64">
        <v>2</v>
      </c>
      <c r="F570" s="64" t="s">
        <v>22</v>
      </c>
      <c r="G570" s="64">
        <v>5</v>
      </c>
      <c r="H570" s="64">
        <v>3</v>
      </c>
      <c r="I570" s="64">
        <v>5</v>
      </c>
    </row>
    <row r="571" spans="1:9">
      <c r="A571" s="64">
        <v>2023</v>
      </c>
      <c r="B571" s="64">
        <v>5</v>
      </c>
      <c r="C571" s="64">
        <v>2305</v>
      </c>
      <c r="D571" s="64">
        <v>8</v>
      </c>
      <c r="E571" s="64">
        <v>3</v>
      </c>
      <c r="F571" s="64" t="s">
        <v>23</v>
      </c>
      <c r="G571" s="64">
        <v>5</v>
      </c>
      <c r="H571" s="64">
        <v>4</v>
      </c>
      <c r="I571" s="64">
        <v>5</v>
      </c>
    </row>
    <row r="572" spans="1:9">
      <c r="A572" s="64">
        <v>2023</v>
      </c>
      <c r="B572" s="64">
        <v>5</v>
      </c>
      <c r="C572" s="64">
        <v>2305</v>
      </c>
      <c r="D572" s="64">
        <v>7</v>
      </c>
      <c r="E572" s="64">
        <v>1</v>
      </c>
      <c r="F572" s="64" t="s">
        <v>24</v>
      </c>
      <c r="G572" s="64">
        <v>5</v>
      </c>
      <c r="H572" s="64">
        <v>2.7</v>
      </c>
      <c r="I572" s="64">
        <v>5.2</v>
      </c>
    </row>
    <row r="573" spans="1:9">
      <c r="A573" s="64">
        <v>2023</v>
      </c>
      <c r="B573" s="64">
        <v>5</v>
      </c>
      <c r="C573" s="64">
        <v>2305</v>
      </c>
      <c r="D573" s="64">
        <v>7</v>
      </c>
      <c r="E573" s="64">
        <v>2</v>
      </c>
      <c r="F573" s="64" t="s">
        <v>25</v>
      </c>
      <c r="G573" s="64">
        <v>5</v>
      </c>
      <c r="H573" s="64">
        <v>3</v>
      </c>
      <c r="I573" s="64">
        <v>5.5</v>
      </c>
    </row>
    <row r="574" spans="1:9">
      <c r="A574" s="64">
        <v>2023</v>
      </c>
      <c r="B574" s="64">
        <v>5</v>
      </c>
      <c r="C574" s="64">
        <v>2305</v>
      </c>
      <c r="D574" s="64">
        <v>7</v>
      </c>
      <c r="E574" s="64">
        <v>3</v>
      </c>
      <c r="F574" s="64" t="s">
        <v>26</v>
      </c>
      <c r="G574" s="64">
        <v>5.5</v>
      </c>
      <c r="H574" s="64">
        <v>3.4</v>
      </c>
      <c r="I574" s="64">
        <v>5</v>
      </c>
    </row>
    <row r="575" spans="1:9">
      <c r="A575" s="64">
        <v>2023</v>
      </c>
      <c r="B575" s="64">
        <v>5</v>
      </c>
      <c r="C575" s="64">
        <v>2305</v>
      </c>
      <c r="D575" s="64">
        <v>6</v>
      </c>
      <c r="E575" s="64">
        <v>1</v>
      </c>
      <c r="F575" s="64" t="s">
        <v>27</v>
      </c>
      <c r="G575" s="64">
        <v>6</v>
      </c>
      <c r="H575" s="64">
        <v>3.4</v>
      </c>
      <c r="I575" s="64">
        <v>6.2</v>
      </c>
    </row>
    <row r="576" spans="1:9">
      <c r="A576" s="64">
        <v>2023</v>
      </c>
      <c r="B576" s="64">
        <v>5</v>
      </c>
      <c r="C576" s="64">
        <v>2305</v>
      </c>
      <c r="D576" s="64">
        <v>6</v>
      </c>
      <c r="E576" s="64">
        <v>2</v>
      </c>
      <c r="F576" s="64" t="s">
        <v>28</v>
      </c>
      <c r="G576" s="64">
        <v>6</v>
      </c>
      <c r="H576" s="64">
        <v>2.5</v>
      </c>
      <c r="I576" s="64">
        <v>6</v>
      </c>
    </row>
    <row r="577" spans="1:9">
      <c r="A577" s="64">
        <v>2023</v>
      </c>
      <c r="B577" s="64">
        <v>5</v>
      </c>
      <c r="C577" s="64">
        <v>2305</v>
      </c>
      <c r="D577" s="64">
        <v>6</v>
      </c>
      <c r="E577" s="64">
        <v>3</v>
      </c>
      <c r="F577" s="64" t="s">
        <v>29</v>
      </c>
      <c r="G577" s="64">
        <v>6.2</v>
      </c>
      <c r="H577" s="64">
        <v>2.8</v>
      </c>
      <c r="I577" s="64">
        <v>6</v>
      </c>
    </row>
    <row r="578" spans="1:9">
      <c r="A578" s="64">
        <v>2023</v>
      </c>
      <c r="B578" s="64">
        <v>5</v>
      </c>
      <c r="C578" s="64">
        <v>2305</v>
      </c>
      <c r="D578" s="64">
        <v>5</v>
      </c>
      <c r="E578" s="64">
        <v>1</v>
      </c>
      <c r="F578" s="64" t="s">
        <v>30</v>
      </c>
      <c r="G578" s="64">
        <v>7</v>
      </c>
      <c r="H578" s="64">
        <v>3.5</v>
      </c>
      <c r="I578" s="64">
        <v>6.8</v>
      </c>
    </row>
    <row r="579" spans="1:9">
      <c r="A579" s="64">
        <v>2023</v>
      </c>
      <c r="B579" s="64">
        <v>5</v>
      </c>
      <c r="C579" s="64">
        <v>2305</v>
      </c>
      <c r="D579" s="64">
        <v>5</v>
      </c>
      <c r="E579" s="64">
        <v>2</v>
      </c>
      <c r="F579" s="64" t="s">
        <v>31</v>
      </c>
      <c r="G579" s="64">
        <v>6.8</v>
      </c>
      <c r="H579" s="64">
        <v>2.8</v>
      </c>
      <c r="I579" s="64">
        <v>6.5</v>
      </c>
    </row>
    <row r="580" spans="1:9">
      <c r="A580" s="64">
        <v>2023</v>
      </c>
      <c r="B580" s="64">
        <v>5</v>
      </c>
      <c r="C580" s="64">
        <v>2305</v>
      </c>
      <c r="D580" s="64">
        <v>5</v>
      </c>
      <c r="E580" s="64">
        <v>3</v>
      </c>
      <c r="F580" s="64" t="s">
        <v>32</v>
      </c>
      <c r="G580" s="64">
        <v>6.4</v>
      </c>
      <c r="H580" s="64">
        <v>3.9</v>
      </c>
      <c r="I580" s="64">
        <v>6.5</v>
      </c>
    </row>
    <row r="581" spans="1:9">
      <c r="A581" s="64">
        <v>2023</v>
      </c>
      <c r="B581" s="64">
        <v>5</v>
      </c>
      <c r="C581" s="64">
        <v>2305</v>
      </c>
      <c r="D581" s="64">
        <v>3</v>
      </c>
      <c r="E581" s="64">
        <v>1</v>
      </c>
      <c r="F581" s="64" t="s">
        <v>33</v>
      </c>
      <c r="G581" s="64">
        <v>7</v>
      </c>
      <c r="H581" s="64">
        <v>3.8</v>
      </c>
      <c r="I581" s="64">
        <v>6.8</v>
      </c>
    </row>
    <row r="582" spans="1:9">
      <c r="A582" s="64">
        <v>2023</v>
      </c>
      <c r="B582" s="64">
        <v>5</v>
      </c>
      <c r="C582" s="64">
        <v>2305</v>
      </c>
      <c r="D582" s="64">
        <v>3</v>
      </c>
      <c r="E582" s="64">
        <v>2</v>
      </c>
      <c r="F582" s="64" t="s">
        <v>34</v>
      </c>
      <c r="G582" s="64">
        <v>7</v>
      </c>
      <c r="H582" s="64">
        <v>3</v>
      </c>
      <c r="I582" s="64">
        <v>7</v>
      </c>
    </row>
    <row r="583" spans="1:9">
      <c r="A583" s="64">
        <v>2023</v>
      </c>
      <c r="B583" s="64">
        <v>5</v>
      </c>
      <c r="C583" s="64">
        <v>2305</v>
      </c>
      <c r="D583" s="64">
        <v>3</v>
      </c>
      <c r="E583" s="64">
        <v>3</v>
      </c>
      <c r="F583" s="64" t="s">
        <v>35</v>
      </c>
      <c r="G583" s="64">
        <v>6.8</v>
      </c>
      <c r="H583" s="64">
        <v>3.3</v>
      </c>
      <c r="I583" s="64">
        <v>7.5</v>
      </c>
    </row>
    <row r="584" spans="1:9">
      <c r="A584" s="64">
        <v>2023</v>
      </c>
      <c r="B584" s="64">
        <v>5</v>
      </c>
      <c r="C584" s="64">
        <v>2305</v>
      </c>
      <c r="D584" s="64">
        <v>2</v>
      </c>
      <c r="E584" s="64">
        <v>2</v>
      </c>
      <c r="F584" s="64" t="s">
        <v>36</v>
      </c>
      <c r="G584" s="64">
        <v>7.3</v>
      </c>
      <c r="H584" s="64">
        <v>3.7</v>
      </c>
      <c r="I584" s="64">
        <v>7</v>
      </c>
    </row>
    <row r="585" spans="1:9">
      <c r="A585" s="64">
        <v>2023</v>
      </c>
      <c r="B585" s="64">
        <v>5</v>
      </c>
      <c r="C585" s="64">
        <v>2305</v>
      </c>
      <c r="D585" s="64">
        <v>2</v>
      </c>
      <c r="E585" s="64">
        <v>3</v>
      </c>
      <c r="F585" s="64" t="s">
        <v>37</v>
      </c>
      <c r="G585" s="64">
        <v>7</v>
      </c>
      <c r="H585" s="64">
        <v>3.2</v>
      </c>
      <c r="I585" s="64">
        <v>7.3</v>
      </c>
    </row>
    <row r="586" spans="1:9">
      <c r="A586" s="64">
        <v>2023</v>
      </c>
      <c r="B586" s="64">
        <v>5</v>
      </c>
      <c r="C586" s="64">
        <v>2305</v>
      </c>
      <c r="D586" s="64">
        <v>1</v>
      </c>
      <c r="E586" s="64">
        <v>1</v>
      </c>
      <c r="F586" s="64" t="s">
        <v>38</v>
      </c>
      <c r="G586" s="64">
        <v>8.3000000000000007</v>
      </c>
      <c r="H586" s="64">
        <v>3</v>
      </c>
      <c r="I586" s="64">
        <v>8</v>
      </c>
    </row>
    <row r="587" spans="1:9">
      <c r="A587" s="64">
        <v>2023</v>
      </c>
      <c r="B587" s="64">
        <v>5</v>
      </c>
      <c r="C587" s="64">
        <v>2305</v>
      </c>
      <c r="D587" s="64">
        <v>1</v>
      </c>
      <c r="E587" s="64">
        <v>2</v>
      </c>
      <c r="F587" s="64" t="s">
        <v>39</v>
      </c>
      <c r="G587" s="64">
        <v>8</v>
      </c>
      <c r="H587" s="64">
        <v>3.5</v>
      </c>
      <c r="I587" s="64">
        <v>7.8</v>
      </c>
    </row>
    <row r="588" spans="1:9">
      <c r="A588" s="64">
        <v>2023</v>
      </c>
      <c r="B588" s="64">
        <v>5</v>
      </c>
      <c r="C588" s="64">
        <v>2305</v>
      </c>
      <c r="D588" s="64">
        <v>1</v>
      </c>
      <c r="E588" s="64">
        <v>3</v>
      </c>
      <c r="F588" s="64" t="s">
        <v>40</v>
      </c>
      <c r="G588" s="64">
        <v>7.5</v>
      </c>
      <c r="H588" s="64">
        <v>3.3</v>
      </c>
      <c r="I588" s="64">
        <v>8</v>
      </c>
    </row>
    <row r="589" spans="1:9">
      <c r="A589" s="64">
        <v>2023</v>
      </c>
      <c r="B589" s="64">
        <v>5</v>
      </c>
      <c r="C589" s="64">
        <v>2305</v>
      </c>
      <c r="D589" s="64">
        <v>-1</v>
      </c>
      <c r="E589" s="64">
        <v>1</v>
      </c>
      <c r="F589" s="64" t="s">
        <v>41</v>
      </c>
      <c r="G589" s="64">
        <v>9</v>
      </c>
      <c r="H589" s="64">
        <v>3.2</v>
      </c>
      <c r="I589" s="64">
        <v>8.1999999999999993</v>
      </c>
    </row>
    <row r="590" spans="1:9">
      <c r="A590" s="64">
        <v>2023</v>
      </c>
      <c r="B590" s="64">
        <v>5</v>
      </c>
      <c r="C590" s="64">
        <v>2305</v>
      </c>
      <c r="D590" s="64">
        <v>-1</v>
      </c>
      <c r="E590" s="64">
        <v>2</v>
      </c>
      <c r="F590" s="64" t="s">
        <v>42</v>
      </c>
      <c r="G590" s="64">
        <v>8.5</v>
      </c>
      <c r="H590" s="64">
        <v>3.8</v>
      </c>
      <c r="I590" s="64">
        <v>8.5</v>
      </c>
    </row>
    <row r="591" spans="1:9">
      <c r="A591" s="64">
        <v>2023</v>
      </c>
      <c r="B591" s="64">
        <v>5</v>
      </c>
      <c r="C591" s="64">
        <v>2305</v>
      </c>
      <c r="D591" s="64">
        <v>-1</v>
      </c>
      <c r="E591" s="64">
        <v>3</v>
      </c>
      <c r="F591" s="64" t="s">
        <v>43</v>
      </c>
      <c r="G591" s="64">
        <v>8.5</v>
      </c>
      <c r="H591" s="64">
        <v>3.5</v>
      </c>
      <c r="I591" s="64">
        <v>8.5</v>
      </c>
    </row>
    <row r="592" spans="1:9">
      <c r="A592" s="64">
        <v>2023</v>
      </c>
      <c r="B592" s="64">
        <v>5</v>
      </c>
      <c r="C592" s="64">
        <v>2305</v>
      </c>
      <c r="D592" s="64">
        <v>-2</v>
      </c>
      <c r="E592" s="64">
        <v>1</v>
      </c>
      <c r="F592" s="64" t="s">
        <v>44</v>
      </c>
      <c r="G592" s="64">
        <v>8.6999999999999993</v>
      </c>
      <c r="H592" s="64">
        <v>4.5</v>
      </c>
      <c r="I592" s="64">
        <v>9.1999999999999993</v>
      </c>
    </row>
    <row r="593" spans="1:9">
      <c r="A593" s="64">
        <v>2023</v>
      </c>
      <c r="B593" s="64">
        <v>5</v>
      </c>
      <c r="C593" s="64">
        <v>2305</v>
      </c>
      <c r="D593" s="64">
        <v>-2</v>
      </c>
      <c r="E593" s="64">
        <v>2</v>
      </c>
      <c r="F593" s="64" t="s">
        <v>45</v>
      </c>
      <c r="G593" s="64">
        <v>9</v>
      </c>
      <c r="H593" s="64">
        <v>3.3</v>
      </c>
      <c r="I593" s="64">
        <v>9</v>
      </c>
    </row>
    <row r="594" spans="1:9">
      <c r="A594" s="64">
        <v>2023</v>
      </c>
      <c r="B594" s="64">
        <v>5</v>
      </c>
      <c r="C594" s="64">
        <v>2305</v>
      </c>
      <c r="D594" s="64">
        <v>-2</v>
      </c>
      <c r="E594" s="64">
        <v>3</v>
      </c>
      <c r="F594" s="64" t="s">
        <v>46</v>
      </c>
      <c r="G594" s="64">
        <v>9</v>
      </c>
      <c r="H594" s="64">
        <v>3.2</v>
      </c>
      <c r="I594" s="64">
        <v>9.5</v>
      </c>
    </row>
    <row r="595" spans="1:9">
      <c r="A595" s="64">
        <v>2023</v>
      </c>
      <c r="B595" s="64">
        <v>5</v>
      </c>
      <c r="C595" s="64">
        <v>2305</v>
      </c>
      <c r="D595" s="64">
        <v>-3</v>
      </c>
      <c r="E595" s="64">
        <v>2</v>
      </c>
      <c r="F595" s="64" t="s">
        <v>47</v>
      </c>
      <c r="G595" s="64">
        <v>9</v>
      </c>
      <c r="H595" s="64">
        <v>3.4</v>
      </c>
      <c r="I595" s="64">
        <v>9.8000000000000007</v>
      </c>
    </row>
    <row r="596" spans="1:9">
      <c r="A596" s="64">
        <v>2023</v>
      </c>
      <c r="B596" s="64">
        <v>5</v>
      </c>
      <c r="C596" s="64">
        <v>2305</v>
      </c>
      <c r="D596" s="64">
        <v>-3</v>
      </c>
      <c r="E596" s="64">
        <v>3</v>
      </c>
      <c r="F596" s="64" t="s">
        <v>48</v>
      </c>
      <c r="G596" s="64">
        <v>9</v>
      </c>
      <c r="H596" s="64">
        <v>3.8</v>
      </c>
      <c r="I596" s="64">
        <v>9</v>
      </c>
    </row>
    <row r="597" spans="1:9">
      <c r="A597" s="64">
        <v>2023</v>
      </c>
      <c r="B597" s="64">
        <v>5</v>
      </c>
      <c r="C597" s="64">
        <v>2305</v>
      </c>
      <c r="D597" s="64">
        <v>-4</v>
      </c>
      <c r="E597" s="64">
        <v>2</v>
      </c>
      <c r="F597" s="64" t="s">
        <v>49</v>
      </c>
      <c r="G597" s="64">
        <v>9.8000000000000007</v>
      </c>
      <c r="H597" s="64">
        <v>4.3</v>
      </c>
      <c r="I597" s="64">
        <v>9.8000000000000007</v>
      </c>
    </row>
    <row r="598" spans="1:9">
      <c r="A598" s="64">
        <v>2023</v>
      </c>
      <c r="B598" s="64">
        <v>5</v>
      </c>
      <c r="C598" s="64">
        <v>2305</v>
      </c>
      <c r="D598" s="64">
        <v>-4</v>
      </c>
      <c r="E598" s="64">
        <v>1</v>
      </c>
      <c r="F598" s="64" t="s">
        <v>50</v>
      </c>
      <c r="G598" s="64">
        <v>10</v>
      </c>
      <c r="H598" s="64">
        <v>2.7</v>
      </c>
      <c r="I598" s="64">
        <v>9.5</v>
      </c>
    </row>
    <row r="599" spans="1:9">
      <c r="A599" s="64">
        <v>2023</v>
      </c>
      <c r="B599" s="64">
        <v>5</v>
      </c>
      <c r="C599" s="64">
        <v>2305</v>
      </c>
      <c r="D599" s="64">
        <v>-4</v>
      </c>
      <c r="E599" s="64">
        <v>3</v>
      </c>
      <c r="F599" s="64" t="s">
        <v>51</v>
      </c>
      <c r="G599" s="64">
        <v>9.5</v>
      </c>
      <c r="H599" s="64">
        <v>3.2</v>
      </c>
      <c r="I599" s="64">
        <v>10</v>
      </c>
    </row>
    <row r="600" spans="1:9">
      <c r="A600" s="64">
        <v>2023</v>
      </c>
      <c r="B600" s="64">
        <v>5</v>
      </c>
      <c r="C600" s="64">
        <v>2305</v>
      </c>
      <c r="D600" s="64">
        <v>-5</v>
      </c>
      <c r="E600" s="64">
        <v>2</v>
      </c>
      <c r="F600" s="64" t="s">
        <v>52</v>
      </c>
      <c r="G600" s="64">
        <v>10</v>
      </c>
      <c r="H600" s="64">
        <v>3.8</v>
      </c>
      <c r="I600" s="64">
        <v>10</v>
      </c>
    </row>
    <row r="601" spans="1:9">
      <c r="A601" s="64">
        <v>2023</v>
      </c>
      <c r="B601" s="64">
        <v>5</v>
      </c>
      <c r="C601" s="64">
        <v>2305</v>
      </c>
      <c r="D601" s="64">
        <v>-5</v>
      </c>
      <c r="E601" s="64">
        <v>3</v>
      </c>
      <c r="F601" s="64" t="s">
        <v>53</v>
      </c>
      <c r="G601" s="64">
        <v>10</v>
      </c>
      <c r="H601" s="64">
        <v>2.2000000000000002</v>
      </c>
      <c r="I601" s="64">
        <v>10</v>
      </c>
    </row>
    <row r="602" spans="1:9">
      <c r="A602" s="64">
        <v>2023</v>
      </c>
      <c r="B602" s="64">
        <v>6</v>
      </c>
      <c r="C602" s="64">
        <v>2306</v>
      </c>
      <c r="D602" s="64">
        <v>9</v>
      </c>
      <c r="E602" s="64">
        <v>3</v>
      </c>
      <c r="F602" s="64" t="s">
        <v>20</v>
      </c>
      <c r="G602" s="64">
        <v>4.8</v>
      </c>
      <c r="H602" s="64">
        <v>3</v>
      </c>
      <c r="I602" s="64">
        <v>4.7</v>
      </c>
    </row>
    <row r="603" spans="1:9">
      <c r="A603" s="64">
        <v>2023</v>
      </c>
      <c r="B603" s="64">
        <v>6</v>
      </c>
      <c r="C603" s="64">
        <v>2306</v>
      </c>
      <c r="D603" s="64">
        <v>8</v>
      </c>
      <c r="E603" s="64">
        <v>1</v>
      </c>
      <c r="F603" s="64" t="s">
        <v>21</v>
      </c>
      <c r="G603" s="64">
        <v>5</v>
      </c>
      <c r="H603" s="64">
        <v>3</v>
      </c>
      <c r="I603" s="64">
        <v>5</v>
      </c>
    </row>
    <row r="604" spans="1:9">
      <c r="A604" s="64">
        <v>2023</v>
      </c>
      <c r="B604" s="64">
        <v>6</v>
      </c>
      <c r="C604" s="64">
        <v>2306</v>
      </c>
      <c r="D604" s="64">
        <v>8</v>
      </c>
      <c r="E604" s="64">
        <v>2</v>
      </c>
      <c r="F604" s="64" t="s">
        <v>22</v>
      </c>
      <c r="G604" s="64">
        <v>5</v>
      </c>
      <c r="H604" s="64">
        <v>3</v>
      </c>
      <c r="I604" s="64">
        <v>5</v>
      </c>
    </row>
    <row r="605" spans="1:9">
      <c r="A605" s="64">
        <v>2023</v>
      </c>
      <c r="B605" s="64">
        <v>6</v>
      </c>
      <c r="C605" s="64">
        <v>2306</v>
      </c>
      <c r="D605" s="64">
        <v>8</v>
      </c>
      <c r="E605" s="64">
        <v>3</v>
      </c>
      <c r="F605" s="64" t="s">
        <v>23</v>
      </c>
      <c r="G605" s="64">
        <v>5</v>
      </c>
      <c r="H605" s="64">
        <v>4</v>
      </c>
      <c r="I605" s="64">
        <v>5</v>
      </c>
    </row>
    <row r="606" spans="1:9">
      <c r="A606" s="64">
        <v>2023</v>
      </c>
      <c r="B606" s="64">
        <v>6</v>
      </c>
      <c r="C606" s="64">
        <v>2306</v>
      </c>
      <c r="D606" s="64">
        <v>7</v>
      </c>
      <c r="E606" s="64">
        <v>1</v>
      </c>
      <c r="F606" s="64" t="s">
        <v>24</v>
      </c>
      <c r="G606" s="64">
        <v>5.2</v>
      </c>
      <c r="H606" s="64">
        <v>2.7</v>
      </c>
      <c r="I606" s="64">
        <v>5.5</v>
      </c>
    </row>
    <row r="607" spans="1:9">
      <c r="A607" s="64">
        <v>2023</v>
      </c>
      <c r="B607" s="64">
        <v>6</v>
      </c>
      <c r="C607" s="64">
        <v>2306</v>
      </c>
      <c r="D607" s="64">
        <v>7</v>
      </c>
      <c r="E607" s="64">
        <v>2</v>
      </c>
      <c r="F607" s="64" t="s">
        <v>25</v>
      </c>
      <c r="G607" s="64">
        <v>5.0999999999999996</v>
      </c>
      <c r="H607" s="64">
        <v>3.1</v>
      </c>
      <c r="I607" s="64">
        <v>5.7</v>
      </c>
    </row>
    <row r="608" spans="1:9">
      <c r="A608" s="64">
        <v>2023</v>
      </c>
      <c r="B608" s="64">
        <v>6</v>
      </c>
      <c r="C608" s="64">
        <v>2306</v>
      </c>
      <c r="D608" s="64">
        <v>7</v>
      </c>
      <c r="E608" s="64">
        <v>3</v>
      </c>
      <c r="F608" s="64" t="s">
        <v>26</v>
      </c>
      <c r="G608" s="64">
        <v>5.5</v>
      </c>
      <c r="H608" s="64">
        <v>3.3</v>
      </c>
      <c r="I608" s="64">
        <v>5</v>
      </c>
    </row>
    <row r="609" spans="1:9">
      <c r="A609" s="64">
        <v>2023</v>
      </c>
      <c r="B609" s="64">
        <v>6</v>
      </c>
      <c r="C609" s="64">
        <v>2306</v>
      </c>
      <c r="D609" s="64">
        <v>6</v>
      </c>
      <c r="E609" s="64">
        <v>1</v>
      </c>
      <c r="F609" s="64" t="s">
        <v>27</v>
      </c>
      <c r="G609" s="64">
        <v>6.1</v>
      </c>
      <c r="H609" s="64">
        <v>3.3</v>
      </c>
      <c r="I609" s="64">
        <v>6.3</v>
      </c>
    </row>
    <row r="610" spans="1:9">
      <c r="A610" s="64">
        <v>2023</v>
      </c>
      <c r="B610" s="64">
        <v>6</v>
      </c>
      <c r="C610" s="64">
        <v>2306</v>
      </c>
      <c r="D610" s="64">
        <v>6</v>
      </c>
      <c r="E610" s="64">
        <v>2</v>
      </c>
      <c r="F610" s="64" t="s">
        <v>28</v>
      </c>
      <c r="G610" s="64">
        <v>6</v>
      </c>
      <c r="H610" s="64">
        <v>2.5</v>
      </c>
      <c r="I610" s="64">
        <v>6</v>
      </c>
    </row>
    <row r="611" spans="1:9">
      <c r="A611" s="64">
        <v>2023</v>
      </c>
      <c r="B611" s="64">
        <v>6</v>
      </c>
      <c r="C611" s="64">
        <v>2306</v>
      </c>
      <c r="D611" s="64">
        <v>6</v>
      </c>
      <c r="E611" s="64">
        <v>3</v>
      </c>
      <c r="F611" s="64" t="s">
        <v>29</v>
      </c>
      <c r="G611" s="64">
        <v>6.2</v>
      </c>
      <c r="H611" s="64">
        <v>2.8</v>
      </c>
      <c r="I611" s="64">
        <v>6</v>
      </c>
    </row>
    <row r="612" spans="1:9">
      <c r="A612" s="64">
        <v>2023</v>
      </c>
      <c r="B612" s="64">
        <v>6</v>
      </c>
      <c r="C612" s="64">
        <v>2306</v>
      </c>
      <c r="D612" s="64">
        <v>5</v>
      </c>
      <c r="E612" s="64">
        <v>1</v>
      </c>
      <c r="F612" s="64" t="s">
        <v>30</v>
      </c>
      <c r="G612" s="64">
        <v>6.8</v>
      </c>
      <c r="H612" s="64">
        <v>3.5</v>
      </c>
      <c r="I612" s="64">
        <v>6.8</v>
      </c>
    </row>
    <row r="613" spans="1:9">
      <c r="A613" s="64">
        <v>2023</v>
      </c>
      <c r="B613" s="64">
        <v>6</v>
      </c>
      <c r="C613" s="64">
        <v>2306</v>
      </c>
      <c r="D613" s="64">
        <v>5</v>
      </c>
      <c r="E613" s="64">
        <v>2</v>
      </c>
      <c r="F613" s="64" t="s">
        <v>31</v>
      </c>
      <c r="G613" s="64">
        <v>6.8</v>
      </c>
      <c r="H613" s="64">
        <v>2.7</v>
      </c>
      <c r="I613" s="64">
        <v>6.7</v>
      </c>
    </row>
    <row r="614" spans="1:9">
      <c r="A614" s="64">
        <v>2023</v>
      </c>
      <c r="B614" s="64">
        <v>6</v>
      </c>
      <c r="C614" s="64">
        <v>2306</v>
      </c>
      <c r="D614" s="64">
        <v>5</v>
      </c>
      <c r="E614" s="64">
        <v>3</v>
      </c>
      <c r="F614" s="64" t="s">
        <v>32</v>
      </c>
      <c r="G614" s="64">
        <v>6.5</v>
      </c>
      <c r="H614" s="64">
        <v>3.8</v>
      </c>
      <c r="I614" s="64">
        <v>6.6</v>
      </c>
    </row>
    <row r="615" spans="1:9">
      <c r="A615" s="64">
        <v>2023</v>
      </c>
      <c r="B615" s="64">
        <v>6</v>
      </c>
      <c r="C615" s="64">
        <v>2306</v>
      </c>
      <c r="D615" s="64">
        <v>3</v>
      </c>
      <c r="E615" s="64">
        <v>1</v>
      </c>
      <c r="F615" s="64" t="s">
        <v>33</v>
      </c>
      <c r="G615" s="64">
        <v>7</v>
      </c>
      <c r="H615" s="64">
        <v>3.8</v>
      </c>
      <c r="I615" s="64">
        <v>6.9</v>
      </c>
    </row>
    <row r="616" spans="1:9">
      <c r="A616" s="64">
        <v>2023</v>
      </c>
      <c r="B616" s="64">
        <v>6</v>
      </c>
      <c r="C616" s="64">
        <v>2306</v>
      </c>
      <c r="D616" s="64">
        <v>3</v>
      </c>
      <c r="E616" s="64">
        <v>2</v>
      </c>
      <c r="F616" s="64" t="s">
        <v>34</v>
      </c>
      <c r="G616" s="64">
        <v>7</v>
      </c>
      <c r="H616" s="64">
        <v>3.2</v>
      </c>
      <c r="I616" s="64">
        <v>7</v>
      </c>
    </row>
    <row r="617" spans="1:9">
      <c r="A617" s="64">
        <v>2023</v>
      </c>
      <c r="B617" s="64">
        <v>6</v>
      </c>
      <c r="C617" s="64">
        <v>2306</v>
      </c>
      <c r="D617" s="64">
        <v>3</v>
      </c>
      <c r="E617" s="64">
        <v>3</v>
      </c>
      <c r="F617" s="64" t="s">
        <v>35</v>
      </c>
      <c r="G617" s="64">
        <v>7</v>
      </c>
      <c r="H617" s="64">
        <v>3.3</v>
      </c>
      <c r="I617" s="64">
        <v>7.5</v>
      </c>
    </row>
    <row r="618" spans="1:9">
      <c r="A618" s="64">
        <v>2023</v>
      </c>
      <c r="B618" s="64">
        <v>6</v>
      </c>
      <c r="C618" s="64">
        <v>2306</v>
      </c>
      <c r="D618" s="64">
        <v>2</v>
      </c>
      <c r="E618" s="64">
        <v>2</v>
      </c>
      <c r="F618" s="64" t="s">
        <v>36</v>
      </c>
      <c r="G618" s="64">
        <v>7.5</v>
      </c>
      <c r="H618" s="64">
        <v>3.7</v>
      </c>
      <c r="I618" s="64">
        <v>7.1</v>
      </c>
    </row>
    <row r="619" spans="1:9">
      <c r="A619" s="64">
        <v>2023</v>
      </c>
      <c r="B619" s="64">
        <v>6</v>
      </c>
      <c r="C619" s="64">
        <v>2306</v>
      </c>
      <c r="D619" s="64">
        <v>2</v>
      </c>
      <c r="E619" s="64">
        <v>3</v>
      </c>
      <c r="F619" s="64" t="s">
        <v>37</v>
      </c>
      <c r="G619" s="64">
        <v>7</v>
      </c>
      <c r="H619" s="64">
        <v>3.2</v>
      </c>
      <c r="I619" s="64">
        <v>7.4</v>
      </c>
    </row>
    <row r="620" spans="1:9">
      <c r="A620" s="64">
        <v>2023</v>
      </c>
      <c r="B620" s="64">
        <v>6</v>
      </c>
      <c r="C620" s="64">
        <v>2306</v>
      </c>
      <c r="D620" s="64">
        <v>1</v>
      </c>
      <c r="E620" s="64">
        <v>1</v>
      </c>
      <c r="F620" s="64" t="s">
        <v>38</v>
      </c>
      <c r="G620" s="64">
        <v>8.5</v>
      </c>
      <c r="H620" s="64">
        <v>2.9</v>
      </c>
      <c r="I620" s="64">
        <v>8.1</v>
      </c>
    </row>
    <row r="621" spans="1:9">
      <c r="A621" s="64">
        <v>2023</v>
      </c>
      <c r="B621" s="64">
        <v>6</v>
      </c>
      <c r="C621" s="64">
        <v>2306</v>
      </c>
      <c r="D621" s="64">
        <v>1</v>
      </c>
      <c r="E621" s="64">
        <v>2</v>
      </c>
      <c r="F621" s="64" t="s">
        <v>39</v>
      </c>
      <c r="G621" s="64">
        <v>8</v>
      </c>
      <c r="H621" s="64">
        <v>3.2</v>
      </c>
      <c r="I621" s="64">
        <v>8</v>
      </c>
    </row>
    <row r="622" spans="1:9">
      <c r="A622" s="64">
        <v>2023</v>
      </c>
      <c r="B622" s="64">
        <v>6</v>
      </c>
      <c r="C622" s="64">
        <v>2306</v>
      </c>
      <c r="D622" s="64">
        <v>1</v>
      </c>
      <c r="E622" s="64">
        <v>3</v>
      </c>
      <c r="F622" s="64" t="s">
        <v>40</v>
      </c>
      <c r="G622" s="64">
        <v>7.5</v>
      </c>
      <c r="H622" s="64">
        <v>3.2</v>
      </c>
      <c r="I622" s="64">
        <v>8</v>
      </c>
    </row>
    <row r="623" spans="1:9">
      <c r="A623" s="64">
        <v>2023</v>
      </c>
      <c r="B623" s="64">
        <v>6</v>
      </c>
      <c r="C623" s="64">
        <v>2306</v>
      </c>
      <c r="D623" s="64">
        <v>-1</v>
      </c>
      <c r="E623" s="64">
        <v>1</v>
      </c>
      <c r="F623" s="64" t="s">
        <v>41</v>
      </c>
      <c r="G623" s="64">
        <v>9</v>
      </c>
      <c r="H623" s="64">
        <v>3.2</v>
      </c>
      <c r="I623" s="64">
        <v>8.1999999999999993</v>
      </c>
    </row>
    <row r="624" spans="1:9">
      <c r="A624" s="64">
        <v>2023</v>
      </c>
      <c r="B624" s="64">
        <v>6</v>
      </c>
      <c r="C624" s="64">
        <v>2306</v>
      </c>
      <c r="D624" s="64">
        <v>-1</v>
      </c>
      <c r="E624" s="64">
        <v>2</v>
      </c>
      <c r="F624" s="64" t="s">
        <v>42</v>
      </c>
      <c r="G624" s="64">
        <v>8.8000000000000007</v>
      </c>
      <c r="H624" s="64">
        <v>3.8</v>
      </c>
      <c r="I624" s="64">
        <v>8.5</v>
      </c>
    </row>
    <row r="625" spans="1:9">
      <c r="A625" s="64">
        <v>2023</v>
      </c>
      <c r="B625" s="64">
        <v>6</v>
      </c>
      <c r="C625" s="64">
        <v>2306</v>
      </c>
      <c r="D625" s="64">
        <v>-1</v>
      </c>
      <c r="E625" s="64">
        <v>3</v>
      </c>
      <c r="F625" s="64" t="s">
        <v>43</v>
      </c>
      <c r="G625" s="64">
        <v>8.8000000000000007</v>
      </c>
      <c r="H625" s="64">
        <v>3.4</v>
      </c>
      <c r="I625" s="64">
        <v>8.5</v>
      </c>
    </row>
    <row r="626" spans="1:9">
      <c r="A626" s="64">
        <v>2023</v>
      </c>
      <c r="B626" s="64">
        <v>6</v>
      </c>
      <c r="C626" s="64">
        <v>2306</v>
      </c>
      <c r="D626" s="64">
        <v>-2</v>
      </c>
      <c r="E626" s="64">
        <v>1</v>
      </c>
      <c r="F626" s="64" t="s">
        <v>44</v>
      </c>
      <c r="G626" s="64">
        <v>9</v>
      </c>
      <c r="H626" s="64">
        <v>4.3</v>
      </c>
      <c r="I626" s="64">
        <v>9.3000000000000007</v>
      </c>
    </row>
    <row r="627" spans="1:9">
      <c r="A627" s="64">
        <v>2023</v>
      </c>
      <c r="B627" s="64">
        <v>6</v>
      </c>
      <c r="C627" s="64">
        <v>2306</v>
      </c>
      <c r="D627" s="64">
        <v>-2</v>
      </c>
      <c r="E627" s="64">
        <v>2</v>
      </c>
      <c r="F627" s="64" t="s">
        <v>45</v>
      </c>
      <c r="G627" s="64">
        <v>9</v>
      </c>
      <c r="H627" s="64">
        <v>3.2</v>
      </c>
      <c r="I627" s="64">
        <v>8.8000000000000007</v>
      </c>
    </row>
    <row r="628" spans="1:9">
      <c r="A628" s="64">
        <v>2023</v>
      </c>
      <c r="B628" s="64">
        <v>6</v>
      </c>
      <c r="C628" s="64">
        <v>2306</v>
      </c>
      <c r="D628" s="64">
        <v>-2</v>
      </c>
      <c r="E628" s="64">
        <v>3</v>
      </c>
      <c r="F628" s="64" t="s">
        <v>46</v>
      </c>
      <c r="G628" s="64">
        <v>9</v>
      </c>
      <c r="H628" s="64">
        <v>3.2</v>
      </c>
      <c r="I628" s="64">
        <v>9.5</v>
      </c>
    </row>
    <row r="629" spans="1:9">
      <c r="A629" s="64">
        <v>2023</v>
      </c>
      <c r="B629" s="64">
        <v>6</v>
      </c>
      <c r="C629" s="64">
        <v>2306</v>
      </c>
      <c r="D629" s="64">
        <v>-3</v>
      </c>
      <c r="E629" s="64">
        <v>2</v>
      </c>
      <c r="F629" s="64" t="s">
        <v>47</v>
      </c>
      <c r="G629" s="64">
        <v>9.1999999999999993</v>
      </c>
      <c r="H629" s="64">
        <v>3.4</v>
      </c>
      <c r="I629" s="64">
        <v>9.9</v>
      </c>
    </row>
    <row r="630" spans="1:9">
      <c r="A630" s="64">
        <v>2023</v>
      </c>
      <c r="B630" s="64">
        <v>6</v>
      </c>
      <c r="C630" s="64">
        <v>2306</v>
      </c>
      <c r="D630" s="64">
        <v>-3</v>
      </c>
      <c r="E630" s="64">
        <v>3</v>
      </c>
      <c r="F630" s="64" t="s">
        <v>48</v>
      </c>
      <c r="G630" s="64">
        <v>9.1</v>
      </c>
      <c r="H630" s="64">
        <v>3.7</v>
      </c>
      <c r="I630" s="64">
        <v>9.1999999999999993</v>
      </c>
    </row>
    <row r="631" spans="1:9">
      <c r="A631" s="64">
        <v>2023</v>
      </c>
      <c r="B631" s="64">
        <v>6</v>
      </c>
      <c r="C631" s="64">
        <v>2306</v>
      </c>
      <c r="D631" s="64">
        <v>-4</v>
      </c>
      <c r="E631" s="64">
        <v>2</v>
      </c>
      <c r="F631" s="64" t="s">
        <v>49</v>
      </c>
      <c r="G631" s="64">
        <v>10</v>
      </c>
      <c r="H631" s="64">
        <v>4.2</v>
      </c>
      <c r="I631" s="64">
        <v>9.9</v>
      </c>
    </row>
    <row r="632" spans="1:9">
      <c r="A632" s="64">
        <v>2023</v>
      </c>
      <c r="B632" s="64">
        <v>6</v>
      </c>
      <c r="C632" s="64">
        <v>2306</v>
      </c>
      <c r="D632" s="64">
        <v>-4</v>
      </c>
      <c r="E632" s="64">
        <v>1</v>
      </c>
      <c r="F632" s="64" t="s">
        <v>50</v>
      </c>
      <c r="G632" s="64">
        <v>10</v>
      </c>
      <c r="H632" s="64">
        <v>2.6</v>
      </c>
      <c r="I632" s="64">
        <v>9.5</v>
      </c>
    </row>
    <row r="633" spans="1:9">
      <c r="A633" s="64">
        <v>2023</v>
      </c>
      <c r="B633" s="64">
        <v>6</v>
      </c>
      <c r="C633" s="64">
        <v>2306</v>
      </c>
      <c r="D633" s="64">
        <v>-4</v>
      </c>
      <c r="E633" s="64">
        <v>3</v>
      </c>
      <c r="F633" s="64" t="s">
        <v>51</v>
      </c>
      <c r="G633" s="64">
        <v>9.8000000000000007</v>
      </c>
      <c r="H633" s="64">
        <v>3.2</v>
      </c>
      <c r="I633" s="64">
        <v>10</v>
      </c>
    </row>
    <row r="634" spans="1:9">
      <c r="A634" s="64">
        <v>2023</v>
      </c>
      <c r="B634" s="64">
        <v>6</v>
      </c>
      <c r="C634" s="64">
        <v>2306</v>
      </c>
      <c r="D634" s="64">
        <v>-5</v>
      </c>
      <c r="E634" s="64">
        <v>2</v>
      </c>
      <c r="F634" s="64" t="s">
        <v>52</v>
      </c>
      <c r="G634" s="64">
        <v>10</v>
      </c>
      <c r="H634" s="64">
        <v>3.9</v>
      </c>
      <c r="I634" s="64">
        <v>10</v>
      </c>
    </row>
    <row r="635" spans="1:9">
      <c r="A635" s="64">
        <v>2023</v>
      </c>
      <c r="B635" s="64">
        <v>6</v>
      </c>
      <c r="C635" s="64">
        <v>2306</v>
      </c>
      <c r="D635" s="64">
        <v>-5</v>
      </c>
      <c r="E635" s="64">
        <v>3</v>
      </c>
      <c r="F635" s="64" t="s">
        <v>53</v>
      </c>
      <c r="G635" s="64">
        <v>10.1</v>
      </c>
      <c r="H635" s="64">
        <v>2.2000000000000002</v>
      </c>
      <c r="I635" s="64">
        <v>10.1</v>
      </c>
    </row>
    <row r="636" spans="1:9">
      <c r="A636" s="64">
        <v>2023</v>
      </c>
      <c r="B636" s="64">
        <v>7</v>
      </c>
      <c r="C636" s="64">
        <v>2307</v>
      </c>
      <c r="D636" s="64">
        <v>9</v>
      </c>
      <c r="E636" s="64">
        <v>3</v>
      </c>
      <c r="F636" s="64" t="s">
        <v>20</v>
      </c>
      <c r="G636" s="64">
        <v>4.9000000000000004</v>
      </c>
      <c r="H636" s="64">
        <v>3</v>
      </c>
      <c r="I636" s="64">
        <v>4.9000000000000004</v>
      </c>
    </row>
    <row r="637" spans="1:9">
      <c r="A637" s="64">
        <v>2023</v>
      </c>
      <c r="B637" s="64">
        <v>7</v>
      </c>
      <c r="C637" s="64">
        <v>2307</v>
      </c>
      <c r="D637" s="64">
        <v>8</v>
      </c>
      <c r="E637" s="64">
        <v>1</v>
      </c>
      <c r="F637" s="64" t="s">
        <v>21</v>
      </c>
      <c r="G637" s="64">
        <v>5</v>
      </c>
      <c r="H637" s="64">
        <v>3</v>
      </c>
      <c r="I637" s="64">
        <v>5</v>
      </c>
    </row>
    <row r="638" spans="1:9">
      <c r="A638" s="64">
        <v>2023</v>
      </c>
      <c r="B638" s="64">
        <v>7</v>
      </c>
      <c r="C638" s="64">
        <v>2307</v>
      </c>
      <c r="D638" s="64">
        <v>8</v>
      </c>
      <c r="E638" s="64">
        <v>2</v>
      </c>
      <c r="F638" s="64" t="s">
        <v>22</v>
      </c>
      <c r="G638" s="64">
        <v>5</v>
      </c>
      <c r="H638" s="64">
        <v>3</v>
      </c>
      <c r="I638" s="64">
        <v>5</v>
      </c>
    </row>
    <row r="639" spans="1:9">
      <c r="A639" s="64">
        <v>2023</v>
      </c>
      <c r="B639" s="64">
        <v>7</v>
      </c>
      <c r="C639" s="64">
        <v>2307</v>
      </c>
      <c r="D639" s="64">
        <v>8</v>
      </c>
      <c r="E639" s="64">
        <v>3</v>
      </c>
      <c r="F639" s="64" t="s">
        <v>23</v>
      </c>
      <c r="G639" s="64">
        <v>5</v>
      </c>
      <c r="H639" s="64">
        <v>4</v>
      </c>
      <c r="I639" s="64">
        <v>5</v>
      </c>
    </row>
    <row r="640" spans="1:9">
      <c r="A640" s="64">
        <v>2023</v>
      </c>
      <c r="B640" s="64">
        <v>7</v>
      </c>
      <c r="C640" s="64">
        <v>2307</v>
      </c>
      <c r="D640" s="64">
        <v>7</v>
      </c>
      <c r="E640" s="64">
        <v>1</v>
      </c>
      <c r="F640" s="64" t="s">
        <v>24</v>
      </c>
      <c r="G640" s="64">
        <v>5.2</v>
      </c>
      <c r="H640" s="64">
        <v>2.7</v>
      </c>
      <c r="I640" s="64">
        <v>5.5</v>
      </c>
    </row>
    <row r="641" spans="1:9">
      <c r="A641" s="64">
        <v>2023</v>
      </c>
      <c r="B641" s="64">
        <v>7</v>
      </c>
      <c r="C641" s="64">
        <v>2307</v>
      </c>
      <c r="D641" s="64">
        <v>7</v>
      </c>
      <c r="E641" s="64">
        <v>2</v>
      </c>
      <c r="F641" s="64" t="s">
        <v>25</v>
      </c>
      <c r="G641" s="64">
        <v>5</v>
      </c>
      <c r="H641" s="64">
        <v>3.2</v>
      </c>
      <c r="I641" s="64">
        <v>5.9</v>
      </c>
    </row>
    <row r="642" spans="1:9">
      <c r="A642" s="64">
        <v>2023</v>
      </c>
      <c r="B642" s="64">
        <v>7</v>
      </c>
      <c r="C642" s="64">
        <v>2307</v>
      </c>
      <c r="D642" s="64">
        <v>7</v>
      </c>
      <c r="E642" s="64">
        <v>3</v>
      </c>
      <c r="F642" s="64" t="s">
        <v>26</v>
      </c>
      <c r="G642" s="64">
        <v>5.5</v>
      </c>
      <c r="H642" s="64">
        <v>3.3</v>
      </c>
      <c r="I642" s="64">
        <v>5</v>
      </c>
    </row>
    <row r="643" spans="1:9">
      <c r="A643" s="64">
        <v>2023</v>
      </c>
      <c r="B643" s="64">
        <v>7</v>
      </c>
      <c r="C643" s="64">
        <v>2307</v>
      </c>
      <c r="D643" s="64">
        <v>6</v>
      </c>
      <c r="E643" s="64">
        <v>1</v>
      </c>
      <c r="F643" s="64" t="s">
        <v>27</v>
      </c>
      <c r="G643" s="64">
        <v>6.1</v>
      </c>
      <c r="H643" s="64">
        <v>3.4</v>
      </c>
      <c r="I643" s="64">
        <v>6.3</v>
      </c>
    </row>
    <row r="644" spans="1:9">
      <c r="A644" s="64">
        <v>2023</v>
      </c>
      <c r="B644" s="64">
        <v>7</v>
      </c>
      <c r="C644" s="64">
        <v>2307</v>
      </c>
      <c r="D644" s="64">
        <v>6</v>
      </c>
      <c r="E644" s="64">
        <v>2</v>
      </c>
      <c r="F644" s="64" t="s">
        <v>28</v>
      </c>
      <c r="G644" s="64">
        <v>6</v>
      </c>
      <c r="H644" s="64">
        <v>2.4</v>
      </c>
      <c r="I644" s="64">
        <v>6</v>
      </c>
    </row>
    <row r="645" spans="1:9">
      <c r="A645" s="64">
        <v>2023</v>
      </c>
      <c r="B645" s="64">
        <v>7</v>
      </c>
      <c r="C645" s="64">
        <v>2307</v>
      </c>
      <c r="D645" s="64">
        <v>6</v>
      </c>
      <c r="E645" s="64">
        <v>3</v>
      </c>
      <c r="F645" s="64" t="s">
        <v>29</v>
      </c>
      <c r="G645" s="64">
        <v>6.1</v>
      </c>
      <c r="H645" s="64">
        <v>2.8</v>
      </c>
      <c r="I645" s="64">
        <v>6</v>
      </c>
    </row>
    <row r="646" spans="1:9">
      <c r="A646" s="64">
        <v>2023</v>
      </c>
      <c r="B646" s="64">
        <v>7</v>
      </c>
      <c r="C646" s="64">
        <v>2307</v>
      </c>
      <c r="D646" s="64">
        <v>5</v>
      </c>
      <c r="E646" s="64">
        <v>1</v>
      </c>
      <c r="F646" s="64" t="s">
        <v>30</v>
      </c>
      <c r="G646" s="64">
        <v>6.8</v>
      </c>
      <c r="H646" s="64">
        <v>3.4</v>
      </c>
      <c r="I646" s="64">
        <v>6.8</v>
      </c>
    </row>
    <row r="647" spans="1:9">
      <c r="A647" s="64">
        <v>2023</v>
      </c>
      <c r="B647" s="64">
        <v>7</v>
      </c>
      <c r="C647" s="64">
        <v>2307</v>
      </c>
      <c r="D647" s="64">
        <v>5</v>
      </c>
      <c r="E647" s="64">
        <v>2</v>
      </c>
      <c r="F647" s="64" t="s">
        <v>31</v>
      </c>
      <c r="G647" s="64">
        <v>6.7</v>
      </c>
      <c r="H647" s="64">
        <v>2.8</v>
      </c>
      <c r="I647" s="64">
        <v>6.9</v>
      </c>
    </row>
    <row r="648" spans="1:9">
      <c r="A648" s="64">
        <v>2023</v>
      </c>
      <c r="B648" s="64">
        <v>7</v>
      </c>
      <c r="C648" s="64">
        <v>2307</v>
      </c>
      <c r="D648" s="64">
        <v>5</v>
      </c>
      <c r="E648" s="64">
        <v>3</v>
      </c>
      <c r="F648" s="64" t="s">
        <v>32</v>
      </c>
      <c r="G648" s="64">
        <v>6.2</v>
      </c>
      <c r="H648" s="64">
        <v>3.8</v>
      </c>
      <c r="I648" s="64">
        <v>6.5</v>
      </c>
    </row>
    <row r="649" spans="1:9">
      <c r="A649" s="64">
        <v>2023</v>
      </c>
      <c r="B649" s="64">
        <v>7</v>
      </c>
      <c r="C649" s="64">
        <v>2307</v>
      </c>
      <c r="D649" s="64">
        <v>3</v>
      </c>
      <c r="E649" s="64">
        <v>1</v>
      </c>
      <c r="F649" s="64" t="s">
        <v>33</v>
      </c>
      <c r="G649" s="64">
        <v>7</v>
      </c>
      <c r="H649" s="64">
        <v>3.8</v>
      </c>
      <c r="I649" s="64">
        <v>6.9</v>
      </c>
    </row>
    <row r="650" spans="1:9">
      <c r="A650" s="64">
        <v>2023</v>
      </c>
      <c r="B650" s="64">
        <v>7</v>
      </c>
      <c r="C650" s="64">
        <v>2307</v>
      </c>
      <c r="D650" s="64">
        <v>3</v>
      </c>
      <c r="E650" s="64">
        <v>2</v>
      </c>
      <c r="F650" s="64" t="s">
        <v>34</v>
      </c>
      <c r="G650" s="64">
        <v>7</v>
      </c>
      <c r="H650" s="64">
        <v>3.2</v>
      </c>
      <c r="I650" s="64">
        <v>7</v>
      </c>
    </row>
    <row r="651" spans="1:9">
      <c r="A651" s="64">
        <v>2023</v>
      </c>
      <c r="B651" s="64">
        <v>7</v>
      </c>
      <c r="C651" s="64">
        <v>2307</v>
      </c>
      <c r="D651" s="64">
        <v>3</v>
      </c>
      <c r="E651" s="64">
        <v>3</v>
      </c>
      <c r="F651" s="64" t="s">
        <v>35</v>
      </c>
      <c r="G651" s="64">
        <v>7</v>
      </c>
      <c r="H651" s="64">
        <v>3.3</v>
      </c>
      <c r="I651" s="64">
        <v>7.7</v>
      </c>
    </row>
    <row r="652" spans="1:9">
      <c r="A652" s="64">
        <v>2023</v>
      </c>
      <c r="B652" s="64">
        <v>7</v>
      </c>
      <c r="C652" s="64">
        <v>2307</v>
      </c>
      <c r="D652" s="64">
        <v>2</v>
      </c>
      <c r="E652" s="64">
        <v>2</v>
      </c>
      <c r="F652" s="64" t="s">
        <v>36</v>
      </c>
      <c r="G652" s="64">
        <v>7.7</v>
      </c>
      <c r="H652" s="64">
        <v>3.4</v>
      </c>
      <c r="I652" s="64">
        <v>7.2</v>
      </c>
    </row>
    <row r="653" spans="1:9">
      <c r="A653" s="64">
        <v>2023</v>
      </c>
      <c r="B653" s="64">
        <v>7</v>
      </c>
      <c r="C653" s="64">
        <v>2307</v>
      </c>
      <c r="D653" s="64">
        <v>2</v>
      </c>
      <c r="E653" s="64">
        <v>3</v>
      </c>
      <c r="F653" s="64" t="s">
        <v>37</v>
      </c>
      <c r="G653" s="64">
        <v>7.2</v>
      </c>
      <c r="H653" s="64">
        <v>3.1</v>
      </c>
      <c r="I653" s="64">
        <v>7.3</v>
      </c>
    </row>
    <row r="654" spans="1:9">
      <c r="A654" s="64">
        <v>2023</v>
      </c>
      <c r="B654" s="64">
        <v>7</v>
      </c>
      <c r="C654" s="64">
        <v>2307</v>
      </c>
      <c r="D654" s="64">
        <v>1</v>
      </c>
      <c r="E654" s="64">
        <v>1</v>
      </c>
      <c r="F654" s="64" t="s">
        <v>38</v>
      </c>
      <c r="G654" s="64">
        <v>8.5</v>
      </c>
      <c r="H654" s="64">
        <v>2.8</v>
      </c>
      <c r="I654" s="64">
        <v>8.1999999999999993</v>
      </c>
    </row>
    <row r="655" spans="1:9">
      <c r="A655" s="64">
        <v>2023</v>
      </c>
      <c r="B655" s="64">
        <v>7</v>
      </c>
      <c r="C655" s="64">
        <v>2307</v>
      </c>
      <c r="D655" s="64">
        <v>1</v>
      </c>
      <c r="E655" s="64">
        <v>2</v>
      </c>
      <c r="F655" s="64" t="s">
        <v>39</v>
      </c>
      <c r="G655" s="64">
        <v>8</v>
      </c>
      <c r="H655" s="64">
        <v>3.3</v>
      </c>
      <c r="I655" s="64">
        <v>8</v>
      </c>
    </row>
    <row r="656" spans="1:9">
      <c r="A656" s="64">
        <v>2023</v>
      </c>
      <c r="B656" s="64">
        <v>7</v>
      </c>
      <c r="C656" s="64">
        <v>2307</v>
      </c>
      <c r="D656" s="64">
        <v>1</v>
      </c>
      <c r="E656" s="64">
        <v>3</v>
      </c>
      <c r="F656" s="64" t="s">
        <v>40</v>
      </c>
      <c r="G656" s="64">
        <v>7.7</v>
      </c>
      <c r="H656" s="64">
        <v>3.1</v>
      </c>
      <c r="I656" s="64">
        <v>8</v>
      </c>
    </row>
    <row r="657" spans="1:9">
      <c r="A657" s="64">
        <v>2023</v>
      </c>
      <c r="B657" s="64">
        <v>7</v>
      </c>
      <c r="C657" s="64">
        <v>2307</v>
      </c>
      <c r="D657" s="64">
        <v>-1</v>
      </c>
      <c r="E657" s="64">
        <v>1</v>
      </c>
      <c r="F657" s="64" t="s">
        <v>41</v>
      </c>
      <c r="G657" s="64">
        <v>9</v>
      </c>
      <c r="H657" s="64">
        <v>3.2</v>
      </c>
      <c r="I657" s="64">
        <v>8.1999999999999993</v>
      </c>
    </row>
    <row r="658" spans="1:9">
      <c r="A658" s="64">
        <v>2023</v>
      </c>
      <c r="B658" s="64">
        <v>7</v>
      </c>
      <c r="C658" s="64">
        <v>2307</v>
      </c>
      <c r="D658" s="64">
        <v>-1</v>
      </c>
      <c r="E658" s="64">
        <v>2</v>
      </c>
      <c r="F658" s="64" t="s">
        <v>42</v>
      </c>
      <c r="G658" s="64">
        <v>8.8000000000000007</v>
      </c>
      <c r="H658" s="64">
        <v>3.6</v>
      </c>
      <c r="I658" s="64">
        <v>8.5</v>
      </c>
    </row>
    <row r="659" spans="1:9">
      <c r="A659" s="64">
        <v>2023</v>
      </c>
      <c r="B659" s="64">
        <v>7</v>
      </c>
      <c r="C659" s="64">
        <v>2307</v>
      </c>
      <c r="D659" s="64">
        <v>-1</v>
      </c>
      <c r="E659" s="64">
        <v>3</v>
      </c>
      <c r="F659" s="64" t="s">
        <v>43</v>
      </c>
      <c r="G659" s="64">
        <v>8.9</v>
      </c>
      <c r="H659" s="64">
        <v>3.2</v>
      </c>
      <c r="I659" s="64">
        <v>8.5</v>
      </c>
    </row>
    <row r="660" spans="1:9">
      <c r="A660" s="64">
        <v>2023</v>
      </c>
      <c r="B660" s="64">
        <v>7</v>
      </c>
      <c r="C660" s="64">
        <v>2307</v>
      </c>
      <c r="D660" s="64">
        <v>-2</v>
      </c>
      <c r="E660" s="64">
        <v>1</v>
      </c>
      <c r="F660" s="64" t="s">
        <v>44</v>
      </c>
      <c r="G660" s="64">
        <v>9</v>
      </c>
      <c r="H660" s="64">
        <v>4.2</v>
      </c>
      <c r="I660" s="64">
        <v>9.3000000000000007</v>
      </c>
    </row>
    <row r="661" spans="1:9">
      <c r="A661" s="64">
        <v>2023</v>
      </c>
      <c r="B661" s="64">
        <v>7</v>
      </c>
      <c r="C661" s="64">
        <v>2307</v>
      </c>
      <c r="D661" s="64">
        <v>-2</v>
      </c>
      <c r="E661" s="64">
        <v>2</v>
      </c>
      <c r="F661" s="64" t="s">
        <v>45</v>
      </c>
      <c r="G661" s="64">
        <v>9</v>
      </c>
      <c r="H661" s="64">
        <v>3.2</v>
      </c>
      <c r="I661" s="64">
        <v>8.8000000000000007</v>
      </c>
    </row>
    <row r="662" spans="1:9">
      <c r="A662" s="64">
        <v>2023</v>
      </c>
      <c r="B662" s="64">
        <v>7</v>
      </c>
      <c r="C662" s="64">
        <v>2307</v>
      </c>
      <c r="D662" s="64">
        <v>-2</v>
      </c>
      <c r="E662" s="64">
        <v>3</v>
      </c>
      <c r="F662" s="64" t="s">
        <v>46</v>
      </c>
      <c r="G662" s="64">
        <v>9</v>
      </c>
      <c r="H662" s="64">
        <v>3.2</v>
      </c>
      <c r="I662" s="64">
        <v>9.6</v>
      </c>
    </row>
    <row r="663" spans="1:9">
      <c r="A663" s="64">
        <v>2023</v>
      </c>
      <c r="B663" s="64">
        <v>7</v>
      </c>
      <c r="C663" s="64">
        <v>2307</v>
      </c>
      <c r="D663" s="64">
        <v>-3</v>
      </c>
      <c r="E663" s="64">
        <v>2</v>
      </c>
      <c r="F663" s="64" t="s">
        <v>47</v>
      </c>
      <c r="G663" s="64">
        <v>9.3000000000000007</v>
      </c>
      <c r="H663" s="64">
        <v>3.3</v>
      </c>
      <c r="I663" s="64">
        <v>9.9</v>
      </c>
    </row>
    <row r="664" spans="1:9">
      <c r="A664" s="64">
        <v>2023</v>
      </c>
      <c r="B664" s="64">
        <v>7</v>
      </c>
      <c r="C664" s="64">
        <v>2307</v>
      </c>
      <c r="D664" s="64">
        <v>-3</v>
      </c>
      <c r="E664" s="64">
        <v>3</v>
      </c>
      <c r="F664" s="64" t="s">
        <v>48</v>
      </c>
      <c r="G664" s="64">
        <v>9.1999999999999993</v>
      </c>
      <c r="H664" s="64">
        <v>3.5</v>
      </c>
      <c r="I664" s="64">
        <v>8.3000000000000007</v>
      </c>
    </row>
    <row r="665" spans="1:9">
      <c r="A665" s="64">
        <v>2023</v>
      </c>
      <c r="B665" s="64">
        <v>7</v>
      </c>
      <c r="C665" s="64">
        <v>2307</v>
      </c>
      <c r="D665" s="64">
        <v>-4</v>
      </c>
      <c r="E665" s="64">
        <v>2</v>
      </c>
      <c r="F665" s="64" t="s">
        <v>49</v>
      </c>
      <c r="G665" s="64">
        <v>10</v>
      </c>
      <c r="H665" s="64">
        <v>4.0999999999999996</v>
      </c>
      <c r="I665" s="64">
        <v>9.8000000000000007</v>
      </c>
    </row>
    <row r="666" spans="1:9">
      <c r="A666" s="64">
        <v>2023</v>
      </c>
      <c r="B666" s="64">
        <v>7</v>
      </c>
      <c r="C666" s="64">
        <v>2307</v>
      </c>
      <c r="D666" s="64">
        <v>-4</v>
      </c>
      <c r="E666" s="64">
        <v>1</v>
      </c>
      <c r="F666" s="64" t="s">
        <v>50</v>
      </c>
      <c r="G666" s="64">
        <v>10</v>
      </c>
      <c r="H666" s="64">
        <v>2.5</v>
      </c>
      <c r="I666" s="64">
        <v>9.5</v>
      </c>
    </row>
    <row r="667" spans="1:9">
      <c r="A667" s="64">
        <v>2023</v>
      </c>
      <c r="B667" s="64">
        <v>7</v>
      </c>
      <c r="C667" s="64">
        <v>2307</v>
      </c>
      <c r="D667" s="64">
        <v>-4</v>
      </c>
      <c r="E667" s="64">
        <v>3</v>
      </c>
      <c r="F667" s="64" t="s">
        <v>51</v>
      </c>
      <c r="G667" s="64">
        <v>9.6999999999999993</v>
      </c>
      <c r="H667" s="64">
        <v>3.1</v>
      </c>
      <c r="I667" s="64">
        <v>10</v>
      </c>
    </row>
    <row r="668" spans="1:9">
      <c r="A668" s="64">
        <v>2023</v>
      </c>
      <c r="B668" s="64">
        <v>7</v>
      </c>
      <c r="C668" s="64">
        <v>2307</v>
      </c>
      <c r="D668" s="64">
        <v>-5</v>
      </c>
      <c r="E668" s="64">
        <v>2</v>
      </c>
      <c r="F668" s="64" t="s">
        <v>52</v>
      </c>
      <c r="G668" s="64">
        <v>10.1</v>
      </c>
      <c r="H668" s="64">
        <v>3.8</v>
      </c>
      <c r="I668" s="64">
        <v>10</v>
      </c>
    </row>
    <row r="669" spans="1:9">
      <c r="A669" s="64">
        <v>2023</v>
      </c>
      <c r="B669" s="64">
        <v>7</v>
      </c>
      <c r="C669" s="64">
        <v>2307</v>
      </c>
      <c r="D669" s="64">
        <v>-5</v>
      </c>
      <c r="E669" s="64">
        <v>3</v>
      </c>
      <c r="F669" s="64" t="s">
        <v>53</v>
      </c>
      <c r="G669" s="64">
        <v>10.1</v>
      </c>
      <c r="H669" s="64">
        <v>2.2000000000000002</v>
      </c>
      <c r="I669" s="64">
        <v>10.1</v>
      </c>
    </row>
    <row r="670" spans="1:9">
      <c r="A670" s="64">
        <v>2023</v>
      </c>
      <c r="B670" s="64">
        <v>8</v>
      </c>
      <c r="C670" s="64">
        <v>2308</v>
      </c>
      <c r="D670" s="64">
        <v>9</v>
      </c>
      <c r="E670" s="64">
        <v>3</v>
      </c>
      <c r="F670" s="64" t="s">
        <v>20</v>
      </c>
      <c r="G670" s="64">
        <v>4.9000000000000004</v>
      </c>
      <c r="H670" s="64">
        <v>3</v>
      </c>
      <c r="I670" s="64">
        <v>4.8</v>
      </c>
    </row>
    <row r="671" spans="1:9">
      <c r="A671" s="64">
        <v>2023</v>
      </c>
      <c r="B671" s="64">
        <v>8</v>
      </c>
      <c r="C671" s="64">
        <v>2308</v>
      </c>
      <c r="D671" s="64">
        <v>8</v>
      </c>
      <c r="E671" s="64">
        <v>1</v>
      </c>
      <c r="F671" s="64" t="s">
        <v>21</v>
      </c>
      <c r="G671" s="64">
        <v>5</v>
      </c>
      <c r="H671" s="64">
        <v>3</v>
      </c>
      <c r="I671" s="64">
        <v>5</v>
      </c>
    </row>
    <row r="672" spans="1:9">
      <c r="A672" s="64">
        <v>2023</v>
      </c>
      <c r="B672" s="64">
        <v>8</v>
      </c>
      <c r="C672" s="64">
        <v>2308</v>
      </c>
      <c r="D672" s="64">
        <v>8</v>
      </c>
      <c r="E672" s="64">
        <v>2</v>
      </c>
      <c r="F672" s="64" t="s">
        <v>22</v>
      </c>
      <c r="G672" s="64">
        <v>5</v>
      </c>
      <c r="H672" s="64">
        <v>3</v>
      </c>
      <c r="I672" s="64">
        <v>5</v>
      </c>
    </row>
    <row r="673" spans="1:9">
      <c r="A673" s="64">
        <v>2023</v>
      </c>
      <c r="B673" s="64">
        <v>8</v>
      </c>
      <c r="C673" s="64">
        <v>2308</v>
      </c>
      <c r="D673" s="64">
        <v>8</v>
      </c>
      <c r="E673" s="64">
        <v>3</v>
      </c>
      <c r="F673" s="64" t="s">
        <v>23</v>
      </c>
      <c r="G673" s="64">
        <v>5</v>
      </c>
      <c r="H673" s="64">
        <v>4</v>
      </c>
      <c r="I673" s="64">
        <v>5</v>
      </c>
    </row>
    <row r="674" spans="1:9">
      <c r="A674" s="64">
        <v>2023</v>
      </c>
      <c r="B674" s="64">
        <v>8</v>
      </c>
      <c r="C674" s="64">
        <v>2308</v>
      </c>
      <c r="D674" s="64">
        <v>7</v>
      </c>
      <c r="E674" s="64">
        <v>1</v>
      </c>
      <c r="F674" s="64" t="s">
        <v>24</v>
      </c>
      <c r="G674" s="64">
        <v>5.0999999999999996</v>
      </c>
      <c r="H674" s="64">
        <v>2.8</v>
      </c>
      <c r="I674" s="64">
        <v>5.4</v>
      </c>
    </row>
    <row r="675" spans="1:9">
      <c r="A675" s="64">
        <v>2023</v>
      </c>
      <c r="B675" s="64">
        <v>8</v>
      </c>
      <c r="C675" s="64">
        <v>2308</v>
      </c>
      <c r="D675" s="64">
        <v>7</v>
      </c>
      <c r="E675" s="64">
        <v>2</v>
      </c>
      <c r="F675" s="64" t="s">
        <v>25</v>
      </c>
      <c r="G675" s="64">
        <v>5.0999999999999996</v>
      </c>
      <c r="H675" s="64">
        <v>3.1</v>
      </c>
      <c r="I675" s="64">
        <v>5.8</v>
      </c>
    </row>
    <row r="676" spans="1:9">
      <c r="A676" s="64">
        <v>2023</v>
      </c>
      <c r="B676" s="64">
        <v>8</v>
      </c>
      <c r="C676" s="64">
        <v>2308</v>
      </c>
      <c r="D676" s="64">
        <v>7</v>
      </c>
      <c r="E676" s="64">
        <v>3</v>
      </c>
      <c r="F676" s="64" t="s">
        <v>26</v>
      </c>
      <c r="G676" s="64">
        <v>5.5</v>
      </c>
      <c r="H676" s="64">
        <v>3.3</v>
      </c>
      <c r="I676" s="64">
        <v>5</v>
      </c>
    </row>
    <row r="677" spans="1:9">
      <c r="A677" s="64">
        <v>2023</v>
      </c>
      <c r="B677" s="64">
        <v>8</v>
      </c>
      <c r="C677" s="64">
        <v>2308</v>
      </c>
      <c r="D677" s="64">
        <v>6</v>
      </c>
      <c r="E677" s="64">
        <v>1</v>
      </c>
      <c r="F677" s="64" t="s">
        <v>27</v>
      </c>
      <c r="G677" s="64">
        <v>6.1</v>
      </c>
      <c r="H677" s="64">
        <v>3.3</v>
      </c>
      <c r="I677" s="64">
        <v>6.4</v>
      </c>
    </row>
    <row r="678" spans="1:9">
      <c r="A678" s="64">
        <v>2023</v>
      </c>
      <c r="B678" s="64">
        <v>8</v>
      </c>
      <c r="C678" s="64">
        <v>2308</v>
      </c>
      <c r="D678" s="64">
        <v>6</v>
      </c>
      <c r="E678" s="64">
        <v>2</v>
      </c>
      <c r="F678" s="64" t="s">
        <v>28</v>
      </c>
      <c r="G678" s="64">
        <v>6</v>
      </c>
      <c r="H678" s="64">
        <v>2.4</v>
      </c>
      <c r="I678" s="64">
        <v>6</v>
      </c>
    </row>
    <row r="679" spans="1:9">
      <c r="A679" s="64">
        <v>2023</v>
      </c>
      <c r="B679" s="64">
        <v>8</v>
      </c>
      <c r="C679" s="64">
        <v>2308</v>
      </c>
      <c r="D679" s="64">
        <v>6</v>
      </c>
      <c r="E679" s="64">
        <v>3</v>
      </c>
      <c r="F679" s="64" t="s">
        <v>29</v>
      </c>
      <c r="G679" s="64">
        <v>6.2</v>
      </c>
      <c r="H679" s="64">
        <v>2.8</v>
      </c>
      <c r="I679" s="64">
        <v>6</v>
      </c>
    </row>
    <row r="680" spans="1:9">
      <c r="A680" s="64">
        <v>2023</v>
      </c>
      <c r="B680" s="64">
        <v>8</v>
      </c>
      <c r="C680" s="64">
        <v>2308</v>
      </c>
      <c r="D680" s="64">
        <v>5</v>
      </c>
      <c r="E680" s="64">
        <v>1</v>
      </c>
      <c r="F680" s="64" t="s">
        <v>30</v>
      </c>
      <c r="G680" s="64">
        <v>6.9</v>
      </c>
      <c r="H680" s="64">
        <v>3.4</v>
      </c>
      <c r="I680" s="64">
        <v>6.8</v>
      </c>
    </row>
    <row r="681" spans="1:9">
      <c r="A681" s="64">
        <v>2023</v>
      </c>
      <c r="B681" s="64">
        <v>8</v>
      </c>
      <c r="C681" s="64">
        <v>2308</v>
      </c>
      <c r="D681" s="64">
        <v>5</v>
      </c>
      <c r="E681" s="64">
        <v>2</v>
      </c>
      <c r="F681" s="64" t="s">
        <v>31</v>
      </c>
      <c r="G681" s="64">
        <v>6.7</v>
      </c>
      <c r="H681" s="64">
        <v>2.7</v>
      </c>
      <c r="I681" s="64">
        <v>6.9</v>
      </c>
    </row>
    <row r="682" spans="1:9">
      <c r="A682" s="64">
        <v>2023</v>
      </c>
      <c r="B682" s="64">
        <v>8</v>
      </c>
      <c r="C682" s="64">
        <v>2308</v>
      </c>
      <c r="D682" s="64">
        <v>5</v>
      </c>
      <c r="E682" s="64">
        <v>3</v>
      </c>
      <c r="F682" s="64" t="s">
        <v>32</v>
      </c>
      <c r="G682" s="64">
        <v>6.2</v>
      </c>
      <c r="H682" s="64">
        <v>3.7</v>
      </c>
      <c r="I682" s="64">
        <v>6.5</v>
      </c>
    </row>
    <row r="683" spans="1:9">
      <c r="A683" s="64">
        <v>2023</v>
      </c>
      <c r="B683" s="64">
        <v>8</v>
      </c>
      <c r="C683" s="64">
        <v>2308</v>
      </c>
      <c r="D683" s="64">
        <v>3</v>
      </c>
      <c r="E683" s="64">
        <v>1</v>
      </c>
      <c r="F683" s="64" t="s">
        <v>33</v>
      </c>
      <c r="G683" s="64">
        <v>7</v>
      </c>
      <c r="H683" s="64">
        <v>3.9</v>
      </c>
      <c r="I683" s="64">
        <v>6.9</v>
      </c>
    </row>
    <row r="684" spans="1:9">
      <c r="A684" s="64">
        <v>2023</v>
      </c>
      <c r="B684" s="64">
        <v>8</v>
      </c>
      <c r="C684" s="64">
        <v>2308</v>
      </c>
      <c r="D684" s="64">
        <v>3</v>
      </c>
      <c r="E684" s="64">
        <v>2</v>
      </c>
      <c r="F684" s="64" t="s">
        <v>34</v>
      </c>
      <c r="G684" s="64">
        <v>7</v>
      </c>
      <c r="H684" s="64">
        <v>3.3</v>
      </c>
      <c r="I684" s="64">
        <v>7</v>
      </c>
    </row>
    <row r="685" spans="1:9">
      <c r="A685" s="64">
        <v>2023</v>
      </c>
      <c r="B685" s="64">
        <v>8</v>
      </c>
      <c r="C685" s="64">
        <v>2308</v>
      </c>
      <c r="D685" s="64">
        <v>3</v>
      </c>
      <c r="E685" s="64">
        <v>3</v>
      </c>
      <c r="F685" s="64" t="s">
        <v>35</v>
      </c>
      <c r="G685" s="64">
        <v>6.9</v>
      </c>
      <c r="H685" s="64">
        <v>3.2</v>
      </c>
      <c r="I685" s="64">
        <v>7.8</v>
      </c>
    </row>
    <row r="686" spans="1:9">
      <c r="A686" s="64">
        <v>2023</v>
      </c>
      <c r="B686" s="64">
        <v>8</v>
      </c>
      <c r="C686" s="64">
        <v>2308</v>
      </c>
      <c r="D686" s="64">
        <v>2</v>
      </c>
      <c r="E686" s="64">
        <v>2</v>
      </c>
      <c r="F686" s="64" t="s">
        <v>36</v>
      </c>
      <c r="G686" s="64">
        <v>7.6</v>
      </c>
      <c r="H686" s="64">
        <v>3.5</v>
      </c>
      <c r="I686" s="64">
        <v>7.2</v>
      </c>
    </row>
    <row r="687" spans="1:9">
      <c r="A687" s="64">
        <v>2023</v>
      </c>
      <c r="B687" s="64">
        <v>8</v>
      </c>
      <c r="C687" s="64">
        <v>2308</v>
      </c>
      <c r="D687" s="64">
        <v>2</v>
      </c>
      <c r="E687" s="64">
        <v>3</v>
      </c>
      <c r="F687" s="64" t="s">
        <v>37</v>
      </c>
      <c r="G687" s="64">
        <v>7.2</v>
      </c>
      <c r="H687" s="64">
        <v>3.1</v>
      </c>
      <c r="I687" s="64">
        <v>7.4</v>
      </c>
    </row>
    <row r="688" spans="1:9">
      <c r="A688" s="64">
        <v>2023</v>
      </c>
      <c r="B688" s="64">
        <v>8</v>
      </c>
      <c r="C688" s="64">
        <v>2308</v>
      </c>
      <c r="D688" s="64">
        <v>1</v>
      </c>
      <c r="E688" s="64">
        <v>1</v>
      </c>
      <c r="F688" s="64" t="s">
        <v>38</v>
      </c>
      <c r="G688" s="64">
        <v>8.5</v>
      </c>
      <c r="H688" s="64">
        <v>2.6</v>
      </c>
      <c r="I688" s="64">
        <v>8.1999999999999993</v>
      </c>
    </row>
    <row r="689" spans="1:9">
      <c r="A689" s="64">
        <v>2023</v>
      </c>
      <c r="B689" s="64">
        <v>8</v>
      </c>
      <c r="C689" s="64">
        <v>2308</v>
      </c>
      <c r="D689" s="64">
        <v>1</v>
      </c>
      <c r="E689" s="64">
        <v>2</v>
      </c>
      <c r="F689" s="64" t="s">
        <v>39</v>
      </c>
      <c r="G689" s="64">
        <v>8</v>
      </c>
      <c r="H689" s="64">
        <v>3.2</v>
      </c>
      <c r="I689" s="64">
        <v>8</v>
      </c>
    </row>
    <row r="690" spans="1:9">
      <c r="A690" s="64">
        <v>2023</v>
      </c>
      <c r="B690" s="64">
        <v>8</v>
      </c>
      <c r="C690" s="64">
        <v>2308</v>
      </c>
      <c r="D690" s="64">
        <v>1</v>
      </c>
      <c r="E690" s="64">
        <v>3</v>
      </c>
      <c r="F690" s="64" t="s">
        <v>40</v>
      </c>
      <c r="G690" s="64">
        <v>7.7</v>
      </c>
      <c r="H690" s="64">
        <v>3.2</v>
      </c>
      <c r="I690" s="64">
        <v>8.1</v>
      </c>
    </row>
    <row r="691" spans="1:9">
      <c r="A691" s="64">
        <v>2023</v>
      </c>
      <c r="B691" s="64">
        <v>8</v>
      </c>
      <c r="C691" s="64">
        <v>2308</v>
      </c>
      <c r="D691" s="64">
        <v>-1</v>
      </c>
      <c r="E691" s="64">
        <v>1</v>
      </c>
      <c r="F691" s="64" t="s">
        <v>41</v>
      </c>
      <c r="G691" s="64">
        <v>9</v>
      </c>
      <c r="H691" s="64">
        <v>3</v>
      </c>
      <c r="I691" s="64">
        <v>8.3000000000000007</v>
      </c>
    </row>
    <row r="692" spans="1:9">
      <c r="A692" s="64">
        <v>2023</v>
      </c>
      <c r="B692" s="64">
        <v>8</v>
      </c>
      <c r="C692" s="64">
        <v>2308</v>
      </c>
      <c r="D692" s="64">
        <v>-1</v>
      </c>
      <c r="E692" s="64">
        <v>2</v>
      </c>
      <c r="F692" s="64" t="s">
        <v>42</v>
      </c>
      <c r="G692" s="64">
        <v>8.5</v>
      </c>
      <c r="H692" s="64">
        <v>3.5</v>
      </c>
      <c r="I692" s="64">
        <v>8.5</v>
      </c>
    </row>
    <row r="693" spans="1:9">
      <c r="A693" s="64">
        <v>2023</v>
      </c>
      <c r="B693" s="64">
        <v>8</v>
      </c>
      <c r="C693" s="64">
        <v>2308</v>
      </c>
      <c r="D693" s="64">
        <v>-1</v>
      </c>
      <c r="E693" s="64">
        <v>3</v>
      </c>
      <c r="F693" s="64" t="s">
        <v>43</v>
      </c>
      <c r="G693" s="64">
        <v>8.8000000000000007</v>
      </c>
      <c r="H693" s="64">
        <v>3.2</v>
      </c>
      <c r="I693" s="64">
        <v>8.8000000000000007</v>
      </c>
    </row>
    <row r="694" spans="1:9">
      <c r="A694" s="64">
        <v>2023</v>
      </c>
      <c r="B694" s="64">
        <v>8</v>
      </c>
      <c r="C694" s="64">
        <v>2308</v>
      </c>
      <c r="D694" s="64">
        <v>-2</v>
      </c>
      <c r="E694" s="64">
        <v>1</v>
      </c>
      <c r="F694" s="64" t="s">
        <v>44</v>
      </c>
      <c r="G694" s="64">
        <v>9</v>
      </c>
      <c r="H694" s="64">
        <v>4.2</v>
      </c>
      <c r="I694" s="64">
        <v>9.3000000000000007</v>
      </c>
    </row>
    <row r="695" spans="1:9">
      <c r="A695" s="64">
        <v>2023</v>
      </c>
      <c r="B695" s="64">
        <v>8</v>
      </c>
      <c r="C695" s="64">
        <v>2308</v>
      </c>
      <c r="D695" s="64">
        <v>-2</v>
      </c>
      <c r="E695" s="64">
        <v>2</v>
      </c>
      <c r="F695" s="64" t="s">
        <v>45</v>
      </c>
      <c r="G695" s="64">
        <v>9</v>
      </c>
      <c r="H695" s="64">
        <v>3.3</v>
      </c>
      <c r="I695" s="64">
        <v>8.8000000000000007</v>
      </c>
    </row>
    <row r="696" spans="1:9">
      <c r="A696" s="64">
        <v>2023</v>
      </c>
      <c r="B696" s="64">
        <v>8</v>
      </c>
      <c r="C696" s="64">
        <v>2308</v>
      </c>
      <c r="D696" s="64">
        <v>-2</v>
      </c>
      <c r="E696" s="64">
        <v>3</v>
      </c>
      <c r="F696" s="64" t="s">
        <v>46</v>
      </c>
      <c r="G696" s="64">
        <v>9</v>
      </c>
      <c r="H696" s="64">
        <v>3</v>
      </c>
      <c r="I696" s="64">
        <v>9.6999999999999993</v>
      </c>
    </row>
    <row r="697" spans="1:9">
      <c r="A697" s="64">
        <v>2023</v>
      </c>
      <c r="B697" s="64">
        <v>8</v>
      </c>
      <c r="C697" s="64">
        <v>2308</v>
      </c>
      <c r="D697" s="64">
        <v>-3</v>
      </c>
      <c r="E697" s="64">
        <v>2</v>
      </c>
      <c r="F697" s="64" t="s">
        <v>47</v>
      </c>
      <c r="G697" s="64">
        <v>9.3000000000000007</v>
      </c>
      <c r="H697" s="64">
        <v>3.5</v>
      </c>
      <c r="I697" s="64">
        <v>9.8000000000000007</v>
      </c>
    </row>
    <row r="698" spans="1:9">
      <c r="A698" s="64">
        <v>2023</v>
      </c>
      <c r="B698" s="64">
        <v>8</v>
      </c>
      <c r="C698" s="64">
        <v>2308</v>
      </c>
      <c r="D698" s="64">
        <v>-3</v>
      </c>
      <c r="E698" s="64">
        <v>3</v>
      </c>
      <c r="F698" s="64" t="s">
        <v>48</v>
      </c>
      <c r="G698" s="64">
        <v>9.1</v>
      </c>
      <c r="H698" s="64">
        <v>3.5</v>
      </c>
      <c r="I698" s="64">
        <v>9.3000000000000007</v>
      </c>
    </row>
    <row r="699" spans="1:9">
      <c r="A699" s="64">
        <v>2023</v>
      </c>
      <c r="B699" s="64">
        <v>8</v>
      </c>
      <c r="C699" s="64">
        <v>2308</v>
      </c>
      <c r="D699" s="64">
        <v>-4</v>
      </c>
      <c r="E699" s="64">
        <v>2</v>
      </c>
      <c r="F699" s="64" t="s">
        <v>49</v>
      </c>
      <c r="G699" s="64">
        <v>9.9</v>
      </c>
      <c r="H699" s="64">
        <v>4</v>
      </c>
      <c r="I699" s="64">
        <v>9.9</v>
      </c>
    </row>
    <row r="700" spans="1:9">
      <c r="A700" s="64">
        <v>2023</v>
      </c>
      <c r="B700" s="64">
        <v>8</v>
      </c>
      <c r="C700" s="64">
        <v>2308</v>
      </c>
      <c r="D700" s="64">
        <v>-4</v>
      </c>
      <c r="E700" s="64">
        <v>1</v>
      </c>
      <c r="F700" s="64" t="s">
        <v>50</v>
      </c>
      <c r="G700" s="64">
        <v>9.9</v>
      </c>
      <c r="H700" s="64">
        <v>2.6</v>
      </c>
      <c r="I700" s="64">
        <v>9.5</v>
      </c>
    </row>
    <row r="701" spans="1:9">
      <c r="A701" s="64">
        <v>2023</v>
      </c>
      <c r="B701" s="64">
        <v>8</v>
      </c>
      <c r="C701" s="64">
        <v>2308</v>
      </c>
      <c r="D701" s="64">
        <v>-4</v>
      </c>
      <c r="E701" s="64">
        <v>3</v>
      </c>
      <c r="F701" s="64" t="s">
        <v>51</v>
      </c>
      <c r="G701" s="64">
        <v>9.6999999999999993</v>
      </c>
      <c r="H701" s="64">
        <v>3.1</v>
      </c>
      <c r="I701" s="64">
        <v>10</v>
      </c>
    </row>
    <row r="702" spans="1:9">
      <c r="A702" s="64">
        <v>2023</v>
      </c>
      <c r="B702" s="64">
        <v>8</v>
      </c>
      <c r="C702" s="64">
        <v>2308</v>
      </c>
      <c r="D702" s="64">
        <v>-5</v>
      </c>
      <c r="E702" s="64">
        <v>2</v>
      </c>
      <c r="F702" s="64" t="s">
        <v>52</v>
      </c>
      <c r="G702" s="64">
        <v>10.1</v>
      </c>
      <c r="H702" s="64">
        <v>3.7</v>
      </c>
      <c r="I702" s="64">
        <v>10</v>
      </c>
    </row>
    <row r="703" spans="1:9">
      <c r="A703" s="64">
        <v>2023</v>
      </c>
      <c r="B703" s="64">
        <v>8</v>
      </c>
      <c r="C703" s="64">
        <v>2308</v>
      </c>
      <c r="D703" s="64">
        <v>-5</v>
      </c>
      <c r="E703" s="64">
        <v>3</v>
      </c>
      <c r="F703" s="64" t="s">
        <v>53</v>
      </c>
      <c r="G703" s="64">
        <v>10.199999999999999</v>
      </c>
      <c r="H703" s="64">
        <v>2.2000000000000002</v>
      </c>
      <c r="I703" s="64">
        <v>10.199999999999999</v>
      </c>
    </row>
    <row r="704" spans="1:9">
      <c r="A704" s="64">
        <v>2023</v>
      </c>
      <c r="B704" s="64">
        <v>9</v>
      </c>
      <c r="C704" s="64">
        <v>2309</v>
      </c>
      <c r="D704" s="64">
        <v>9</v>
      </c>
      <c r="E704" s="64">
        <v>3</v>
      </c>
      <c r="F704" s="64" t="s">
        <v>20</v>
      </c>
      <c r="G704" s="64">
        <v>4.9000000000000004</v>
      </c>
      <c r="H704" s="64">
        <v>3</v>
      </c>
      <c r="I704" s="64">
        <v>4.9000000000000004</v>
      </c>
    </row>
    <row r="705" spans="1:9">
      <c r="A705" s="64">
        <v>2023</v>
      </c>
      <c r="B705" s="64">
        <v>9</v>
      </c>
      <c r="C705" s="64">
        <v>2309</v>
      </c>
      <c r="D705" s="64">
        <v>8</v>
      </c>
      <c r="E705" s="64">
        <v>1</v>
      </c>
      <c r="F705" s="64" t="s">
        <v>21</v>
      </c>
      <c r="G705" s="64">
        <v>5</v>
      </c>
      <c r="H705" s="64">
        <v>3</v>
      </c>
      <c r="I705" s="64">
        <v>5</v>
      </c>
    </row>
    <row r="706" spans="1:9">
      <c r="A706" s="64">
        <v>2023</v>
      </c>
      <c r="B706" s="64">
        <v>9</v>
      </c>
      <c r="C706" s="64">
        <v>2309</v>
      </c>
      <c r="D706" s="64">
        <v>8</v>
      </c>
      <c r="E706" s="64">
        <v>2</v>
      </c>
      <c r="F706" s="64" t="s">
        <v>22</v>
      </c>
      <c r="G706" s="64">
        <v>5</v>
      </c>
      <c r="H706" s="64">
        <v>3</v>
      </c>
      <c r="I706" s="64">
        <v>5</v>
      </c>
    </row>
    <row r="707" spans="1:9">
      <c r="A707" s="64">
        <v>2023</v>
      </c>
      <c r="B707" s="64">
        <v>9</v>
      </c>
      <c r="C707" s="64">
        <v>2309</v>
      </c>
      <c r="D707" s="64">
        <v>8</v>
      </c>
      <c r="E707" s="64">
        <v>3</v>
      </c>
      <c r="F707" s="64" t="s">
        <v>23</v>
      </c>
      <c r="G707" s="64">
        <v>5</v>
      </c>
      <c r="H707" s="64">
        <v>4</v>
      </c>
      <c r="I707" s="64">
        <v>5</v>
      </c>
    </row>
    <row r="708" spans="1:9">
      <c r="A708" s="64">
        <v>2023</v>
      </c>
      <c r="B708" s="64">
        <v>9</v>
      </c>
      <c r="C708" s="64">
        <v>2309</v>
      </c>
      <c r="D708" s="64">
        <v>7</v>
      </c>
      <c r="E708" s="64">
        <v>1</v>
      </c>
      <c r="F708" s="64" t="s">
        <v>24</v>
      </c>
      <c r="G708" s="64">
        <v>5.0999999999999996</v>
      </c>
      <c r="H708" s="64">
        <v>2.8</v>
      </c>
      <c r="I708" s="64">
        <v>5.4</v>
      </c>
    </row>
    <row r="709" spans="1:9">
      <c r="A709" s="64">
        <v>2023</v>
      </c>
      <c r="B709" s="64">
        <v>9</v>
      </c>
      <c r="C709" s="64">
        <v>2309</v>
      </c>
      <c r="D709" s="64">
        <v>7</v>
      </c>
      <c r="E709" s="64">
        <v>2</v>
      </c>
      <c r="F709" s="64" t="s">
        <v>25</v>
      </c>
      <c r="G709" s="64">
        <v>5.2</v>
      </c>
      <c r="H709" s="64">
        <v>3.1</v>
      </c>
      <c r="I709" s="64">
        <v>5.8</v>
      </c>
    </row>
    <row r="710" spans="1:9">
      <c r="A710" s="64">
        <v>2023</v>
      </c>
      <c r="B710" s="64">
        <v>9</v>
      </c>
      <c r="C710" s="64">
        <v>2309</v>
      </c>
      <c r="D710" s="64">
        <v>7</v>
      </c>
      <c r="E710" s="64">
        <v>3</v>
      </c>
      <c r="F710" s="64" t="s">
        <v>26</v>
      </c>
      <c r="G710" s="64">
        <v>5.5</v>
      </c>
      <c r="H710" s="64">
        <v>3.4</v>
      </c>
      <c r="I710" s="64">
        <v>5</v>
      </c>
    </row>
    <row r="711" spans="1:9">
      <c r="A711" s="64">
        <v>2023</v>
      </c>
      <c r="B711" s="64">
        <v>9</v>
      </c>
      <c r="C711" s="64">
        <v>2309</v>
      </c>
      <c r="D711" s="64">
        <v>6</v>
      </c>
      <c r="E711" s="64">
        <v>1</v>
      </c>
      <c r="F711" s="64" t="s">
        <v>27</v>
      </c>
      <c r="G711" s="64">
        <v>6.1</v>
      </c>
      <c r="H711" s="64">
        <v>3.3</v>
      </c>
      <c r="I711" s="64">
        <v>6.3</v>
      </c>
    </row>
    <row r="712" spans="1:9">
      <c r="A712" s="64">
        <v>2023</v>
      </c>
      <c r="B712" s="64">
        <v>9</v>
      </c>
      <c r="C712" s="64">
        <v>2309</v>
      </c>
      <c r="D712" s="64">
        <v>6</v>
      </c>
      <c r="E712" s="64">
        <v>2</v>
      </c>
      <c r="F712" s="64" t="s">
        <v>28</v>
      </c>
      <c r="G712" s="64">
        <v>6</v>
      </c>
      <c r="H712" s="64">
        <v>3.1</v>
      </c>
      <c r="I712" s="64">
        <v>6</v>
      </c>
    </row>
    <row r="713" spans="1:9">
      <c r="A713" s="64">
        <v>2023</v>
      </c>
      <c r="B713" s="64">
        <v>9</v>
      </c>
      <c r="C713" s="64">
        <v>2309</v>
      </c>
      <c r="D713" s="64">
        <v>6</v>
      </c>
      <c r="E713" s="64">
        <v>3</v>
      </c>
      <c r="F713" s="64" t="s">
        <v>29</v>
      </c>
      <c r="G713" s="64">
        <v>6.1</v>
      </c>
      <c r="H713" s="64">
        <v>2.7</v>
      </c>
      <c r="I713" s="64">
        <v>6</v>
      </c>
    </row>
    <row r="714" spans="1:9">
      <c r="A714" s="64">
        <v>2023</v>
      </c>
      <c r="B714" s="64">
        <v>9</v>
      </c>
      <c r="C714" s="64">
        <v>2309</v>
      </c>
      <c r="D714" s="64">
        <v>5</v>
      </c>
      <c r="E714" s="64">
        <v>1</v>
      </c>
      <c r="F714" s="64" t="s">
        <v>30</v>
      </c>
      <c r="G714" s="64">
        <v>6.9</v>
      </c>
      <c r="H714" s="64">
        <v>3.3</v>
      </c>
      <c r="I714" s="64">
        <v>6.8</v>
      </c>
    </row>
    <row r="715" spans="1:9">
      <c r="A715" s="64">
        <v>2023</v>
      </c>
      <c r="B715" s="64">
        <v>9</v>
      </c>
      <c r="C715" s="64">
        <v>2309</v>
      </c>
      <c r="D715" s="64">
        <v>5</v>
      </c>
      <c r="E715" s="64">
        <v>2</v>
      </c>
      <c r="F715" s="64" t="s">
        <v>31</v>
      </c>
      <c r="G715" s="64">
        <v>6.8</v>
      </c>
      <c r="H715" s="64">
        <v>2.7</v>
      </c>
      <c r="I715" s="64">
        <v>6.8</v>
      </c>
    </row>
    <row r="716" spans="1:9">
      <c r="A716" s="64">
        <v>2023</v>
      </c>
      <c r="B716" s="64">
        <v>9</v>
      </c>
      <c r="C716" s="64">
        <v>2309</v>
      </c>
      <c r="D716" s="64">
        <v>5</v>
      </c>
      <c r="E716" s="64">
        <v>3</v>
      </c>
      <c r="F716" s="64" t="s">
        <v>32</v>
      </c>
      <c r="G716" s="64">
        <v>6.5</v>
      </c>
      <c r="H716" s="64">
        <v>3.6</v>
      </c>
      <c r="I716" s="64">
        <v>6.5</v>
      </c>
    </row>
    <row r="717" spans="1:9">
      <c r="A717" s="64">
        <v>2023</v>
      </c>
      <c r="B717" s="64">
        <v>9</v>
      </c>
      <c r="C717" s="64">
        <v>2309</v>
      </c>
      <c r="D717" s="64">
        <v>3</v>
      </c>
      <c r="E717" s="64">
        <v>1</v>
      </c>
      <c r="F717" s="64" t="s">
        <v>33</v>
      </c>
      <c r="G717" s="64">
        <v>7</v>
      </c>
      <c r="H717" s="64">
        <v>3.9</v>
      </c>
      <c r="I717" s="64">
        <v>6.9</v>
      </c>
    </row>
    <row r="718" spans="1:9">
      <c r="A718" s="64">
        <v>2023</v>
      </c>
      <c r="B718" s="64">
        <v>9</v>
      </c>
      <c r="C718" s="64">
        <v>2309</v>
      </c>
      <c r="D718" s="64">
        <v>3</v>
      </c>
      <c r="E718" s="64">
        <v>2</v>
      </c>
      <c r="F718" s="64" t="s">
        <v>34</v>
      </c>
      <c r="G718" s="64">
        <v>7</v>
      </c>
      <c r="H718" s="64">
        <v>3.2</v>
      </c>
      <c r="I718" s="64">
        <v>7</v>
      </c>
    </row>
    <row r="719" spans="1:9">
      <c r="A719" s="64">
        <v>2023</v>
      </c>
      <c r="B719" s="64">
        <v>9</v>
      </c>
      <c r="C719" s="64">
        <v>2309</v>
      </c>
      <c r="D719" s="64">
        <v>3</v>
      </c>
      <c r="E719" s="64">
        <v>3</v>
      </c>
      <c r="F719" s="64" t="s">
        <v>35</v>
      </c>
      <c r="G719" s="64">
        <v>6.9</v>
      </c>
      <c r="H719" s="64">
        <v>3.2</v>
      </c>
      <c r="I719" s="64">
        <v>7.6</v>
      </c>
    </row>
    <row r="720" spans="1:9">
      <c r="A720" s="64">
        <v>2023</v>
      </c>
      <c r="B720" s="64">
        <v>9</v>
      </c>
      <c r="C720" s="64">
        <v>2309</v>
      </c>
      <c r="D720" s="64">
        <v>2</v>
      </c>
      <c r="E720" s="64">
        <v>2</v>
      </c>
      <c r="F720" s="64" t="s">
        <v>36</v>
      </c>
      <c r="G720" s="64">
        <v>7.7</v>
      </c>
      <c r="H720" s="64">
        <v>3.5</v>
      </c>
      <c r="I720" s="64">
        <v>7.1</v>
      </c>
    </row>
    <row r="721" spans="1:9">
      <c r="A721" s="64">
        <v>2023</v>
      </c>
      <c r="B721" s="64">
        <v>9</v>
      </c>
      <c r="C721" s="64">
        <v>2309</v>
      </c>
      <c r="D721" s="64">
        <v>2</v>
      </c>
      <c r="E721" s="64">
        <v>3</v>
      </c>
      <c r="F721" s="64" t="s">
        <v>37</v>
      </c>
      <c r="G721" s="64">
        <v>7.1</v>
      </c>
      <c r="H721" s="64">
        <v>3.1</v>
      </c>
      <c r="I721" s="64">
        <v>7.3</v>
      </c>
    </row>
    <row r="722" spans="1:9">
      <c r="A722" s="64">
        <v>2023</v>
      </c>
      <c r="B722" s="64">
        <v>9</v>
      </c>
      <c r="C722" s="64">
        <v>2309</v>
      </c>
      <c r="D722" s="64">
        <v>1</v>
      </c>
      <c r="E722" s="64">
        <v>1</v>
      </c>
      <c r="F722" s="64" t="s">
        <v>38</v>
      </c>
      <c r="G722" s="64">
        <v>8.5</v>
      </c>
      <c r="H722" s="64">
        <v>2.6</v>
      </c>
      <c r="I722" s="64">
        <v>8.1</v>
      </c>
    </row>
    <row r="723" spans="1:9">
      <c r="A723" s="64">
        <v>2023</v>
      </c>
      <c r="B723" s="64">
        <v>9</v>
      </c>
      <c r="C723" s="64">
        <v>2309</v>
      </c>
      <c r="D723" s="64">
        <v>1</v>
      </c>
      <c r="E723" s="64">
        <v>2</v>
      </c>
      <c r="F723" s="64" t="s">
        <v>39</v>
      </c>
      <c r="G723" s="64">
        <v>8</v>
      </c>
      <c r="H723" s="64">
        <v>3.2</v>
      </c>
      <c r="I723" s="64">
        <v>7.9</v>
      </c>
    </row>
    <row r="724" spans="1:9">
      <c r="A724" s="64">
        <v>2023</v>
      </c>
      <c r="B724" s="64">
        <v>9</v>
      </c>
      <c r="C724" s="64">
        <v>2309</v>
      </c>
      <c r="D724" s="64">
        <v>1</v>
      </c>
      <c r="E724" s="64">
        <v>3</v>
      </c>
      <c r="F724" s="64" t="s">
        <v>40</v>
      </c>
      <c r="G724" s="64">
        <v>7.6</v>
      </c>
      <c r="H724" s="64">
        <v>3.1</v>
      </c>
      <c r="I724" s="64">
        <v>8</v>
      </c>
    </row>
    <row r="725" spans="1:9">
      <c r="A725" s="64">
        <v>2023</v>
      </c>
      <c r="B725" s="64">
        <v>9</v>
      </c>
      <c r="C725" s="64">
        <v>2309</v>
      </c>
      <c r="D725" s="64">
        <v>-1</v>
      </c>
      <c r="E725" s="64">
        <v>1</v>
      </c>
      <c r="F725" s="64" t="s">
        <v>41</v>
      </c>
      <c r="G725" s="64">
        <v>9</v>
      </c>
      <c r="H725" s="64">
        <v>3.2</v>
      </c>
      <c r="I725" s="64">
        <v>8.4</v>
      </c>
    </row>
    <row r="726" spans="1:9">
      <c r="A726" s="64">
        <v>2023</v>
      </c>
      <c r="B726" s="64">
        <v>9</v>
      </c>
      <c r="C726" s="64">
        <v>2309</v>
      </c>
      <c r="D726" s="64">
        <v>-1</v>
      </c>
      <c r="E726" s="64">
        <v>2</v>
      </c>
      <c r="F726" s="64" t="s">
        <v>42</v>
      </c>
      <c r="G726" s="64">
        <v>8.6999999999999993</v>
      </c>
      <c r="H726" s="64">
        <v>3.5</v>
      </c>
      <c r="I726" s="64">
        <v>8.6</v>
      </c>
    </row>
    <row r="727" spans="1:9">
      <c r="A727" s="64">
        <v>2023</v>
      </c>
      <c r="B727" s="64">
        <v>9</v>
      </c>
      <c r="C727" s="64">
        <v>2309</v>
      </c>
      <c r="D727" s="64">
        <v>-1</v>
      </c>
      <c r="E727" s="64">
        <v>3</v>
      </c>
      <c r="F727" s="64" t="s">
        <v>43</v>
      </c>
      <c r="G727" s="64">
        <v>8.9</v>
      </c>
      <c r="H727" s="64">
        <v>3.2</v>
      </c>
      <c r="I727" s="64">
        <v>8.8000000000000007</v>
      </c>
    </row>
    <row r="728" spans="1:9">
      <c r="A728" s="64">
        <v>2023</v>
      </c>
      <c r="B728" s="64">
        <v>9</v>
      </c>
      <c r="C728" s="64">
        <v>2309</v>
      </c>
      <c r="D728" s="64">
        <v>-2</v>
      </c>
      <c r="E728" s="64">
        <v>1</v>
      </c>
      <c r="F728" s="64" t="s">
        <v>44</v>
      </c>
      <c r="G728" s="64">
        <v>9</v>
      </c>
      <c r="H728" s="64">
        <v>4.0999999999999996</v>
      </c>
      <c r="I728" s="64">
        <v>9.1999999999999993</v>
      </c>
    </row>
    <row r="729" spans="1:9">
      <c r="A729" s="64">
        <v>2023</v>
      </c>
      <c r="B729" s="64">
        <v>9</v>
      </c>
      <c r="C729" s="64">
        <v>2309</v>
      </c>
      <c r="D729" s="64">
        <v>-2</v>
      </c>
      <c r="E729" s="64">
        <v>2</v>
      </c>
      <c r="F729" s="64" t="s">
        <v>45</v>
      </c>
      <c r="G729" s="64">
        <v>9</v>
      </c>
      <c r="H729" s="64">
        <v>3.2</v>
      </c>
      <c r="I729" s="64">
        <v>9</v>
      </c>
    </row>
    <row r="730" spans="1:9">
      <c r="A730" s="64">
        <v>2023</v>
      </c>
      <c r="B730" s="64">
        <v>9</v>
      </c>
      <c r="C730" s="64">
        <v>2309</v>
      </c>
      <c r="D730" s="64">
        <v>-2</v>
      </c>
      <c r="E730" s="64">
        <v>3</v>
      </c>
      <c r="F730" s="64" t="s">
        <v>46</v>
      </c>
      <c r="G730" s="64">
        <v>9</v>
      </c>
      <c r="H730" s="64">
        <v>3.1</v>
      </c>
      <c r="I730" s="64">
        <v>9.6999999999999993</v>
      </c>
    </row>
    <row r="731" spans="1:9">
      <c r="A731" s="64">
        <v>2023</v>
      </c>
      <c r="B731" s="64">
        <v>9</v>
      </c>
      <c r="C731" s="64">
        <v>2309</v>
      </c>
      <c r="D731" s="64">
        <v>-3</v>
      </c>
      <c r="E731" s="64">
        <v>2</v>
      </c>
      <c r="F731" s="64" t="s">
        <v>47</v>
      </c>
      <c r="G731" s="64">
        <v>9.1999999999999993</v>
      </c>
      <c r="H731" s="64">
        <v>3.3</v>
      </c>
      <c r="I731" s="64">
        <v>9.9</v>
      </c>
    </row>
    <row r="732" spans="1:9">
      <c r="A732" s="64">
        <v>2023</v>
      </c>
      <c r="B732" s="64">
        <v>9</v>
      </c>
      <c r="C732" s="64">
        <v>2309</v>
      </c>
      <c r="D732" s="64">
        <v>-3</v>
      </c>
      <c r="E732" s="64">
        <v>3</v>
      </c>
      <c r="F732" s="64" t="s">
        <v>48</v>
      </c>
      <c r="G732" s="64">
        <v>9.1999999999999993</v>
      </c>
      <c r="H732" s="64">
        <v>3.5</v>
      </c>
      <c r="I732" s="64">
        <v>9.3000000000000007</v>
      </c>
    </row>
    <row r="733" spans="1:9">
      <c r="A733" s="64">
        <v>2023</v>
      </c>
      <c r="B733" s="64">
        <v>9</v>
      </c>
      <c r="C733" s="64">
        <v>2309</v>
      </c>
      <c r="D733" s="64">
        <v>-4</v>
      </c>
      <c r="E733" s="64">
        <v>2</v>
      </c>
      <c r="F733" s="64" t="s">
        <v>49</v>
      </c>
      <c r="G733" s="64">
        <v>10</v>
      </c>
      <c r="H733" s="64">
        <v>4</v>
      </c>
      <c r="I733" s="64">
        <v>9.8000000000000007</v>
      </c>
    </row>
    <row r="734" spans="1:9">
      <c r="A734" s="64">
        <v>2023</v>
      </c>
      <c r="B734" s="64">
        <v>9</v>
      </c>
      <c r="C734" s="64">
        <v>2309</v>
      </c>
      <c r="D734" s="64">
        <v>-4</v>
      </c>
      <c r="E734" s="64">
        <v>1</v>
      </c>
      <c r="F734" s="64" t="s">
        <v>50</v>
      </c>
      <c r="G734" s="64">
        <v>10</v>
      </c>
      <c r="H734" s="64">
        <v>2.6</v>
      </c>
      <c r="I734" s="64">
        <v>9.6999999999999993</v>
      </c>
    </row>
    <row r="735" spans="1:9">
      <c r="A735" s="64">
        <v>2023</v>
      </c>
      <c r="B735" s="64">
        <v>9</v>
      </c>
      <c r="C735" s="64">
        <v>2309</v>
      </c>
      <c r="D735" s="64">
        <v>-4</v>
      </c>
      <c r="E735" s="64">
        <v>3</v>
      </c>
      <c r="F735" s="64" t="s">
        <v>51</v>
      </c>
      <c r="G735" s="64">
        <v>9.8000000000000007</v>
      </c>
      <c r="H735" s="64">
        <v>3</v>
      </c>
      <c r="I735" s="64">
        <v>10</v>
      </c>
    </row>
    <row r="736" spans="1:9">
      <c r="A736" s="64">
        <v>2023</v>
      </c>
      <c r="B736" s="64">
        <v>9</v>
      </c>
      <c r="C736" s="64">
        <v>2309</v>
      </c>
      <c r="D736" s="64">
        <v>-5</v>
      </c>
      <c r="E736" s="64">
        <v>2</v>
      </c>
      <c r="F736" s="64" t="s">
        <v>52</v>
      </c>
      <c r="G736" s="64">
        <v>10</v>
      </c>
      <c r="H736" s="64">
        <v>3.6</v>
      </c>
      <c r="I736" s="64">
        <v>10.199999999999999</v>
      </c>
    </row>
    <row r="737" spans="1:9">
      <c r="A737" s="64">
        <v>2023</v>
      </c>
      <c r="B737" s="64">
        <v>9</v>
      </c>
      <c r="C737" s="64">
        <v>2309</v>
      </c>
      <c r="D737" s="64">
        <v>-5</v>
      </c>
      <c r="E737" s="64">
        <v>3</v>
      </c>
      <c r="F737" s="64" t="s">
        <v>53</v>
      </c>
      <c r="G737" s="64">
        <v>10.199999999999999</v>
      </c>
      <c r="H737" s="64">
        <v>2.2000000000000002</v>
      </c>
      <c r="I737" s="64">
        <v>10.199999999999999</v>
      </c>
    </row>
    <row r="738" spans="1:9">
      <c r="A738" s="64">
        <v>2023</v>
      </c>
      <c r="B738" s="64">
        <v>10</v>
      </c>
      <c r="C738" s="64">
        <v>2310</v>
      </c>
      <c r="D738" s="64">
        <v>9</v>
      </c>
      <c r="E738" s="64">
        <v>3</v>
      </c>
      <c r="F738" s="64" t="s">
        <v>20</v>
      </c>
      <c r="G738" s="64">
        <v>4.9000000000000004</v>
      </c>
      <c r="H738" s="64">
        <v>3</v>
      </c>
      <c r="I738" s="64">
        <v>4.8</v>
      </c>
    </row>
    <row r="739" spans="1:9">
      <c r="A739" s="64">
        <v>2023</v>
      </c>
      <c r="B739" s="64">
        <v>10</v>
      </c>
      <c r="C739" s="64">
        <v>2310</v>
      </c>
      <c r="D739" s="64">
        <v>8</v>
      </c>
      <c r="E739" s="64">
        <v>1</v>
      </c>
      <c r="F739" s="64" t="s">
        <v>21</v>
      </c>
      <c r="G739" s="64">
        <v>5</v>
      </c>
      <c r="H739" s="64">
        <v>3</v>
      </c>
      <c r="I739" s="64">
        <v>5</v>
      </c>
    </row>
    <row r="740" spans="1:9">
      <c r="A740" s="64">
        <v>2023</v>
      </c>
      <c r="B740" s="64">
        <v>10</v>
      </c>
      <c r="C740" s="64">
        <v>2310</v>
      </c>
      <c r="D740" s="64">
        <v>8</v>
      </c>
      <c r="E740" s="64">
        <v>2</v>
      </c>
      <c r="F740" s="64" t="s">
        <v>22</v>
      </c>
      <c r="G740" s="64">
        <v>5</v>
      </c>
      <c r="H740" s="64">
        <v>3</v>
      </c>
      <c r="I740" s="64">
        <v>5</v>
      </c>
    </row>
    <row r="741" spans="1:9">
      <c r="A741" s="64">
        <v>2023</v>
      </c>
      <c r="B741" s="64">
        <v>10</v>
      </c>
      <c r="C741" s="64">
        <v>2310</v>
      </c>
      <c r="D741" s="64">
        <v>8</v>
      </c>
      <c r="E741" s="64">
        <v>3</v>
      </c>
      <c r="F741" s="64" t="s">
        <v>23</v>
      </c>
      <c r="G741" s="64">
        <v>5</v>
      </c>
      <c r="H741" s="64">
        <v>4</v>
      </c>
      <c r="I741" s="64">
        <v>5</v>
      </c>
    </row>
    <row r="742" spans="1:9">
      <c r="A742" s="64">
        <v>2023</v>
      </c>
      <c r="B742" s="64">
        <v>10</v>
      </c>
      <c r="C742" s="64">
        <v>2310</v>
      </c>
      <c r="D742" s="64">
        <v>7</v>
      </c>
      <c r="E742" s="64">
        <v>1</v>
      </c>
      <c r="F742" s="64" t="s">
        <v>24</v>
      </c>
      <c r="G742" s="64">
        <v>5.0999999999999996</v>
      </c>
      <c r="H742" s="64">
        <v>2.9</v>
      </c>
      <c r="I742" s="64">
        <v>5.4</v>
      </c>
    </row>
    <row r="743" spans="1:9">
      <c r="A743" s="64">
        <v>2023</v>
      </c>
      <c r="B743" s="64">
        <v>10</v>
      </c>
      <c r="C743" s="64">
        <v>2310</v>
      </c>
      <c r="D743" s="64">
        <v>7</v>
      </c>
      <c r="E743" s="64">
        <v>2</v>
      </c>
      <c r="F743" s="64" t="s">
        <v>25</v>
      </c>
      <c r="G743" s="64">
        <v>5.0999999999999996</v>
      </c>
      <c r="H743" s="64">
        <v>3.1</v>
      </c>
      <c r="I743" s="64">
        <v>5.8</v>
      </c>
    </row>
    <row r="744" spans="1:9">
      <c r="A744" s="64">
        <v>2023</v>
      </c>
      <c r="B744" s="64">
        <v>10</v>
      </c>
      <c r="C744" s="64">
        <v>2310</v>
      </c>
      <c r="D744" s="64">
        <v>7</v>
      </c>
      <c r="E744" s="64">
        <v>3</v>
      </c>
      <c r="F744" s="64" t="s">
        <v>26</v>
      </c>
      <c r="G744" s="64">
        <v>5.5</v>
      </c>
      <c r="H744" s="64">
        <v>3.3</v>
      </c>
      <c r="I744" s="64">
        <v>5</v>
      </c>
    </row>
    <row r="745" spans="1:9">
      <c r="A745" s="64">
        <v>2023</v>
      </c>
      <c r="B745" s="64">
        <v>10</v>
      </c>
      <c r="C745" s="64">
        <v>2310</v>
      </c>
      <c r="D745" s="64">
        <v>6</v>
      </c>
      <c r="E745" s="64">
        <v>1</v>
      </c>
      <c r="F745" s="64" t="s">
        <v>27</v>
      </c>
      <c r="G745" s="64">
        <v>6.1</v>
      </c>
      <c r="H745" s="64">
        <v>3.3</v>
      </c>
      <c r="I745" s="64">
        <v>6.3</v>
      </c>
    </row>
    <row r="746" spans="1:9">
      <c r="A746" s="64">
        <v>2023</v>
      </c>
      <c r="B746" s="64">
        <v>10</v>
      </c>
      <c r="C746" s="64">
        <v>2310</v>
      </c>
      <c r="D746" s="64">
        <v>6</v>
      </c>
      <c r="E746" s="64">
        <v>2</v>
      </c>
      <c r="F746" s="64" t="s">
        <v>28</v>
      </c>
      <c r="G746" s="64">
        <v>6</v>
      </c>
      <c r="H746" s="64">
        <v>3.4</v>
      </c>
      <c r="I746" s="64">
        <v>6</v>
      </c>
    </row>
    <row r="747" spans="1:9">
      <c r="A747" s="64">
        <v>2023</v>
      </c>
      <c r="B747" s="64">
        <v>10</v>
      </c>
      <c r="C747" s="64">
        <v>2310</v>
      </c>
      <c r="D747" s="64">
        <v>6</v>
      </c>
      <c r="E747" s="64">
        <v>3</v>
      </c>
      <c r="F747" s="64" t="s">
        <v>29</v>
      </c>
      <c r="G747" s="64">
        <v>6.1</v>
      </c>
      <c r="H747" s="64">
        <v>3.1</v>
      </c>
      <c r="I747" s="64">
        <v>6</v>
      </c>
    </row>
    <row r="748" spans="1:9">
      <c r="A748" s="64">
        <v>2023</v>
      </c>
      <c r="B748" s="64">
        <v>10</v>
      </c>
      <c r="C748" s="64">
        <v>2310</v>
      </c>
      <c r="D748" s="64">
        <v>5</v>
      </c>
      <c r="E748" s="64">
        <v>1</v>
      </c>
      <c r="F748" s="64" t="s">
        <v>30</v>
      </c>
      <c r="G748" s="64">
        <v>6.9</v>
      </c>
      <c r="H748" s="64">
        <v>3.4</v>
      </c>
      <c r="I748" s="64">
        <v>6.8</v>
      </c>
    </row>
    <row r="749" spans="1:9">
      <c r="A749" s="64">
        <v>2023</v>
      </c>
      <c r="B749" s="64">
        <v>10</v>
      </c>
      <c r="C749" s="64">
        <v>2310</v>
      </c>
      <c r="D749" s="64">
        <v>5</v>
      </c>
      <c r="E749" s="64">
        <v>2</v>
      </c>
      <c r="F749" s="64" t="s">
        <v>31</v>
      </c>
      <c r="G749" s="64">
        <v>6.7</v>
      </c>
      <c r="H749" s="64">
        <v>3.4</v>
      </c>
      <c r="I749" s="64">
        <v>6.8</v>
      </c>
    </row>
    <row r="750" spans="1:9">
      <c r="A750" s="64">
        <v>2023</v>
      </c>
      <c r="B750" s="64">
        <v>10</v>
      </c>
      <c r="C750" s="64">
        <v>2310</v>
      </c>
      <c r="D750" s="64">
        <v>5</v>
      </c>
      <c r="E750" s="64">
        <v>3</v>
      </c>
      <c r="F750" s="64" t="s">
        <v>32</v>
      </c>
      <c r="G750" s="64">
        <v>6.3</v>
      </c>
      <c r="H750" s="64">
        <v>3.7</v>
      </c>
      <c r="I750" s="64">
        <v>6.5</v>
      </c>
    </row>
    <row r="751" spans="1:9">
      <c r="A751" s="64">
        <v>2023</v>
      </c>
      <c r="B751" s="64">
        <v>10</v>
      </c>
      <c r="C751" s="64">
        <v>2310</v>
      </c>
      <c r="D751" s="64">
        <v>3</v>
      </c>
      <c r="E751" s="64">
        <v>1</v>
      </c>
      <c r="F751" s="64" t="s">
        <v>33</v>
      </c>
      <c r="G751" s="64">
        <v>7</v>
      </c>
      <c r="H751" s="64">
        <v>3.9</v>
      </c>
      <c r="I751" s="64">
        <v>6.9</v>
      </c>
    </row>
    <row r="752" spans="1:9">
      <c r="A752" s="64">
        <v>2023</v>
      </c>
      <c r="B752" s="64">
        <v>10</v>
      </c>
      <c r="C752" s="64">
        <v>2310</v>
      </c>
      <c r="D752" s="64">
        <v>3</v>
      </c>
      <c r="E752" s="64">
        <v>2</v>
      </c>
      <c r="F752" s="64" t="s">
        <v>34</v>
      </c>
      <c r="G752" s="64">
        <v>7</v>
      </c>
      <c r="H752" s="64">
        <v>3.2</v>
      </c>
      <c r="I752" s="64">
        <v>7</v>
      </c>
    </row>
    <row r="753" spans="1:9">
      <c r="A753" s="64">
        <v>2023</v>
      </c>
      <c r="B753" s="64">
        <v>10</v>
      </c>
      <c r="C753" s="64">
        <v>2310</v>
      </c>
      <c r="D753" s="64">
        <v>3</v>
      </c>
      <c r="E753" s="64">
        <v>3</v>
      </c>
      <c r="F753" s="64" t="s">
        <v>35</v>
      </c>
      <c r="G753" s="64">
        <v>6.9</v>
      </c>
      <c r="H753" s="64">
        <v>3.2</v>
      </c>
      <c r="I753" s="64">
        <v>7.7</v>
      </c>
    </row>
    <row r="754" spans="1:9">
      <c r="A754" s="64">
        <v>2023</v>
      </c>
      <c r="B754" s="64">
        <v>10</v>
      </c>
      <c r="C754" s="64">
        <v>2310</v>
      </c>
      <c r="D754" s="64">
        <v>2</v>
      </c>
      <c r="E754" s="64">
        <v>2</v>
      </c>
      <c r="F754" s="64" t="s">
        <v>36</v>
      </c>
      <c r="G754" s="64">
        <v>7.7</v>
      </c>
      <c r="H754" s="64">
        <v>3.5</v>
      </c>
      <c r="I754" s="64">
        <v>7.1</v>
      </c>
    </row>
    <row r="755" spans="1:9">
      <c r="A755" s="64">
        <v>2023</v>
      </c>
      <c r="B755" s="64">
        <v>10</v>
      </c>
      <c r="C755" s="64">
        <v>2310</v>
      </c>
      <c r="D755" s="64">
        <v>2</v>
      </c>
      <c r="E755" s="64">
        <v>3</v>
      </c>
      <c r="F755" s="64" t="s">
        <v>37</v>
      </c>
      <c r="G755" s="64">
        <v>7.1</v>
      </c>
      <c r="H755" s="64">
        <v>3.1</v>
      </c>
      <c r="I755" s="64">
        <v>7.3</v>
      </c>
    </row>
    <row r="756" spans="1:9">
      <c r="A756" s="64">
        <v>2023</v>
      </c>
      <c r="B756" s="64">
        <v>10</v>
      </c>
      <c r="C756" s="64">
        <v>2310</v>
      </c>
      <c r="D756" s="64">
        <v>1</v>
      </c>
      <c r="E756" s="64">
        <v>1</v>
      </c>
      <c r="F756" s="64" t="s">
        <v>38</v>
      </c>
      <c r="G756" s="64">
        <v>8.5</v>
      </c>
      <c r="H756" s="64">
        <v>3</v>
      </c>
      <c r="I756" s="64">
        <v>8.1</v>
      </c>
    </row>
    <row r="757" spans="1:9">
      <c r="A757" s="64">
        <v>2023</v>
      </c>
      <c r="B757" s="64">
        <v>10</v>
      </c>
      <c r="C757" s="64">
        <v>2310</v>
      </c>
      <c r="D757" s="64">
        <v>1</v>
      </c>
      <c r="E757" s="64">
        <v>2</v>
      </c>
      <c r="F757" s="64" t="s">
        <v>39</v>
      </c>
      <c r="G757" s="64">
        <v>8</v>
      </c>
      <c r="H757" s="64">
        <v>3.2</v>
      </c>
      <c r="I757" s="64">
        <v>7.9</v>
      </c>
    </row>
    <row r="758" spans="1:9">
      <c r="A758" s="64">
        <v>2023</v>
      </c>
      <c r="B758" s="64">
        <v>10</v>
      </c>
      <c r="C758" s="64">
        <v>2310</v>
      </c>
      <c r="D758" s="64">
        <v>1</v>
      </c>
      <c r="E758" s="64">
        <v>3</v>
      </c>
      <c r="F758" s="64" t="s">
        <v>40</v>
      </c>
      <c r="G758" s="64">
        <v>7.7</v>
      </c>
      <c r="H758" s="64">
        <v>3.5</v>
      </c>
      <c r="I758" s="64">
        <v>8.1</v>
      </c>
    </row>
    <row r="759" spans="1:9">
      <c r="A759" s="64">
        <v>2023</v>
      </c>
      <c r="B759" s="64">
        <v>10</v>
      </c>
      <c r="C759" s="64">
        <v>2310</v>
      </c>
      <c r="D759" s="64">
        <v>-1</v>
      </c>
      <c r="E759" s="64">
        <v>1</v>
      </c>
      <c r="F759" s="64" t="s">
        <v>41</v>
      </c>
      <c r="G759" s="64">
        <v>9</v>
      </c>
      <c r="H759" s="64">
        <v>3.2</v>
      </c>
      <c r="I759" s="64">
        <v>8.1999999999999993</v>
      </c>
    </row>
    <row r="760" spans="1:9">
      <c r="A760" s="64">
        <v>2023</v>
      </c>
      <c r="B760" s="64">
        <v>10</v>
      </c>
      <c r="C760" s="64">
        <v>2310</v>
      </c>
      <c r="D760" s="64">
        <v>-1</v>
      </c>
      <c r="E760" s="64">
        <v>2</v>
      </c>
      <c r="F760" s="64" t="s">
        <v>42</v>
      </c>
      <c r="G760" s="64">
        <v>8.6999999999999993</v>
      </c>
      <c r="H760" s="64">
        <v>3.6</v>
      </c>
      <c r="I760" s="64">
        <v>8.5</v>
      </c>
    </row>
    <row r="761" spans="1:9">
      <c r="A761" s="64">
        <v>2023</v>
      </c>
      <c r="B761" s="64">
        <v>10</v>
      </c>
      <c r="C761" s="64">
        <v>2310</v>
      </c>
      <c r="D761" s="64">
        <v>-1</v>
      </c>
      <c r="E761" s="64">
        <v>3</v>
      </c>
      <c r="F761" s="64" t="s">
        <v>43</v>
      </c>
      <c r="G761" s="64">
        <v>8.8000000000000007</v>
      </c>
      <c r="H761" s="64">
        <v>3.2</v>
      </c>
      <c r="I761" s="64">
        <v>8.6</v>
      </c>
    </row>
    <row r="762" spans="1:9">
      <c r="A762" s="64">
        <v>2023</v>
      </c>
      <c r="B762" s="64">
        <v>10</v>
      </c>
      <c r="C762" s="64">
        <v>2310</v>
      </c>
      <c r="D762" s="64">
        <v>-2</v>
      </c>
      <c r="E762" s="64">
        <v>1</v>
      </c>
      <c r="F762" s="64" t="s">
        <v>44</v>
      </c>
      <c r="G762" s="64">
        <v>8.6</v>
      </c>
      <c r="H762" s="64">
        <v>4.3</v>
      </c>
      <c r="I762" s="64">
        <v>9.3000000000000007</v>
      </c>
    </row>
    <row r="763" spans="1:9">
      <c r="A763" s="64">
        <v>2023</v>
      </c>
      <c r="B763" s="64">
        <v>10</v>
      </c>
      <c r="C763" s="64">
        <v>2310</v>
      </c>
      <c r="D763" s="64">
        <v>-2</v>
      </c>
      <c r="E763" s="64">
        <v>2</v>
      </c>
      <c r="F763" s="64" t="s">
        <v>45</v>
      </c>
      <c r="G763" s="64">
        <v>9</v>
      </c>
      <c r="H763" s="64">
        <v>3.2</v>
      </c>
      <c r="I763" s="64">
        <v>8.8000000000000007</v>
      </c>
    </row>
    <row r="764" spans="1:9">
      <c r="A764" s="64">
        <v>2023</v>
      </c>
      <c r="B764" s="64">
        <v>10</v>
      </c>
      <c r="C764" s="64">
        <v>2310</v>
      </c>
      <c r="D764" s="64">
        <v>-2</v>
      </c>
      <c r="E764" s="64">
        <v>3</v>
      </c>
      <c r="F764" s="64" t="s">
        <v>46</v>
      </c>
      <c r="G764" s="64">
        <v>9</v>
      </c>
      <c r="H764" s="64">
        <v>3.3</v>
      </c>
      <c r="I764" s="64">
        <v>9.6</v>
      </c>
    </row>
    <row r="765" spans="1:9">
      <c r="A765" s="64">
        <v>2023</v>
      </c>
      <c r="B765" s="64">
        <v>10</v>
      </c>
      <c r="C765" s="64">
        <v>2310</v>
      </c>
      <c r="D765" s="64">
        <v>-3</v>
      </c>
      <c r="E765" s="64">
        <v>2</v>
      </c>
      <c r="F765" s="64" t="s">
        <v>47</v>
      </c>
      <c r="G765" s="64">
        <v>9.3000000000000007</v>
      </c>
      <c r="H765" s="64">
        <v>3.3</v>
      </c>
      <c r="I765" s="64">
        <v>9.9</v>
      </c>
    </row>
    <row r="766" spans="1:9">
      <c r="A766" s="64">
        <v>2023</v>
      </c>
      <c r="B766" s="64">
        <v>10</v>
      </c>
      <c r="C766" s="64">
        <v>2310</v>
      </c>
      <c r="D766" s="64">
        <v>-3</v>
      </c>
      <c r="E766" s="64">
        <v>3</v>
      </c>
      <c r="F766" s="64" t="s">
        <v>48</v>
      </c>
      <c r="G766" s="64">
        <v>9.1999999999999993</v>
      </c>
      <c r="H766" s="64">
        <v>3.6</v>
      </c>
      <c r="I766" s="64">
        <v>9.3000000000000007</v>
      </c>
    </row>
    <row r="767" spans="1:9">
      <c r="A767" s="64">
        <v>2023</v>
      </c>
      <c r="B767" s="64">
        <v>10</v>
      </c>
      <c r="C767" s="64">
        <v>2310</v>
      </c>
      <c r="D767" s="64">
        <v>-4</v>
      </c>
      <c r="E767" s="64">
        <v>2</v>
      </c>
      <c r="F767" s="64" t="s">
        <v>49</v>
      </c>
      <c r="G767" s="64">
        <v>10</v>
      </c>
      <c r="H767" s="64">
        <v>4.4000000000000004</v>
      </c>
      <c r="I767" s="64">
        <v>9.8000000000000007</v>
      </c>
    </row>
    <row r="768" spans="1:9">
      <c r="A768" s="64">
        <v>2023</v>
      </c>
      <c r="B768" s="64">
        <v>10</v>
      </c>
      <c r="C768" s="64">
        <v>2310</v>
      </c>
      <c r="D768" s="64">
        <v>-4</v>
      </c>
      <c r="E768" s="64">
        <v>1</v>
      </c>
      <c r="F768" s="64" t="s">
        <v>50</v>
      </c>
      <c r="G768" s="64">
        <v>9.9</v>
      </c>
      <c r="H768" s="64">
        <v>3.1</v>
      </c>
      <c r="I768" s="64">
        <v>9.5</v>
      </c>
    </row>
    <row r="769" spans="1:9">
      <c r="A769" s="64">
        <v>2023</v>
      </c>
      <c r="B769" s="64">
        <v>10</v>
      </c>
      <c r="C769" s="64">
        <v>2310</v>
      </c>
      <c r="D769" s="64">
        <v>-4</v>
      </c>
      <c r="E769" s="64">
        <v>3</v>
      </c>
      <c r="F769" s="64" t="s">
        <v>51</v>
      </c>
      <c r="G769" s="64">
        <v>9.6999999999999993</v>
      </c>
      <c r="H769" s="64">
        <v>3.1</v>
      </c>
      <c r="I769" s="64">
        <v>10</v>
      </c>
    </row>
    <row r="770" spans="1:9">
      <c r="A770" s="64">
        <v>2023</v>
      </c>
      <c r="B770" s="64">
        <v>10</v>
      </c>
      <c r="C770" s="64">
        <v>2310</v>
      </c>
      <c r="D770" s="64">
        <v>-5</v>
      </c>
      <c r="E770" s="64">
        <v>2</v>
      </c>
      <c r="F770" s="64" t="s">
        <v>52</v>
      </c>
      <c r="G770" s="64">
        <v>10</v>
      </c>
      <c r="H770" s="64">
        <v>3.8</v>
      </c>
      <c r="I770" s="64">
        <v>10</v>
      </c>
    </row>
    <row r="771" spans="1:9">
      <c r="A771" s="64">
        <v>2023</v>
      </c>
      <c r="B771" s="64">
        <v>10</v>
      </c>
      <c r="C771" s="64">
        <v>2310</v>
      </c>
      <c r="D771" s="64">
        <v>-5</v>
      </c>
      <c r="E771" s="64">
        <v>3</v>
      </c>
      <c r="F771" s="64" t="s">
        <v>53</v>
      </c>
      <c r="G771" s="64">
        <v>10.1</v>
      </c>
      <c r="H771" s="64">
        <v>2.2000000000000002</v>
      </c>
      <c r="I771" s="64">
        <v>10.1</v>
      </c>
    </row>
    <row r="772" spans="1:9">
      <c r="A772" s="64">
        <v>2023</v>
      </c>
      <c r="B772" s="64">
        <v>11</v>
      </c>
      <c r="C772" s="64">
        <v>2311</v>
      </c>
      <c r="D772" s="64">
        <v>9</v>
      </c>
      <c r="E772" s="64">
        <v>3</v>
      </c>
      <c r="F772" s="64" t="s">
        <v>20</v>
      </c>
      <c r="G772" s="64">
        <v>4.9000000000000004</v>
      </c>
      <c r="H772" s="64">
        <v>3.1</v>
      </c>
      <c r="I772" s="64">
        <v>4.9000000000000004</v>
      </c>
    </row>
    <row r="773" spans="1:9">
      <c r="A773" s="64">
        <v>2023</v>
      </c>
      <c r="B773" s="64">
        <v>11</v>
      </c>
      <c r="C773" s="64">
        <v>2311</v>
      </c>
      <c r="D773" s="64">
        <v>8</v>
      </c>
      <c r="E773" s="64">
        <v>1</v>
      </c>
      <c r="F773" s="64" t="s">
        <v>21</v>
      </c>
      <c r="G773" s="64">
        <v>5</v>
      </c>
      <c r="H773" s="64">
        <v>3</v>
      </c>
      <c r="I773" s="64">
        <v>5</v>
      </c>
    </row>
    <row r="774" spans="1:9">
      <c r="A774" s="64">
        <v>2023</v>
      </c>
      <c r="B774" s="64">
        <v>11</v>
      </c>
      <c r="C774" s="64">
        <v>2311</v>
      </c>
      <c r="D774" s="64">
        <v>8</v>
      </c>
      <c r="E774" s="64">
        <v>2</v>
      </c>
      <c r="F774" s="64" t="s">
        <v>22</v>
      </c>
      <c r="G774" s="64">
        <v>5</v>
      </c>
      <c r="H774" s="64">
        <v>3</v>
      </c>
      <c r="I774" s="64">
        <v>5</v>
      </c>
    </row>
    <row r="775" spans="1:9">
      <c r="A775" s="64">
        <v>2023</v>
      </c>
      <c r="B775" s="64">
        <v>11</v>
      </c>
      <c r="C775" s="64">
        <v>2311</v>
      </c>
      <c r="D775" s="64">
        <v>8</v>
      </c>
      <c r="E775" s="64">
        <v>3</v>
      </c>
      <c r="F775" s="64" t="s">
        <v>23</v>
      </c>
      <c r="G775" s="64">
        <v>5</v>
      </c>
      <c r="H775" s="64">
        <v>4</v>
      </c>
      <c r="I775" s="64">
        <v>5</v>
      </c>
    </row>
    <row r="776" spans="1:9">
      <c r="A776" s="64">
        <v>2023</v>
      </c>
      <c r="B776" s="64">
        <v>11</v>
      </c>
      <c r="C776" s="64">
        <v>2311</v>
      </c>
      <c r="D776" s="64">
        <v>7</v>
      </c>
      <c r="E776" s="64">
        <v>1</v>
      </c>
      <c r="F776" s="64" t="s">
        <v>24</v>
      </c>
      <c r="G776" s="64">
        <v>5.0999999999999996</v>
      </c>
      <c r="H776" s="64">
        <v>2.9</v>
      </c>
      <c r="I776" s="64">
        <v>5.4</v>
      </c>
    </row>
    <row r="777" spans="1:9">
      <c r="A777" s="64">
        <v>2023</v>
      </c>
      <c r="B777" s="64">
        <v>11</v>
      </c>
      <c r="C777" s="64">
        <v>2311</v>
      </c>
      <c r="D777" s="64">
        <v>7</v>
      </c>
      <c r="E777" s="64">
        <v>2</v>
      </c>
      <c r="F777" s="64" t="s">
        <v>25</v>
      </c>
      <c r="G777" s="64">
        <v>5</v>
      </c>
      <c r="H777" s="64">
        <v>3.1</v>
      </c>
      <c r="I777" s="64">
        <v>5.8</v>
      </c>
    </row>
    <row r="778" spans="1:9">
      <c r="A778" s="64">
        <v>2023</v>
      </c>
      <c r="B778" s="64">
        <v>11</v>
      </c>
      <c r="C778" s="64">
        <v>2311</v>
      </c>
      <c r="D778" s="64">
        <v>7</v>
      </c>
      <c r="E778" s="64">
        <v>3</v>
      </c>
      <c r="F778" s="64" t="s">
        <v>26</v>
      </c>
      <c r="G778" s="64">
        <v>5.4</v>
      </c>
      <c r="H778" s="64">
        <v>3.3</v>
      </c>
      <c r="I778" s="64">
        <v>5</v>
      </c>
    </row>
    <row r="779" spans="1:9">
      <c r="A779" s="64">
        <v>2023</v>
      </c>
      <c r="B779" s="64">
        <v>11</v>
      </c>
      <c r="C779" s="64">
        <v>2311</v>
      </c>
      <c r="D779" s="64">
        <v>6</v>
      </c>
      <c r="E779" s="64">
        <v>1</v>
      </c>
      <c r="F779" s="64" t="s">
        <v>27</v>
      </c>
      <c r="G779" s="64">
        <v>6.1</v>
      </c>
      <c r="H779" s="64">
        <v>3.3</v>
      </c>
      <c r="I779" s="64">
        <v>6.3</v>
      </c>
    </row>
    <row r="780" spans="1:9">
      <c r="A780" s="64">
        <v>2023</v>
      </c>
      <c r="B780" s="64">
        <v>11</v>
      </c>
      <c r="C780" s="64">
        <v>2311</v>
      </c>
      <c r="D780" s="64">
        <v>6</v>
      </c>
      <c r="E780" s="64">
        <v>2</v>
      </c>
      <c r="F780" s="64" t="s">
        <v>28</v>
      </c>
      <c r="G780" s="64">
        <v>6</v>
      </c>
      <c r="H780" s="64">
        <v>3.1</v>
      </c>
      <c r="I780" s="64">
        <v>6</v>
      </c>
    </row>
    <row r="781" spans="1:9">
      <c r="A781" s="64">
        <v>2023</v>
      </c>
      <c r="B781" s="64">
        <v>11</v>
      </c>
      <c r="C781" s="64">
        <v>2311</v>
      </c>
      <c r="D781" s="64">
        <v>6</v>
      </c>
      <c r="E781" s="64">
        <v>3</v>
      </c>
      <c r="F781" s="64" t="s">
        <v>29</v>
      </c>
      <c r="G781" s="64">
        <v>6</v>
      </c>
      <c r="H781" s="64">
        <v>3.2</v>
      </c>
      <c r="I781" s="64">
        <v>6</v>
      </c>
    </row>
    <row r="782" spans="1:9">
      <c r="A782" s="64">
        <v>2023</v>
      </c>
      <c r="B782" s="64">
        <v>11</v>
      </c>
      <c r="C782" s="64">
        <v>2311</v>
      </c>
      <c r="D782" s="64">
        <v>5</v>
      </c>
      <c r="E782" s="64">
        <v>1</v>
      </c>
      <c r="F782" s="64" t="s">
        <v>30</v>
      </c>
      <c r="G782" s="64">
        <v>6.8</v>
      </c>
      <c r="H782" s="64">
        <v>3.5</v>
      </c>
      <c r="I782" s="64">
        <v>6.7</v>
      </c>
    </row>
    <row r="783" spans="1:9">
      <c r="A783" s="64">
        <v>2023</v>
      </c>
      <c r="B783" s="64">
        <v>11</v>
      </c>
      <c r="C783" s="64">
        <v>2311</v>
      </c>
      <c r="D783" s="64">
        <v>5</v>
      </c>
      <c r="E783" s="64">
        <v>2</v>
      </c>
      <c r="F783" s="64" t="s">
        <v>31</v>
      </c>
      <c r="G783" s="64">
        <v>6.6</v>
      </c>
      <c r="H783" s="64">
        <v>3.4</v>
      </c>
      <c r="I783" s="64">
        <v>6.8</v>
      </c>
    </row>
    <row r="784" spans="1:9">
      <c r="A784" s="64">
        <v>2023</v>
      </c>
      <c r="B784" s="64">
        <v>11</v>
      </c>
      <c r="C784" s="64">
        <v>2311</v>
      </c>
      <c r="D784" s="64">
        <v>5</v>
      </c>
      <c r="E784" s="64">
        <v>3</v>
      </c>
      <c r="F784" s="64" t="s">
        <v>32</v>
      </c>
      <c r="G784" s="64">
        <v>6.1</v>
      </c>
      <c r="H784" s="64">
        <v>3.8</v>
      </c>
      <c r="I784" s="64">
        <v>6.4</v>
      </c>
    </row>
    <row r="785" spans="1:9">
      <c r="A785" s="64">
        <v>2023</v>
      </c>
      <c r="B785" s="64">
        <v>11</v>
      </c>
      <c r="C785" s="64">
        <v>2311</v>
      </c>
      <c r="D785" s="64">
        <v>3</v>
      </c>
      <c r="E785" s="64">
        <v>1</v>
      </c>
      <c r="F785" s="64" t="s">
        <v>33</v>
      </c>
      <c r="G785" s="64">
        <v>7</v>
      </c>
      <c r="H785" s="64">
        <v>3.9</v>
      </c>
      <c r="I785" s="64">
        <v>6.9</v>
      </c>
    </row>
    <row r="786" spans="1:9">
      <c r="A786" s="64">
        <v>2023</v>
      </c>
      <c r="B786" s="64">
        <v>11</v>
      </c>
      <c r="C786" s="64">
        <v>2311</v>
      </c>
      <c r="D786" s="64">
        <v>3</v>
      </c>
      <c r="E786" s="64">
        <v>2</v>
      </c>
      <c r="F786" s="64" t="s">
        <v>34</v>
      </c>
      <c r="G786" s="64">
        <v>7</v>
      </c>
      <c r="H786" s="64">
        <v>3.2</v>
      </c>
      <c r="I786" s="64">
        <v>7</v>
      </c>
    </row>
    <row r="787" spans="1:9">
      <c r="A787" s="64">
        <v>2023</v>
      </c>
      <c r="B787" s="64">
        <v>11</v>
      </c>
      <c r="C787" s="64">
        <v>2311</v>
      </c>
      <c r="D787" s="64">
        <v>3</v>
      </c>
      <c r="E787" s="64">
        <v>3</v>
      </c>
      <c r="F787" s="64" t="s">
        <v>35</v>
      </c>
      <c r="G787" s="64">
        <v>6.9</v>
      </c>
      <c r="H787" s="64">
        <v>3.3</v>
      </c>
      <c r="I787" s="64">
        <v>7.7</v>
      </c>
    </row>
    <row r="788" spans="1:9">
      <c r="A788" s="64">
        <v>2023</v>
      </c>
      <c r="B788" s="64">
        <v>11</v>
      </c>
      <c r="C788" s="64">
        <v>2311</v>
      </c>
      <c r="D788" s="64">
        <v>2</v>
      </c>
      <c r="E788" s="64">
        <v>2</v>
      </c>
      <c r="F788" s="64" t="s">
        <v>36</v>
      </c>
      <c r="G788" s="64">
        <v>7.7</v>
      </c>
      <c r="H788" s="64">
        <v>3.5</v>
      </c>
      <c r="I788" s="64">
        <v>7</v>
      </c>
    </row>
    <row r="789" spans="1:9">
      <c r="A789" s="64">
        <v>2023</v>
      </c>
      <c r="B789" s="64">
        <v>11</v>
      </c>
      <c r="C789" s="64">
        <v>2311</v>
      </c>
      <c r="D789" s="64">
        <v>2</v>
      </c>
      <c r="E789" s="64">
        <v>3</v>
      </c>
      <c r="F789" s="64" t="s">
        <v>37</v>
      </c>
      <c r="G789" s="64">
        <v>7.1</v>
      </c>
      <c r="H789" s="64">
        <v>3.1</v>
      </c>
      <c r="I789" s="64">
        <v>7.3</v>
      </c>
    </row>
    <row r="790" spans="1:9">
      <c r="A790" s="64">
        <v>2023</v>
      </c>
      <c r="B790" s="64">
        <v>11</v>
      </c>
      <c r="C790" s="64">
        <v>2311</v>
      </c>
      <c r="D790" s="64">
        <v>1</v>
      </c>
      <c r="E790" s="64">
        <v>1</v>
      </c>
      <c r="F790" s="64" t="s">
        <v>38</v>
      </c>
      <c r="G790" s="64">
        <v>8.4</v>
      </c>
      <c r="H790" s="64">
        <v>3</v>
      </c>
      <c r="I790" s="64">
        <v>8.1</v>
      </c>
    </row>
    <row r="791" spans="1:9">
      <c r="A791" s="64">
        <v>2023</v>
      </c>
      <c r="B791" s="64">
        <v>11</v>
      </c>
      <c r="C791" s="64">
        <v>2311</v>
      </c>
      <c r="D791" s="64">
        <v>1</v>
      </c>
      <c r="E791" s="64">
        <v>2</v>
      </c>
      <c r="F791" s="64" t="s">
        <v>39</v>
      </c>
      <c r="G791" s="64">
        <v>8</v>
      </c>
      <c r="H791" s="64">
        <v>3.2</v>
      </c>
      <c r="I791" s="64">
        <v>7.9</v>
      </c>
    </row>
    <row r="792" spans="1:9">
      <c r="A792" s="64">
        <v>2023</v>
      </c>
      <c r="B792" s="64">
        <v>11</v>
      </c>
      <c r="C792" s="64">
        <v>2311</v>
      </c>
      <c r="D792" s="64">
        <v>1</v>
      </c>
      <c r="E792" s="64">
        <v>3</v>
      </c>
      <c r="F792" s="64" t="s">
        <v>40</v>
      </c>
      <c r="G792" s="64">
        <v>7.6</v>
      </c>
      <c r="H792" s="64">
        <v>3.4</v>
      </c>
      <c r="I792" s="64">
        <v>8.1</v>
      </c>
    </row>
    <row r="793" spans="1:9">
      <c r="A793" s="64">
        <v>2023</v>
      </c>
      <c r="B793" s="64">
        <v>11</v>
      </c>
      <c r="C793" s="64">
        <v>2311</v>
      </c>
      <c r="D793" s="64">
        <v>-1</v>
      </c>
      <c r="E793" s="64">
        <v>1</v>
      </c>
      <c r="F793" s="64" t="s">
        <v>41</v>
      </c>
      <c r="G793" s="64">
        <v>9</v>
      </c>
      <c r="H793" s="64">
        <v>3.3</v>
      </c>
      <c r="I793" s="64">
        <v>8.3000000000000007</v>
      </c>
    </row>
    <row r="794" spans="1:9">
      <c r="A794" s="64">
        <v>2023</v>
      </c>
      <c r="B794" s="64">
        <v>11</v>
      </c>
      <c r="C794" s="64">
        <v>2311</v>
      </c>
      <c r="D794" s="64">
        <v>-1</v>
      </c>
      <c r="E794" s="64">
        <v>2</v>
      </c>
      <c r="F794" s="64" t="s">
        <v>42</v>
      </c>
      <c r="G794" s="64">
        <v>8.5</v>
      </c>
      <c r="H794" s="64">
        <v>3.7</v>
      </c>
      <c r="I794" s="64">
        <v>8.5</v>
      </c>
    </row>
    <row r="795" spans="1:9">
      <c r="A795" s="64">
        <v>2023</v>
      </c>
      <c r="B795" s="64">
        <v>11</v>
      </c>
      <c r="C795" s="64">
        <v>2311</v>
      </c>
      <c r="D795" s="64">
        <v>-1</v>
      </c>
      <c r="E795" s="64">
        <v>3</v>
      </c>
      <c r="F795" s="64" t="s">
        <v>43</v>
      </c>
      <c r="G795" s="64">
        <v>8.6</v>
      </c>
      <c r="H795" s="64">
        <v>3.4</v>
      </c>
      <c r="I795" s="64">
        <v>8.6</v>
      </c>
    </row>
    <row r="796" spans="1:9">
      <c r="A796" s="64">
        <v>2023</v>
      </c>
      <c r="B796" s="64">
        <v>11</v>
      </c>
      <c r="C796" s="64">
        <v>2311</v>
      </c>
      <c r="D796" s="64">
        <v>-2</v>
      </c>
      <c r="E796" s="64">
        <v>1</v>
      </c>
      <c r="F796" s="64" t="s">
        <v>44</v>
      </c>
      <c r="G796" s="64">
        <v>8.1</v>
      </c>
      <c r="H796" s="64">
        <v>4.7</v>
      </c>
      <c r="I796" s="64">
        <v>9.1999999999999993</v>
      </c>
    </row>
    <row r="797" spans="1:9">
      <c r="A797" s="64">
        <v>2023</v>
      </c>
      <c r="B797" s="64">
        <v>11</v>
      </c>
      <c r="C797" s="64">
        <v>2311</v>
      </c>
      <c r="D797" s="64">
        <v>-2</v>
      </c>
      <c r="E797" s="64">
        <v>2</v>
      </c>
      <c r="F797" s="64" t="s">
        <v>45</v>
      </c>
      <c r="G797" s="64">
        <v>9</v>
      </c>
      <c r="H797" s="64">
        <v>3.1</v>
      </c>
      <c r="I797" s="64">
        <v>8.9</v>
      </c>
    </row>
    <row r="798" spans="1:9">
      <c r="A798" s="64">
        <v>2023</v>
      </c>
      <c r="B798" s="64">
        <v>11</v>
      </c>
      <c r="C798" s="64">
        <v>2311</v>
      </c>
      <c r="D798" s="64">
        <v>-2</v>
      </c>
      <c r="E798" s="64">
        <v>3</v>
      </c>
      <c r="F798" s="64" t="s">
        <v>46</v>
      </c>
      <c r="G798" s="64">
        <v>9</v>
      </c>
      <c r="H798" s="64">
        <v>3.6</v>
      </c>
      <c r="I798" s="64">
        <v>9.5</v>
      </c>
    </row>
    <row r="799" spans="1:9">
      <c r="A799" s="64">
        <v>2023</v>
      </c>
      <c r="B799" s="64">
        <v>11</v>
      </c>
      <c r="C799" s="64">
        <v>2311</v>
      </c>
      <c r="D799" s="64">
        <v>-3</v>
      </c>
      <c r="E799" s="64">
        <v>2</v>
      </c>
      <c r="F799" s="64" t="s">
        <v>47</v>
      </c>
      <c r="G799" s="64">
        <v>9.1</v>
      </c>
      <c r="H799" s="64">
        <v>3.3</v>
      </c>
      <c r="I799" s="64">
        <v>9.8000000000000007</v>
      </c>
    </row>
    <row r="800" spans="1:9">
      <c r="A800" s="64">
        <v>2023</v>
      </c>
      <c r="B800" s="64">
        <v>11</v>
      </c>
      <c r="C800" s="64">
        <v>2311</v>
      </c>
      <c r="D800" s="64">
        <v>-3</v>
      </c>
      <c r="E800" s="64">
        <v>3</v>
      </c>
      <c r="F800" s="64" t="s">
        <v>48</v>
      </c>
      <c r="G800" s="64">
        <v>9.1</v>
      </c>
      <c r="H800" s="64">
        <v>3.8</v>
      </c>
      <c r="I800" s="64">
        <v>9.1999999999999993</v>
      </c>
    </row>
    <row r="801" spans="1:9">
      <c r="A801" s="64">
        <v>2023</v>
      </c>
      <c r="B801" s="64">
        <v>11</v>
      </c>
      <c r="C801" s="64">
        <v>2311</v>
      </c>
      <c r="D801" s="64">
        <v>-4</v>
      </c>
      <c r="E801" s="64">
        <v>2</v>
      </c>
      <c r="F801" s="64" t="s">
        <v>49</v>
      </c>
      <c r="G801" s="64">
        <v>9.9</v>
      </c>
      <c r="H801" s="64">
        <v>4.2</v>
      </c>
      <c r="I801" s="64">
        <v>9.8000000000000007</v>
      </c>
    </row>
    <row r="802" spans="1:9">
      <c r="A802" s="64">
        <v>2023</v>
      </c>
      <c r="B802" s="64">
        <v>11</v>
      </c>
      <c r="C802" s="64">
        <v>2311</v>
      </c>
      <c r="D802" s="64">
        <v>-4</v>
      </c>
      <c r="E802" s="64">
        <v>1</v>
      </c>
      <c r="F802" s="64" t="s">
        <v>50</v>
      </c>
      <c r="G802" s="64">
        <v>9.8000000000000007</v>
      </c>
      <c r="H802" s="64">
        <v>3.1</v>
      </c>
      <c r="I802" s="64">
        <v>9.4</v>
      </c>
    </row>
    <row r="803" spans="1:9">
      <c r="A803" s="64">
        <v>2023</v>
      </c>
      <c r="B803" s="64">
        <v>11</v>
      </c>
      <c r="C803" s="64">
        <v>2311</v>
      </c>
      <c r="D803" s="64">
        <v>-4</v>
      </c>
      <c r="E803" s="64">
        <v>3</v>
      </c>
      <c r="F803" s="64" t="s">
        <v>51</v>
      </c>
      <c r="G803" s="64">
        <v>9.6999999999999993</v>
      </c>
      <c r="H803" s="64">
        <v>3.1</v>
      </c>
      <c r="I803" s="64">
        <v>10</v>
      </c>
    </row>
    <row r="804" spans="1:9">
      <c r="A804" s="64">
        <v>2023</v>
      </c>
      <c r="B804" s="64">
        <v>11</v>
      </c>
      <c r="C804" s="64">
        <v>2311</v>
      </c>
      <c r="D804" s="64">
        <v>-5</v>
      </c>
      <c r="E804" s="64">
        <v>2</v>
      </c>
      <c r="F804" s="64" t="s">
        <v>52</v>
      </c>
      <c r="G804" s="64">
        <v>10</v>
      </c>
      <c r="H804" s="64">
        <v>3.9</v>
      </c>
      <c r="I804" s="64">
        <v>10</v>
      </c>
    </row>
    <row r="805" spans="1:9">
      <c r="A805" s="64">
        <v>2023</v>
      </c>
      <c r="B805" s="64">
        <v>11</v>
      </c>
      <c r="C805" s="64">
        <v>2311</v>
      </c>
      <c r="D805" s="64">
        <v>-5</v>
      </c>
      <c r="E805" s="64">
        <v>3</v>
      </c>
      <c r="F805" s="64" t="s">
        <v>53</v>
      </c>
      <c r="G805" s="64">
        <v>10</v>
      </c>
      <c r="H805" s="64">
        <v>2.1</v>
      </c>
      <c r="I805" s="64">
        <v>10</v>
      </c>
    </row>
    <row r="806" spans="1:9">
      <c r="A806" s="64">
        <v>2023</v>
      </c>
      <c r="B806" s="64">
        <v>12</v>
      </c>
      <c r="C806" s="64">
        <v>2312</v>
      </c>
      <c r="D806" s="64">
        <v>9</v>
      </c>
      <c r="E806" s="64">
        <v>3</v>
      </c>
      <c r="F806" s="64" t="s">
        <v>20</v>
      </c>
      <c r="G806" s="64">
        <v>4.8</v>
      </c>
      <c r="H806" s="64">
        <v>3.1</v>
      </c>
      <c r="I806" s="64">
        <v>4.8</v>
      </c>
    </row>
    <row r="807" spans="1:9">
      <c r="A807" s="64">
        <v>2023</v>
      </c>
      <c r="B807" s="64">
        <v>12</v>
      </c>
      <c r="C807" s="64">
        <v>2312</v>
      </c>
      <c r="D807" s="64">
        <v>8</v>
      </c>
      <c r="E807" s="64">
        <v>1</v>
      </c>
      <c r="F807" s="64" t="s">
        <v>21</v>
      </c>
      <c r="G807" s="64">
        <v>5</v>
      </c>
      <c r="H807" s="64">
        <v>3</v>
      </c>
      <c r="I807" s="64">
        <v>5</v>
      </c>
    </row>
    <row r="808" spans="1:9">
      <c r="A808" s="64">
        <v>2023</v>
      </c>
      <c r="B808" s="64">
        <v>12</v>
      </c>
      <c r="C808" s="64">
        <v>2312</v>
      </c>
      <c r="D808" s="64">
        <v>8</v>
      </c>
      <c r="E808" s="64">
        <v>2</v>
      </c>
      <c r="F808" s="64" t="s">
        <v>22</v>
      </c>
      <c r="G808" s="64">
        <v>5</v>
      </c>
      <c r="H808" s="64">
        <v>3</v>
      </c>
      <c r="I808" s="64">
        <v>5</v>
      </c>
    </row>
    <row r="809" spans="1:9">
      <c r="A809" s="64">
        <v>2023</v>
      </c>
      <c r="B809" s="64">
        <v>12</v>
      </c>
      <c r="C809" s="64">
        <v>2312</v>
      </c>
      <c r="D809" s="64">
        <v>8</v>
      </c>
      <c r="E809" s="64">
        <v>3</v>
      </c>
      <c r="F809" s="64" t="s">
        <v>23</v>
      </c>
      <c r="G809" s="64">
        <v>5</v>
      </c>
      <c r="H809" s="64">
        <v>4</v>
      </c>
      <c r="I809" s="64">
        <v>5</v>
      </c>
    </row>
    <row r="810" spans="1:9">
      <c r="A810" s="64">
        <v>2023</v>
      </c>
      <c r="B810" s="64">
        <v>12</v>
      </c>
      <c r="C810" s="64">
        <v>2312</v>
      </c>
      <c r="D810" s="64">
        <v>7</v>
      </c>
      <c r="E810" s="64">
        <v>1</v>
      </c>
      <c r="F810" s="64" t="s">
        <v>24</v>
      </c>
      <c r="G810" s="64">
        <v>5</v>
      </c>
      <c r="H810" s="64">
        <v>2.8</v>
      </c>
      <c r="I810" s="64">
        <v>5.3</v>
      </c>
    </row>
    <row r="811" spans="1:9">
      <c r="A811" s="64">
        <v>2023</v>
      </c>
      <c r="B811" s="64">
        <v>12</v>
      </c>
      <c r="C811" s="64">
        <v>2312</v>
      </c>
      <c r="D811" s="64">
        <v>7</v>
      </c>
      <c r="E811" s="64">
        <v>2</v>
      </c>
      <c r="F811" s="64" t="s">
        <v>25</v>
      </c>
      <c r="G811" s="64">
        <v>5</v>
      </c>
      <c r="H811" s="64">
        <v>3.2</v>
      </c>
      <c r="I811" s="64">
        <v>5.6</v>
      </c>
    </row>
    <row r="812" spans="1:9">
      <c r="A812" s="64">
        <v>2023</v>
      </c>
      <c r="B812" s="64">
        <v>12</v>
      </c>
      <c r="C812" s="64">
        <v>2312</v>
      </c>
      <c r="D812" s="64">
        <v>7</v>
      </c>
      <c r="E812" s="64">
        <v>3</v>
      </c>
      <c r="F812" s="64" t="s">
        <v>26</v>
      </c>
      <c r="G812" s="64">
        <v>5.3</v>
      </c>
      <c r="H812" s="64">
        <v>3.4</v>
      </c>
      <c r="I812" s="64">
        <v>5</v>
      </c>
    </row>
    <row r="813" spans="1:9">
      <c r="A813" s="64">
        <v>2023</v>
      </c>
      <c r="B813" s="64">
        <v>12</v>
      </c>
      <c r="C813" s="64">
        <v>2312</v>
      </c>
      <c r="D813" s="64">
        <v>6</v>
      </c>
      <c r="E813" s="64">
        <v>1</v>
      </c>
      <c r="F813" s="64" t="s">
        <v>27</v>
      </c>
      <c r="G813" s="64">
        <v>6</v>
      </c>
      <c r="H813" s="64">
        <v>3.3</v>
      </c>
      <c r="I813" s="64">
        <v>6.3</v>
      </c>
    </row>
    <row r="814" spans="1:9">
      <c r="A814" s="64">
        <v>2023</v>
      </c>
      <c r="B814" s="64">
        <v>12</v>
      </c>
      <c r="C814" s="64">
        <v>2312</v>
      </c>
      <c r="D814" s="64">
        <v>6</v>
      </c>
      <c r="E814" s="64">
        <v>2</v>
      </c>
      <c r="F814" s="64" t="s">
        <v>28</v>
      </c>
      <c r="G814" s="64">
        <v>6</v>
      </c>
      <c r="H814" s="64">
        <v>3.4</v>
      </c>
      <c r="I814" s="64">
        <v>5.9</v>
      </c>
    </row>
    <row r="815" spans="1:9">
      <c r="A815" s="64">
        <v>2023</v>
      </c>
      <c r="B815" s="64">
        <v>12</v>
      </c>
      <c r="C815" s="64">
        <v>2312</v>
      </c>
      <c r="D815" s="64">
        <v>6</v>
      </c>
      <c r="E815" s="64">
        <v>3</v>
      </c>
      <c r="F815" s="64" t="s">
        <v>29</v>
      </c>
      <c r="G815" s="64">
        <v>6</v>
      </c>
      <c r="H815" s="64">
        <v>3.2</v>
      </c>
      <c r="I815" s="64">
        <v>5.9</v>
      </c>
    </row>
    <row r="816" spans="1:9">
      <c r="A816" s="64">
        <v>2023</v>
      </c>
      <c r="B816" s="64">
        <v>12</v>
      </c>
      <c r="C816" s="64">
        <v>2312</v>
      </c>
      <c r="D816" s="64">
        <v>5</v>
      </c>
      <c r="E816" s="64">
        <v>1</v>
      </c>
      <c r="F816" s="64" t="s">
        <v>30</v>
      </c>
      <c r="G816" s="64">
        <v>6.7</v>
      </c>
      <c r="H816" s="64">
        <v>3.5</v>
      </c>
      <c r="I816" s="64">
        <v>6.5</v>
      </c>
    </row>
    <row r="817" spans="1:9">
      <c r="A817" s="64">
        <v>2023</v>
      </c>
      <c r="B817" s="64">
        <v>12</v>
      </c>
      <c r="C817" s="64">
        <v>2312</v>
      </c>
      <c r="D817" s="64">
        <v>5</v>
      </c>
      <c r="E817" s="64">
        <v>2</v>
      </c>
      <c r="F817" s="64" t="s">
        <v>31</v>
      </c>
      <c r="G817" s="64">
        <v>6.5</v>
      </c>
      <c r="H817" s="64">
        <v>3.4</v>
      </c>
      <c r="I817" s="64">
        <v>6.6</v>
      </c>
    </row>
    <row r="818" spans="1:9">
      <c r="A818" s="64">
        <v>2023</v>
      </c>
      <c r="B818" s="64">
        <v>12</v>
      </c>
      <c r="C818" s="64">
        <v>2312</v>
      </c>
      <c r="D818" s="64">
        <v>5</v>
      </c>
      <c r="E818" s="64">
        <v>3</v>
      </c>
      <c r="F818" s="64" t="s">
        <v>32</v>
      </c>
      <c r="G818" s="64">
        <v>6.1</v>
      </c>
      <c r="H818" s="64">
        <v>3.8</v>
      </c>
      <c r="I818" s="64">
        <v>6.3</v>
      </c>
    </row>
    <row r="819" spans="1:9">
      <c r="A819" s="64">
        <v>2023</v>
      </c>
      <c r="B819" s="64">
        <v>12</v>
      </c>
      <c r="C819" s="64">
        <v>2312</v>
      </c>
      <c r="D819" s="64">
        <v>3</v>
      </c>
      <c r="E819" s="64">
        <v>1</v>
      </c>
      <c r="F819" s="64" t="s">
        <v>33</v>
      </c>
      <c r="G819" s="64">
        <v>6.8</v>
      </c>
      <c r="H819" s="64">
        <v>3.8</v>
      </c>
      <c r="I819" s="64">
        <v>6.6</v>
      </c>
    </row>
    <row r="820" spans="1:9">
      <c r="A820" s="64">
        <v>2023</v>
      </c>
      <c r="B820" s="64">
        <v>12</v>
      </c>
      <c r="C820" s="64">
        <v>2312</v>
      </c>
      <c r="D820" s="64">
        <v>3</v>
      </c>
      <c r="E820" s="64">
        <v>2</v>
      </c>
      <c r="F820" s="64" t="s">
        <v>34</v>
      </c>
      <c r="G820" s="64">
        <v>7</v>
      </c>
      <c r="H820" s="64">
        <v>3.8</v>
      </c>
      <c r="I820" s="64">
        <v>7</v>
      </c>
    </row>
    <row r="821" spans="1:9">
      <c r="A821" s="64">
        <v>2023</v>
      </c>
      <c r="B821" s="64">
        <v>12</v>
      </c>
      <c r="C821" s="64">
        <v>2312</v>
      </c>
      <c r="D821" s="64">
        <v>3</v>
      </c>
      <c r="E821" s="64">
        <v>3</v>
      </c>
      <c r="F821" s="64" t="s">
        <v>35</v>
      </c>
      <c r="G821" s="64">
        <v>6.8</v>
      </c>
      <c r="H821" s="64">
        <v>3.3</v>
      </c>
      <c r="I821" s="64">
        <v>7.6</v>
      </c>
    </row>
    <row r="822" spans="1:9">
      <c r="A822" s="64">
        <v>2023</v>
      </c>
      <c r="B822" s="64">
        <v>12</v>
      </c>
      <c r="C822" s="64">
        <v>2312</v>
      </c>
      <c r="D822" s="64">
        <v>2</v>
      </c>
      <c r="E822" s="64">
        <v>2</v>
      </c>
      <c r="F822" s="64" t="s">
        <v>36</v>
      </c>
      <c r="G822" s="64">
        <v>7.5</v>
      </c>
      <c r="H822" s="64">
        <v>3.4</v>
      </c>
      <c r="I822" s="64">
        <v>7</v>
      </c>
    </row>
    <row r="823" spans="1:9">
      <c r="A823" s="64">
        <v>2023</v>
      </c>
      <c r="B823" s="64">
        <v>12</v>
      </c>
      <c r="C823" s="64">
        <v>2312</v>
      </c>
      <c r="D823" s="64">
        <v>2</v>
      </c>
      <c r="E823" s="64">
        <v>3</v>
      </c>
      <c r="F823" s="64" t="s">
        <v>37</v>
      </c>
      <c r="G823" s="64">
        <v>7</v>
      </c>
      <c r="H823" s="64">
        <v>3.1</v>
      </c>
      <c r="I823" s="64">
        <v>7.3</v>
      </c>
    </row>
    <row r="824" spans="1:9">
      <c r="A824" s="64">
        <v>2023</v>
      </c>
      <c r="B824" s="64">
        <v>12</v>
      </c>
      <c r="C824" s="64">
        <v>2312</v>
      </c>
      <c r="D824" s="64">
        <v>1</v>
      </c>
      <c r="E824" s="64">
        <v>1</v>
      </c>
      <c r="F824" s="64" t="s">
        <v>38</v>
      </c>
      <c r="G824" s="64">
        <v>8.4</v>
      </c>
      <c r="H824" s="64">
        <v>3.2</v>
      </c>
      <c r="I824" s="64">
        <v>7.8</v>
      </c>
    </row>
    <row r="825" spans="1:9">
      <c r="A825" s="64">
        <v>2023</v>
      </c>
      <c r="B825" s="64">
        <v>12</v>
      </c>
      <c r="C825" s="64">
        <v>2312</v>
      </c>
      <c r="D825" s="64">
        <v>1</v>
      </c>
      <c r="E825" s="64">
        <v>2</v>
      </c>
      <c r="F825" s="64" t="s">
        <v>39</v>
      </c>
      <c r="G825" s="64">
        <v>7.8</v>
      </c>
      <c r="H825" s="64">
        <v>3.2</v>
      </c>
      <c r="I825" s="64">
        <v>7.8</v>
      </c>
    </row>
    <row r="826" spans="1:9">
      <c r="A826" s="64">
        <v>2023</v>
      </c>
      <c r="B826" s="64">
        <v>12</v>
      </c>
      <c r="C826" s="64">
        <v>2312</v>
      </c>
      <c r="D826" s="64">
        <v>1</v>
      </c>
      <c r="E826" s="64">
        <v>3</v>
      </c>
      <c r="F826" s="64" t="s">
        <v>40</v>
      </c>
      <c r="G826" s="64">
        <v>7.3</v>
      </c>
      <c r="H826" s="64">
        <v>3.3</v>
      </c>
      <c r="I826" s="64">
        <v>8</v>
      </c>
    </row>
    <row r="827" spans="1:9">
      <c r="A827" s="64">
        <v>2023</v>
      </c>
      <c r="B827" s="64">
        <v>12</v>
      </c>
      <c r="C827" s="64">
        <v>2312</v>
      </c>
      <c r="D827" s="64">
        <v>-1</v>
      </c>
      <c r="E827" s="64">
        <v>1</v>
      </c>
      <c r="F827" s="64" t="s">
        <v>41</v>
      </c>
      <c r="G827" s="64">
        <v>9</v>
      </c>
      <c r="H827" s="64">
        <v>3.3</v>
      </c>
      <c r="I827" s="64">
        <v>8.1</v>
      </c>
    </row>
    <row r="828" spans="1:9">
      <c r="A828" s="64">
        <v>2023</v>
      </c>
      <c r="B828" s="64">
        <v>12</v>
      </c>
      <c r="C828" s="64">
        <v>2312</v>
      </c>
      <c r="D828" s="64">
        <v>-1</v>
      </c>
      <c r="E828" s="64">
        <v>2</v>
      </c>
      <c r="F828" s="64" t="s">
        <v>42</v>
      </c>
      <c r="G828" s="64">
        <v>8.5</v>
      </c>
      <c r="H828" s="64">
        <v>3.7</v>
      </c>
      <c r="I828" s="64">
        <v>8.4</v>
      </c>
    </row>
    <row r="829" spans="1:9">
      <c r="A829" s="64">
        <v>2023</v>
      </c>
      <c r="B829" s="64">
        <v>12</v>
      </c>
      <c r="C829" s="64">
        <v>2312</v>
      </c>
      <c r="D829" s="64">
        <v>-1</v>
      </c>
      <c r="E829" s="64">
        <v>3</v>
      </c>
      <c r="F829" s="64" t="s">
        <v>43</v>
      </c>
      <c r="G829" s="64">
        <v>8.8000000000000007</v>
      </c>
      <c r="H829" s="64">
        <v>3.3</v>
      </c>
      <c r="I829" s="64">
        <v>8.6</v>
      </c>
    </row>
    <row r="830" spans="1:9">
      <c r="A830" s="64">
        <v>2023</v>
      </c>
      <c r="B830" s="64">
        <v>12</v>
      </c>
      <c r="C830" s="64">
        <v>2312</v>
      </c>
      <c r="D830" s="64">
        <v>-2</v>
      </c>
      <c r="E830" s="64">
        <v>1</v>
      </c>
      <c r="F830" s="64" t="s">
        <v>44</v>
      </c>
      <c r="G830" s="64">
        <v>8</v>
      </c>
      <c r="H830" s="64">
        <v>4.4000000000000004</v>
      </c>
      <c r="I830" s="64">
        <v>9.1</v>
      </c>
    </row>
    <row r="831" spans="1:9">
      <c r="A831" s="64">
        <v>2023</v>
      </c>
      <c r="B831" s="64">
        <v>12</v>
      </c>
      <c r="C831" s="64">
        <v>2312</v>
      </c>
      <c r="D831" s="64">
        <v>-2</v>
      </c>
      <c r="E831" s="64">
        <v>2</v>
      </c>
      <c r="F831" s="64" t="s">
        <v>45</v>
      </c>
      <c r="G831" s="64">
        <v>8.9</v>
      </c>
      <c r="H831" s="64">
        <v>3.1</v>
      </c>
      <c r="I831" s="64">
        <v>8.8000000000000007</v>
      </c>
    </row>
    <row r="832" spans="1:9">
      <c r="A832" s="64">
        <v>2023</v>
      </c>
      <c r="B832" s="64">
        <v>12</v>
      </c>
      <c r="C832" s="64">
        <v>2312</v>
      </c>
      <c r="D832" s="64">
        <v>-2</v>
      </c>
      <c r="E832" s="64">
        <v>3</v>
      </c>
      <c r="F832" s="64" t="s">
        <v>46</v>
      </c>
      <c r="G832" s="64">
        <v>9</v>
      </c>
      <c r="H832" s="64">
        <v>3.4</v>
      </c>
      <c r="I832" s="64">
        <v>9.5</v>
      </c>
    </row>
    <row r="833" spans="1:9">
      <c r="A833" s="64">
        <v>2023</v>
      </c>
      <c r="B833" s="64">
        <v>12</v>
      </c>
      <c r="C833" s="64">
        <v>2312</v>
      </c>
      <c r="D833" s="64">
        <v>-3</v>
      </c>
      <c r="E833" s="64">
        <v>2</v>
      </c>
      <c r="F833" s="64" t="s">
        <v>47</v>
      </c>
      <c r="G833" s="64">
        <v>9</v>
      </c>
      <c r="H833" s="64">
        <v>3.3</v>
      </c>
      <c r="I833" s="64">
        <v>9.6999999999999993</v>
      </c>
    </row>
    <row r="834" spans="1:9">
      <c r="A834" s="64">
        <v>2023</v>
      </c>
      <c r="B834" s="64">
        <v>12</v>
      </c>
      <c r="C834" s="64">
        <v>2312</v>
      </c>
      <c r="D834" s="64">
        <v>-3</v>
      </c>
      <c r="E834" s="64">
        <v>3</v>
      </c>
      <c r="F834" s="64" t="s">
        <v>48</v>
      </c>
      <c r="G834" s="64">
        <v>9</v>
      </c>
      <c r="H834" s="64">
        <v>3.8</v>
      </c>
      <c r="I834" s="64">
        <v>9</v>
      </c>
    </row>
    <row r="835" spans="1:9">
      <c r="A835" s="64">
        <v>2023</v>
      </c>
      <c r="B835" s="64">
        <v>12</v>
      </c>
      <c r="C835" s="64">
        <v>2312</v>
      </c>
      <c r="D835" s="64">
        <v>-4</v>
      </c>
      <c r="E835" s="64">
        <v>2</v>
      </c>
      <c r="F835" s="64" t="s">
        <v>49</v>
      </c>
      <c r="G835" s="64">
        <v>9.6999999999999993</v>
      </c>
      <c r="H835" s="64">
        <v>4.3</v>
      </c>
      <c r="I835" s="64">
        <v>9.5</v>
      </c>
    </row>
    <row r="836" spans="1:9">
      <c r="A836" s="64">
        <v>2023</v>
      </c>
      <c r="B836" s="64">
        <v>12</v>
      </c>
      <c r="C836" s="64">
        <v>2312</v>
      </c>
      <c r="D836" s="64">
        <v>-4</v>
      </c>
      <c r="E836" s="64">
        <v>1</v>
      </c>
      <c r="F836" s="64" t="s">
        <v>50</v>
      </c>
      <c r="G836" s="64">
        <v>9.8000000000000007</v>
      </c>
      <c r="H836" s="64">
        <v>3.2</v>
      </c>
      <c r="I836" s="64">
        <v>9.4</v>
      </c>
    </row>
    <row r="837" spans="1:9">
      <c r="A837" s="64">
        <v>2023</v>
      </c>
      <c r="B837" s="64">
        <v>12</v>
      </c>
      <c r="C837" s="64">
        <v>2312</v>
      </c>
      <c r="D837" s="64">
        <v>-4</v>
      </c>
      <c r="E837" s="64">
        <v>3</v>
      </c>
      <c r="F837" s="64" t="s">
        <v>51</v>
      </c>
      <c r="G837" s="64">
        <v>9.5</v>
      </c>
      <c r="H837" s="64">
        <v>3.2</v>
      </c>
      <c r="I837" s="64">
        <v>10</v>
      </c>
    </row>
    <row r="838" spans="1:9">
      <c r="A838" s="64">
        <v>2023</v>
      </c>
      <c r="B838" s="64">
        <v>12</v>
      </c>
      <c r="C838" s="64">
        <v>2312</v>
      </c>
      <c r="D838" s="64">
        <v>-5</v>
      </c>
      <c r="E838" s="64">
        <v>2</v>
      </c>
      <c r="F838" s="64" t="s">
        <v>52</v>
      </c>
      <c r="G838" s="64">
        <v>10</v>
      </c>
      <c r="H838" s="64">
        <v>4</v>
      </c>
      <c r="I838" s="64">
        <v>9.9</v>
      </c>
    </row>
    <row r="839" spans="1:9">
      <c r="A839" s="64">
        <v>2023</v>
      </c>
      <c r="B839" s="64">
        <v>12</v>
      </c>
      <c r="C839" s="64">
        <v>2312</v>
      </c>
      <c r="D839" s="64">
        <v>-5</v>
      </c>
      <c r="E839" s="64">
        <v>3</v>
      </c>
      <c r="F839" s="64" t="s">
        <v>53</v>
      </c>
      <c r="G839" s="64">
        <v>10.1</v>
      </c>
      <c r="H839" s="64">
        <v>2.1</v>
      </c>
      <c r="I839" s="64">
        <v>10.1</v>
      </c>
    </row>
    <row r="840" spans="1:9">
      <c r="A840" s="64">
        <v>2024</v>
      </c>
      <c r="B840" s="64">
        <v>1</v>
      </c>
      <c r="C840" s="64">
        <v>2401</v>
      </c>
      <c r="D840" s="64">
        <v>9</v>
      </c>
      <c r="E840" s="64">
        <v>3</v>
      </c>
      <c r="F840" s="64" t="s">
        <v>20</v>
      </c>
      <c r="G840" s="64">
        <v>4.9000000000000004</v>
      </c>
      <c r="H840" s="64">
        <v>3.1</v>
      </c>
      <c r="I840" s="64">
        <v>4.8</v>
      </c>
    </row>
    <row r="841" spans="1:9">
      <c r="A841" s="64">
        <v>2024</v>
      </c>
      <c r="B841" s="64">
        <v>1</v>
      </c>
      <c r="C841" s="64">
        <v>2401</v>
      </c>
      <c r="D841" s="64">
        <v>8</v>
      </c>
      <c r="E841" s="64">
        <v>1</v>
      </c>
      <c r="F841" s="64" t="s">
        <v>21</v>
      </c>
      <c r="G841" s="64">
        <v>5</v>
      </c>
      <c r="H841" s="64">
        <v>3</v>
      </c>
      <c r="I841" s="64">
        <v>5</v>
      </c>
    </row>
    <row r="842" spans="1:9">
      <c r="A842" s="64">
        <v>2024</v>
      </c>
      <c r="B842" s="64">
        <v>1</v>
      </c>
      <c r="C842" s="64">
        <v>2401</v>
      </c>
      <c r="D842" s="64">
        <v>8</v>
      </c>
      <c r="E842" s="64">
        <v>2</v>
      </c>
      <c r="F842" s="64" t="s">
        <v>22</v>
      </c>
      <c r="G842" s="64">
        <v>5</v>
      </c>
      <c r="H842" s="64">
        <v>3</v>
      </c>
      <c r="I842" s="64">
        <v>5</v>
      </c>
    </row>
    <row r="843" spans="1:9">
      <c r="A843" s="64">
        <v>2024</v>
      </c>
      <c r="B843" s="64">
        <v>1</v>
      </c>
      <c r="C843" s="64">
        <v>2401</v>
      </c>
      <c r="D843" s="64">
        <v>8</v>
      </c>
      <c r="E843" s="64">
        <v>3</v>
      </c>
      <c r="F843" s="64" t="s">
        <v>23</v>
      </c>
      <c r="G843" s="64">
        <v>5</v>
      </c>
      <c r="H843" s="64">
        <v>3.8</v>
      </c>
      <c r="I843" s="64">
        <v>5</v>
      </c>
    </row>
    <row r="844" spans="1:9">
      <c r="A844" s="64">
        <v>2024</v>
      </c>
      <c r="B844" s="64">
        <v>1</v>
      </c>
      <c r="C844" s="64">
        <v>2401</v>
      </c>
      <c r="D844" s="64">
        <v>7</v>
      </c>
      <c r="E844" s="64">
        <v>1</v>
      </c>
      <c r="F844" s="64" t="s">
        <v>24</v>
      </c>
      <c r="G844" s="64">
        <v>5.0999999999999996</v>
      </c>
      <c r="H844" s="64">
        <v>2.8</v>
      </c>
      <c r="I844" s="64">
        <v>5.3</v>
      </c>
    </row>
    <row r="845" spans="1:9">
      <c r="A845" s="64">
        <v>2024</v>
      </c>
      <c r="B845" s="64">
        <v>1</v>
      </c>
      <c r="C845" s="64">
        <v>2401</v>
      </c>
      <c r="D845" s="64">
        <v>7</v>
      </c>
      <c r="E845" s="64">
        <v>2</v>
      </c>
      <c r="F845" s="64" t="s">
        <v>25</v>
      </c>
      <c r="G845" s="64">
        <v>5</v>
      </c>
      <c r="H845" s="64">
        <v>3.2</v>
      </c>
      <c r="I845" s="64">
        <v>5.7</v>
      </c>
    </row>
    <row r="846" spans="1:9">
      <c r="A846" s="64">
        <v>2024</v>
      </c>
      <c r="B846" s="64">
        <v>1</v>
      </c>
      <c r="C846" s="64">
        <v>2401</v>
      </c>
      <c r="D846" s="64">
        <v>7</v>
      </c>
      <c r="E846" s="64">
        <v>3</v>
      </c>
      <c r="F846" s="64" t="s">
        <v>26</v>
      </c>
      <c r="G846" s="64">
        <v>5.3</v>
      </c>
      <c r="H846" s="64">
        <v>3.7</v>
      </c>
      <c r="I846" s="64">
        <v>5</v>
      </c>
    </row>
    <row r="847" spans="1:9">
      <c r="A847" s="64">
        <v>2024</v>
      </c>
      <c r="B847" s="64">
        <v>1</v>
      </c>
      <c r="C847" s="64">
        <v>2401</v>
      </c>
      <c r="D847" s="64">
        <v>6</v>
      </c>
      <c r="E847" s="64">
        <v>1</v>
      </c>
      <c r="F847" s="64" t="s">
        <v>27</v>
      </c>
      <c r="G847" s="64">
        <v>6</v>
      </c>
      <c r="H847" s="64">
        <v>3.4</v>
      </c>
      <c r="I847" s="64">
        <v>6.2</v>
      </c>
    </row>
    <row r="848" spans="1:9">
      <c r="A848" s="64">
        <v>2024</v>
      </c>
      <c r="B848" s="64">
        <v>1</v>
      </c>
      <c r="C848" s="64">
        <v>2401</v>
      </c>
      <c r="D848" s="64">
        <v>6</v>
      </c>
      <c r="E848" s="64">
        <v>2</v>
      </c>
      <c r="F848" s="64" t="s">
        <v>28</v>
      </c>
      <c r="G848" s="64">
        <v>6</v>
      </c>
      <c r="H848" s="64">
        <v>3.4</v>
      </c>
      <c r="I848" s="64">
        <v>6</v>
      </c>
    </row>
    <row r="849" spans="1:9">
      <c r="A849" s="64">
        <v>2024</v>
      </c>
      <c r="B849" s="64">
        <v>1</v>
      </c>
      <c r="C849" s="64">
        <v>2401</v>
      </c>
      <c r="D849" s="64">
        <v>6</v>
      </c>
      <c r="E849" s="64">
        <v>3</v>
      </c>
      <c r="F849" s="64" t="s">
        <v>29</v>
      </c>
      <c r="G849" s="64">
        <v>6.1</v>
      </c>
      <c r="H849" s="64">
        <v>3.2</v>
      </c>
      <c r="I849" s="64">
        <v>5.9</v>
      </c>
    </row>
    <row r="850" spans="1:9">
      <c r="A850" s="64">
        <v>2024</v>
      </c>
      <c r="B850" s="64">
        <v>1</v>
      </c>
      <c r="C850" s="64">
        <v>2401</v>
      </c>
      <c r="D850" s="64">
        <v>5</v>
      </c>
      <c r="E850" s="64">
        <v>1</v>
      </c>
      <c r="F850" s="64" t="s">
        <v>30</v>
      </c>
      <c r="G850" s="64">
        <v>6.7</v>
      </c>
      <c r="H850" s="64">
        <v>3.5</v>
      </c>
      <c r="I850" s="64">
        <v>6.5</v>
      </c>
    </row>
    <row r="851" spans="1:9">
      <c r="A851" s="64">
        <v>2024</v>
      </c>
      <c r="B851" s="64">
        <v>1</v>
      </c>
      <c r="C851" s="64">
        <v>2401</v>
      </c>
      <c r="D851" s="64">
        <v>5</v>
      </c>
      <c r="E851" s="64">
        <v>2</v>
      </c>
      <c r="F851" s="64" t="s">
        <v>31</v>
      </c>
      <c r="G851" s="64">
        <v>6.5</v>
      </c>
      <c r="H851" s="64">
        <v>3.5</v>
      </c>
      <c r="I851" s="64">
        <v>6.7</v>
      </c>
    </row>
    <row r="852" spans="1:9">
      <c r="A852" s="64">
        <v>2024</v>
      </c>
      <c r="B852" s="64">
        <v>1</v>
      </c>
      <c r="C852" s="64">
        <v>2401</v>
      </c>
      <c r="D852" s="64">
        <v>5</v>
      </c>
      <c r="E852" s="64">
        <v>3</v>
      </c>
      <c r="F852" s="64" t="s">
        <v>32</v>
      </c>
      <c r="G852" s="64">
        <v>6.3</v>
      </c>
      <c r="H852" s="64">
        <v>3.8</v>
      </c>
      <c r="I852" s="64">
        <v>6.3</v>
      </c>
    </row>
    <row r="853" spans="1:9">
      <c r="A853" s="64">
        <v>2024</v>
      </c>
      <c r="B853" s="64">
        <v>1</v>
      </c>
      <c r="C853" s="64">
        <v>2401</v>
      </c>
      <c r="D853" s="64">
        <v>3</v>
      </c>
      <c r="E853" s="64">
        <v>1</v>
      </c>
      <c r="F853" s="64" t="s">
        <v>33</v>
      </c>
      <c r="G853" s="64">
        <v>7</v>
      </c>
      <c r="H853" s="64">
        <v>3.8</v>
      </c>
      <c r="I853" s="64">
        <v>6.8</v>
      </c>
    </row>
    <row r="854" spans="1:9">
      <c r="A854" s="64">
        <v>2024</v>
      </c>
      <c r="B854" s="64">
        <v>1</v>
      </c>
      <c r="C854" s="64">
        <v>2401</v>
      </c>
      <c r="D854" s="64">
        <v>3</v>
      </c>
      <c r="E854" s="64">
        <v>2</v>
      </c>
      <c r="F854" s="64" t="s">
        <v>34</v>
      </c>
      <c r="G854" s="64">
        <v>7</v>
      </c>
      <c r="H854" s="64">
        <v>3.6</v>
      </c>
      <c r="I854" s="64">
        <v>6.9</v>
      </c>
    </row>
    <row r="855" spans="1:9">
      <c r="A855" s="64">
        <v>2024</v>
      </c>
      <c r="B855" s="64">
        <v>1</v>
      </c>
      <c r="C855" s="64">
        <v>2401</v>
      </c>
      <c r="D855" s="64">
        <v>3</v>
      </c>
      <c r="E855" s="64">
        <v>3</v>
      </c>
      <c r="F855" s="64" t="s">
        <v>35</v>
      </c>
      <c r="G855" s="64">
        <v>6.8</v>
      </c>
      <c r="H855" s="64">
        <v>3.3</v>
      </c>
      <c r="I855" s="64">
        <v>7.5</v>
      </c>
    </row>
    <row r="856" spans="1:9">
      <c r="A856" s="64">
        <v>2024</v>
      </c>
      <c r="B856" s="64">
        <v>1</v>
      </c>
      <c r="C856" s="64">
        <v>2401</v>
      </c>
      <c r="D856" s="64">
        <v>2</v>
      </c>
      <c r="E856" s="64">
        <v>2</v>
      </c>
      <c r="F856" s="64" t="s">
        <v>36</v>
      </c>
      <c r="G856" s="64">
        <v>7.4</v>
      </c>
      <c r="H856" s="64">
        <v>3.5</v>
      </c>
      <c r="I856" s="64">
        <v>7</v>
      </c>
    </row>
    <row r="857" spans="1:9">
      <c r="A857" s="64">
        <v>2024</v>
      </c>
      <c r="B857" s="64">
        <v>1</v>
      </c>
      <c r="C857" s="64">
        <v>2401</v>
      </c>
      <c r="D857" s="64">
        <v>2</v>
      </c>
      <c r="E857" s="64">
        <v>3</v>
      </c>
      <c r="F857" s="64" t="s">
        <v>37</v>
      </c>
      <c r="G857" s="64">
        <v>7</v>
      </c>
      <c r="H857" s="64">
        <v>3.2</v>
      </c>
      <c r="I857" s="64">
        <v>7.2</v>
      </c>
    </row>
    <row r="858" spans="1:9">
      <c r="A858" s="64">
        <v>2024</v>
      </c>
      <c r="B858" s="64">
        <v>1</v>
      </c>
      <c r="C858" s="64">
        <v>2401</v>
      </c>
      <c r="D858" s="64">
        <v>1</v>
      </c>
      <c r="E858" s="64">
        <v>1</v>
      </c>
      <c r="F858" s="64" t="s">
        <v>38</v>
      </c>
      <c r="G858" s="64">
        <v>8.1999999999999993</v>
      </c>
      <c r="H858" s="64">
        <v>3.1</v>
      </c>
      <c r="I858" s="64">
        <v>8</v>
      </c>
    </row>
    <row r="859" spans="1:9">
      <c r="A859" s="64">
        <v>2024</v>
      </c>
      <c r="B859" s="64">
        <v>1</v>
      </c>
      <c r="C859" s="64">
        <v>2401</v>
      </c>
      <c r="D859" s="64">
        <v>1</v>
      </c>
      <c r="E859" s="64">
        <v>2</v>
      </c>
      <c r="F859" s="64" t="s">
        <v>39</v>
      </c>
      <c r="G859" s="64">
        <v>7.9</v>
      </c>
      <c r="H859" s="64">
        <v>3.3</v>
      </c>
      <c r="I859" s="64">
        <v>7.9</v>
      </c>
    </row>
    <row r="860" spans="1:9">
      <c r="A860" s="64">
        <v>2024</v>
      </c>
      <c r="B860" s="64">
        <v>1</v>
      </c>
      <c r="C860" s="64">
        <v>2401</v>
      </c>
      <c r="D860" s="64">
        <v>1</v>
      </c>
      <c r="E860" s="64">
        <v>3</v>
      </c>
      <c r="F860" s="64" t="s">
        <v>40</v>
      </c>
      <c r="G860" s="64">
        <v>7.5</v>
      </c>
      <c r="H860" s="64">
        <v>3.4</v>
      </c>
      <c r="I860" s="64">
        <v>8</v>
      </c>
    </row>
    <row r="861" spans="1:9">
      <c r="A861" s="64">
        <v>2024</v>
      </c>
      <c r="B861" s="64">
        <v>1</v>
      </c>
      <c r="C861" s="64">
        <v>2401</v>
      </c>
      <c r="D861" s="64">
        <v>-1</v>
      </c>
      <c r="E861" s="64">
        <v>1</v>
      </c>
      <c r="F861" s="64" t="s">
        <v>41</v>
      </c>
      <c r="G861" s="64">
        <v>9</v>
      </c>
      <c r="H861" s="64">
        <v>3.4</v>
      </c>
      <c r="I861" s="64">
        <v>8.1</v>
      </c>
    </row>
    <row r="862" spans="1:9">
      <c r="A862" s="64">
        <v>2024</v>
      </c>
      <c r="B862" s="64">
        <v>1</v>
      </c>
      <c r="C862" s="64">
        <v>2401</v>
      </c>
      <c r="D862" s="64">
        <v>-1</v>
      </c>
      <c r="E862" s="64">
        <v>2</v>
      </c>
      <c r="F862" s="64" t="s">
        <v>42</v>
      </c>
      <c r="G862" s="64">
        <v>8.6</v>
      </c>
      <c r="H862" s="64">
        <v>3.8</v>
      </c>
      <c r="I862" s="64">
        <v>8.4</v>
      </c>
    </row>
    <row r="863" spans="1:9">
      <c r="A863" s="64">
        <v>2024</v>
      </c>
      <c r="B863" s="64">
        <v>1</v>
      </c>
      <c r="C863" s="64">
        <v>2401</v>
      </c>
      <c r="D863" s="64">
        <v>-1</v>
      </c>
      <c r="E863" s="64">
        <v>3</v>
      </c>
      <c r="F863" s="64" t="s">
        <v>43</v>
      </c>
      <c r="G863" s="64">
        <v>8.8000000000000007</v>
      </c>
      <c r="H863" s="64">
        <v>3.3</v>
      </c>
      <c r="I863" s="64">
        <v>8.5</v>
      </c>
    </row>
    <row r="864" spans="1:9">
      <c r="A864" s="64">
        <v>2024</v>
      </c>
      <c r="B864" s="64">
        <v>1</v>
      </c>
      <c r="C864" s="64">
        <v>2401</v>
      </c>
      <c r="D864" s="64">
        <v>-2</v>
      </c>
      <c r="E864" s="64">
        <v>1</v>
      </c>
      <c r="F864" s="64" t="s">
        <v>44</v>
      </c>
      <c r="G864" s="64">
        <v>8</v>
      </c>
      <c r="H864" s="64">
        <v>4.0999999999999996</v>
      </c>
      <c r="I864" s="64">
        <v>9.1</v>
      </c>
    </row>
    <row r="865" spans="1:9">
      <c r="A865" s="64">
        <v>2024</v>
      </c>
      <c r="B865" s="64">
        <v>1</v>
      </c>
      <c r="C865" s="64">
        <v>2401</v>
      </c>
      <c r="D865" s="64">
        <v>-2</v>
      </c>
      <c r="E865" s="64">
        <v>2</v>
      </c>
      <c r="F865" s="64" t="s">
        <v>45</v>
      </c>
      <c r="G865" s="64">
        <v>8.9</v>
      </c>
      <c r="H865" s="64">
        <v>3.2</v>
      </c>
      <c r="I865" s="64">
        <v>8.8000000000000007</v>
      </c>
    </row>
    <row r="866" spans="1:9">
      <c r="A866" s="64">
        <v>2024</v>
      </c>
      <c r="B866" s="64">
        <v>1</v>
      </c>
      <c r="C866" s="64">
        <v>2401</v>
      </c>
      <c r="D866" s="64">
        <v>-2</v>
      </c>
      <c r="E866" s="64">
        <v>3</v>
      </c>
      <c r="F866" s="64" t="s">
        <v>46</v>
      </c>
      <c r="G866" s="64">
        <v>9</v>
      </c>
      <c r="H866" s="64">
        <v>3.4</v>
      </c>
      <c r="I866" s="64">
        <v>9.5</v>
      </c>
    </row>
    <row r="867" spans="1:9">
      <c r="A867" s="64">
        <v>2024</v>
      </c>
      <c r="B867" s="64">
        <v>1</v>
      </c>
      <c r="C867" s="64">
        <v>2401</v>
      </c>
      <c r="D867" s="64">
        <v>-3</v>
      </c>
      <c r="E867" s="64">
        <v>2</v>
      </c>
      <c r="F867" s="64" t="s">
        <v>47</v>
      </c>
      <c r="G867" s="64">
        <v>9.1</v>
      </c>
      <c r="H867" s="64">
        <v>3.3</v>
      </c>
      <c r="I867" s="64">
        <v>9.8000000000000007</v>
      </c>
    </row>
    <row r="868" spans="1:9">
      <c r="A868" s="64">
        <v>2024</v>
      </c>
      <c r="B868" s="64">
        <v>1</v>
      </c>
      <c r="C868" s="64">
        <v>2401</v>
      </c>
      <c r="D868" s="64">
        <v>-3</v>
      </c>
      <c r="E868" s="64">
        <v>3</v>
      </c>
      <c r="F868" s="64" t="s">
        <v>48</v>
      </c>
      <c r="G868" s="64">
        <v>9</v>
      </c>
      <c r="H868" s="64">
        <v>3.8</v>
      </c>
      <c r="I868" s="64">
        <v>9.1</v>
      </c>
    </row>
    <row r="869" spans="1:9">
      <c r="A869" s="64">
        <v>2024</v>
      </c>
      <c r="B869" s="64">
        <v>1</v>
      </c>
      <c r="C869" s="64">
        <v>2401</v>
      </c>
      <c r="D869" s="64">
        <v>-4</v>
      </c>
      <c r="E869" s="64">
        <v>2</v>
      </c>
      <c r="F869" s="64" t="s">
        <v>49</v>
      </c>
      <c r="G869" s="64">
        <v>9.9</v>
      </c>
      <c r="H869" s="64">
        <v>4.2</v>
      </c>
      <c r="I869" s="64">
        <v>9.6</v>
      </c>
    </row>
    <row r="870" spans="1:9">
      <c r="A870" s="64">
        <v>2024</v>
      </c>
      <c r="B870" s="64">
        <v>1</v>
      </c>
      <c r="C870" s="64">
        <v>2401</v>
      </c>
      <c r="D870" s="64">
        <v>-4</v>
      </c>
      <c r="E870" s="64">
        <v>1</v>
      </c>
      <c r="F870" s="64" t="s">
        <v>50</v>
      </c>
      <c r="G870" s="64">
        <v>9.8000000000000007</v>
      </c>
      <c r="H870" s="64">
        <v>3.2</v>
      </c>
      <c r="I870" s="64">
        <v>9.3000000000000007</v>
      </c>
    </row>
    <row r="871" spans="1:9">
      <c r="A871" s="64">
        <v>2024</v>
      </c>
      <c r="B871" s="64">
        <v>1</v>
      </c>
      <c r="C871" s="64">
        <v>2401</v>
      </c>
      <c r="D871" s="64">
        <v>-4</v>
      </c>
      <c r="E871" s="64">
        <v>3</v>
      </c>
      <c r="F871" s="64" t="s">
        <v>51</v>
      </c>
      <c r="G871" s="64">
        <v>9.5</v>
      </c>
      <c r="H871" s="64">
        <v>3.2</v>
      </c>
      <c r="I871" s="64">
        <v>9.8000000000000007</v>
      </c>
    </row>
    <row r="872" spans="1:9">
      <c r="A872" s="64">
        <v>2024</v>
      </c>
      <c r="B872" s="64">
        <v>1</v>
      </c>
      <c r="C872" s="64">
        <v>2401</v>
      </c>
      <c r="D872" s="64">
        <v>-5</v>
      </c>
      <c r="E872" s="64">
        <v>2</v>
      </c>
      <c r="F872" s="64" t="s">
        <v>52</v>
      </c>
      <c r="G872" s="64">
        <v>10</v>
      </c>
      <c r="H872" s="64">
        <v>4</v>
      </c>
      <c r="I872" s="64">
        <v>9.9</v>
      </c>
    </row>
    <row r="873" spans="1:9">
      <c r="A873" s="64">
        <v>2024</v>
      </c>
      <c r="B873" s="64">
        <v>1</v>
      </c>
      <c r="C873" s="64">
        <v>2401</v>
      </c>
      <c r="D873" s="64">
        <v>-5</v>
      </c>
      <c r="E873" s="64">
        <v>3</v>
      </c>
      <c r="F873" s="64" t="s">
        <v>53</v>
      </c>
      <c r="G873" s="64">
        <v>10</v>
      </c>
      <c r="H873" s="64">
        <v>2</v>
      </c>
      <c r="I873" s="64">
        <v>10</v>
      </c>
    </row>
    <row r="874" spans="1:9">
      <c r="A874" s="64">
        <v>2024</v>
      </c>
      <c r="B874" s="64">
        <v>2</v>
      </c>
      <c r="C874" s="64">
        <v>2402</v>
      </c>
      <c r="D874" s="64">
        <v>9</v>
      </c>
      <c r="E874" s="64">
        <v>3</v>
      </c>
      <c r="F874" s="64" t="s">
        <v>20</v>
      </c>
      <c r="G874" s="64">
        <v>5</v>
      </c>
      <c r="H874" s="64">
        <v>3.1</v>
      </c>
      <c r="I874" s="64">
        <v>4.7</v>
      </c>
    </row>
    <row r="875" spans="1:9">
      <c r="A875" s="64">
        <v>2024</v>
      </c>
      <c r="B875" s="64">
        <v>2</v>
      </c>
      <c r="C875" s="64">
        <v>2402</v>
      </c>
      <c r="D875" s="64">
        <v>8</v>
      </c>
      <c r="E875" s="64">
        <v>1</v>
      </c>
      <c r="F875" s="64" t="s">
        <v>21</v>
      </c>
      <c r="G875" s="64">
        <v>5</v>
      </c>
      <c r="H875" s="64">
        <v>3</v>
      </c>
      <c r="I875" s="64">
        <v>5</v>
      </c>
    </row>
    <row r="876" spans="1:9">
      <c r="A876" s="64">
        <v>2024</v>
      </c>
      <c r="B876" s="64">
        <v>2</v>
      </c>
      <c r="C876" s="64">
        <v>2402</v>
      </c>
      <c r="D876" s="64">
        <v>8</v>
      </c>
      <c r="E876" s="64">
        <v>2</v>
      </c>
      <c r="F876" s="64" t="s">
        <v>22</v>
      </c>
      <c r="G876" s="64">
        <v>5</v>
      </c>
      <c r="H876" s="64">
        <v>3</v>
      </c>
      <c r="I876" s="64">
        <v>5</v>
      </c>
    </row>
    <row r="877" spans="1:9">
      <c r="A877" s="64">
        <v>2024</v>
      </c>
      <c r="B877" s="64">
        <v>2</v>
      </c>
      <c r="C877" s="64">
        <v>2402</v>
      </c>
      <c r="D877" s="64">
        <v>8</v>
      </c>
      <c r="E877" s="64">
        <v>3</v>
      </c>
      <c r="F877" s="64" t="s">
        <v>23</v>
      </c>
      <c r="G877" s="64">
        <v>5</v>
      </c>
      <c r="H877" s="64">
        <v>3.8</v>
      </c>
      <c r="I877" s="64">
        <v>5</v>
      </c>
    </row>
    <row r="878" spans="1:9">
      <c r="A878" s="64">
        <v>2024</v>
      </c>
      <c r="B878" s="64">
        <v>2</v>
      </c>
      <c r="C878" s="64">
        <v>2402</v>
      </c>
      <c r="D878" s="64">
        <v>7</v>
      </c>
      <c r="E878" s="64">
        <v>1</v>
      </c>
      <c r="F878" s="64" t="s">
        <v>24</v>
      </c>
      <c r="G878" s="64">
        <v>5.0999999999999996</v>
      </c>
      <c r="H878" s="64">
        <v>3.1</v>
      </c>
      <c r="I878" s="64">
        <v>5.3</v>
      </c>
    </row>
    <row r="879" spans="1:9">
      <c r="A879" s="64">
        <v>2024</v>
      </c>
      <c r="B879" s="64">
        <v>2</v>
      </c>
      <c r="C879" s="64">
        <v>2402</v>
      </c>
      <c r="D879" s="64">
        <v>7</v>
      </c>
      <c r="E879" s="64">
        <v>2</v>
      </c>
      <c r="F879" s="64" t="s">
        <v>25</v>
      </c>
      <c r="G879" s="64">
        <v>5</v>
      </c>
      <c r="H879" s="64">
        <v>3.2</v>
      </c>
      <c r="I879" s="64">
        <v>5.7</v>
      </c>
    </row>
    <row r="880" spans="1:9">
      <c r="A880" s="64">
        <v>2024</v>
      </c>
      <c r="B880" s="64">
        <v>2</v>
      </c>
      <c r="C880" s="64">
        <v>2402</v>
      </c>
      <c r="D880" s="64">
        <v>7</v>
      </c>
      <c r="E880" s="64">
        <v>3</v>
      </c>
      <c r="F880" s="64" t="s">
        <v>26</v>
      </c>
      <c r="G880" s="64">
        <v>5.5</v>
      </c>
      <c r="H880" s="64">
        <v>3.6</v>
      </c>
      <c r="I880" s="64">
        <v>5</v>
      </c>
    </row>
    <row r="881" spans="1:9">
      <c r="A881" s="64">
        <v>2024</v>
      </c>
      <c r="B881" s="64">
        <v>2</v>
      </c>
      <c r="C881" s="64">
        <v>2402</v>
      </c>
      <c r="D881" s="64">
        <v>6</v>
      </c>
      <c r="E881" s="64">
        <v>1</v>
      </c>
      <c r="F881" s="64" t="s">
        <v>27</v>
      </c>
      <c r="G881" s="64">
        <v>6</v>
      </c>
      <c r="H881" s="64">
        <v>3.4</v>
      </c>
      <c r="I881" s="64">
        <v>6.3</v>
      </c>
    </row>
    <row r="882" spans="1:9">
      <c r="A882" s="64">
        <v>2024</v>
      </c>
      <c r="B882" s="64">
        <v>2</v>
      </c>
      <c r="C882" s="64">
        <v>2402</v>
      </c>
      <c r="D882" s="64">
        <v>6</v>
      </c>
      <c r="E882" s="64">
        <v>2</v>
      </c>
      <c r="F882" s="64" t="s">
        <v>28</v>
      </c>
      <c r="G882" s="64">
        <v>6</v>
      </c>
      <c r="H882" s="64">
        <v>3.2</v>
      </c>
      <c r="I882" s="64">
        <v>6</v>
      </c>
    </row>
    <row r="883" spans="1:9">
      <c r="A883" s="64">
        <v>2024</v>
      </c>
      <c r="B883" s="64">
        <v>2</v>
      </c>
      <c r="C883" s="64">
        <v>2402</v>
      </c>
      <c r="D883" s="64">
        <v>6</v>
      </c>
      <c r="E883" s="64">
        <v>3</v>
      </c>
      <c r="F883" s="64" t="s">
        <v>29</v>
      </c>
      <c r="G883" s="64">
        <v>6.1</v>
      </c>
      <c r="H883" s="64">
        <v>3.2</v>
      </c>
      <c r="I883" s="64">
        <v>5.9</v>
      </c>
    </row>
    <row r="884" spans="1:9">
      <c r="A884" s="64">
        <v>2024</v>
      </c>
      <c r="B884" s="64">
        <v>2</v>
      </c>
      <c r="C884" s="64">
        <v>2402</v>
      </c>
      <c r="D884" s="64">
        <v>5</v>
      </c>
      <c r="E884" s="64">
        <v>1</v>
      </c>
      <c r="F884" s="64" t="s">
        <v>30</v>
      </c>
      <c r="G884" s="64">
        <v>6.9</v>
      </c>
      <c r="H884" s="64">
        <v>3.5</v>
      </c>
      <c r="I884" s="64">
        <v>6.6</v>
      </c>
    </row>
    <row r="885" spans="1:9">
      <c r="A885" s="64">
        <v>2024</v>
      </c>
      <c r="B885" s="64">
        <v>2</v>
      </c>
      <c r="C885" s="64">
        <v>2402</v>
      </c>
      <c r="D885" s="64">
        <v>5</v>
      </c>
      <c r="E885" s="64">
        <v>2</v>
      </c>
      <c r="F885" s="64" t="s">
        <v>31</v>
      </c>
      <c r="G885" s="64">
        <v>6.5</v>
      </c>
      <c r="H885" s="64">
        <v>3.5</v>
      </c>
      <c r="I885" s="64">
        <v>6.7</v>
      </c>
    </row>
    <row r="886" spans="1:9">
      <c r="A886" s="64">
        <v>2024</v>
      </c>
      <c r="B886" s="64">
        <v>2</v>
      </c>
      <c r="C886" s="64">
        <v>2402</v>
      </c>
      <c r="D886" s="64">
        <v>5</v>
      </c>
      <c r="E886" s="64">
        <v>3</v>
      </c>
      <c r="F886" s="64" t="s">
        <v>32</v>
      </c>
      <c r="G886" s="64">
        <v>6.4</v>
      </c>
      <c r="H886" s="64">
        <v>3.8</v>
      </c>
      <c r="I886" s="64">
        <v>6.4</v>
      </c>
    </row>
    <row r="887" spans="1:9">
      <c r="A887" s="64">
        <v>2024</v>
      </c>
      <c r="B887" s="64">
        <v>2</v>
      </c>
      <c r="C887" s="64">
        <v>2402</v>
      </c>
      <c r="D887" s="64">
        <v>3</v>
      </c>
      <c r="E887" s="64">
        <v>1</v>
      </c>
      <c r="F887" s="64" t="s">
        <v>33</v>
      </c>
      <c r="G887" s="64">
        <v>7</v>
      </c>
      <c r="H887" s="64">
        <v>3.7</v>
      </c>
      <c r="I887" s="64">
        <v>6.8</v>
      </c>
    </row>
    <row r="888" spans="1:9">
      <c r="A888" s="64">
        <v>2024</v>
      </c>
      <c r="B888" s="64">
        <v>2</v>
      </c>
      <c r="C888" s="64">
        <v>2402</v>
      </c>
      <c r="D888" s="64">
        <v>3</v>
      </c>
      <c r="E888" s="64">
        <v>2</v>
      </c>
      <c r="F888" s="64" t="s">
        <v>34</v>
      </c>
      <c r="G888" s="64">
        <v>7</v>
      </c>
      <c r="H888" s="64">
        <v>3.6</v>
      </c>
      <c r="I888" s="64">
        <v>7</v>
      </c>
    </row>
    <row r="889" spans="1:9">
      <c r="A889" s="64">
        <v>2024</v>
      </c>
      <c r="B889" s="64">
        <v>2</v>
      </c>
      <c r="C889" s="64">
        <v>2402</v>
      </c>
      <c r="D889" s="64">
        <v>3</v>
      </c>
      <c r="E889" s="64">
        <v>3</v>
      </c>
      <c r="F889" s="64" t="s">
        <v>35</v>
      </c>
      <c r="G889" s="64">
        <v>6.8</v>
      </c>
      <c r="H889" s="64">
        <v>3.3</v>
      </c>
      <c r="I889" s="64">
        <v>7.5</v>
      </c>
    </row>
    <row r="890" spans="1:9">
      <c r="A890" s="64">
        <v>2024</v>
      </c>
      <c r="B890" s="64">
        <v>2</v>
      </c>
      <c r="C890" s="64">
        <v>2402</v>
      </c>
      <c r="D890" s="64">
        <v>2</v>
      </c>
      <c r="E890" s="64">
        <v>2</v>
      </c>
      <c r="F890" s="64" t="s">
        <v>36</v>
      </c>
      <c r="G890" s="64">
        <v>7.5</v>
      </c>
      <c r="H890" s="64">
        <v>3.5</v>
      </c>
      <c r="I890" s="64">
        <v>7</v>
      </c>
    </row>
    <row r="891" spans="1:9">
      <c r="A891" s="64">
        <v>2024</v>
      </c>
      <c r="B891" s="64">
        <v>2</v>
      </c>
      <c r="C891" s="64">
        <v>2402</v>
      </c>
      <c r="D891" s="64">
        <v>2</v>
      </c>
      <c r="E891" s="64">
        <v>3</v>
      </c>
      <c r="F891" s="64" t="s">
        <v>37</v>
      </c>
      <c r="G891" s="64">
        <v>7</v>
      </c>
      <c r="H891" s="64">
        <v>3.2</v>
      </c>
      <c r="I891" s="64">
        <v>7.3</v>
      </c>
    </row>
    <row r="892" spans="1:9">
      <c r="A892" s="64">
        <v>2024</v>
      </c>
      <c r="B892" s="64">
        <v>2</v>
      </c>
      <c r="C892" s="64">
        <v>2402</v>
      </c>
      <c r="D892" s="64">
        <v>1</v>
      </c>
      <c r="E892" s="64">
        <v>1</v>
      </c>
      <c r="F892" s="64" t="s">
        <v>38</v>
      </c>
      <c r="G892" s="64">
        <v>8.3000000000000007</v>
      </c>
      <c r="H892" s="64">
        <v>3.1</v>
      </c>
      <c r="I892" s="64">
        <v>8</v>
      </c>
    </row>
    <row r="893" spans="1:9">
      <c r="A893" s="64">
        <v>2024</v>
      </c>
      <c r="B893" s="64">
        <v>2</v>
      </c>
      <c r="C893" s="64">
        <v>2402</v>
      </c>
      <c r="D893" s="64">
        <v>1</v>
      </c>
      <c r="E893" s="64">
        <v>2</v>
      </c>
      <c r="F893" s="64" t="s">
        <v>39</v>
      </c>
      <c r="G893" s="64">
        <v>8</v>
      </c>
      <c r="H893" s="64">
        <v>3.2</v>
      </c>
      <c r="I893" s="64">
        <v>7.9</v>
      </c>
    </row>
    <row r="894" spans="1:9">
      <c r="A894" s="64">
        <v>2024</v>
      </c>
      <c r="B894" s="64">
        <v>2</v>
      </c>
      <c r="C894" s="64">
        <v>2402</v>
      </c>
      <c r="D894" s="64">
        <v>1</v>
      </c>
      <c r="E894" s="64">
        <v>3</v>
      </c>
      <c r="F894" s="64" t="s">
        <v>40</v>
      </c>
      <c r="G894" s="64">
        <v>7.4</v>
      </c>
      <c r="H894" s="64">
        <v>3.3</v>
      </c>
      <c r="I894" s="64">
        <v>8</v>
      </c>
    </row>
    <row r="895" spans="1:9">
      <c r="A895" s="64">
        <v>2024</v>
      </c>
      <c r="B895" s="64">
        <v>2</v>
      </c>
      <c r="C895" s="64">
        <v>2402</v>
      </c>
      <c r="D895" s="64">
        <v>-1</v>
      </c>
      <c r="E895" s="64">
        <v>1</v>
      </c>
      <c r="F895" s="64" t="s">
        <v>41</v>
      </c>
      <c r="G895" s="64">
        <v>9</v>
      </c>
      <c r="H895" s="64">
        <v>3.4</v>
      </c>
      <c r="I895" s="64">
        <v>8.1999999999999993</v>
      </c>
    </row>
    <row r="896" spans="1:9">
      <c r="A896" s="64">
        <v>2024</v>
      </c>
      <c r="B896" s="64">
        <v>2</v>
      </c>
      <c r="C896" s="64">
        <v>2402</v>
      </c>
      <c r="D896" s="64">
        <v>-1</v>
      </c>
      <c r="E896" s="64">
        <v>2</v>
      </c>
      <c r="F896" s="64" t="s">
        <v>42</v>
      </c>
      <c r="G896" s="64">
        <v>8.5</v>
      </c>
      <c r="H896" s="64">
        <v>3.7</v>
      </c>
      <c r="I896" s="64">
        <v>8.5</v>
      </c>
    </row>
    <row r="897" spans="1:9">
      <c r="A897" s="64">
        <v>2024</v>
      </c>
      <c r="B897" s="64">
        <v>2</v>
      </c>
      <c r="C897" s="64">
        <v>2402</v>
      </c>
      <c r="D897" s="64">
        <v>-1</v>
      </c>
      <c r="E897" s="64">
        <v>3</v>
      </c>
      <c r="F897" s="64" t="s">
        <v>43</v>
      </c>
      <c r="G897" s="64">
        <v>8.8000000000000007</v>
      </c>
      <c r="H897" s="64">
        <v>3.2</v>
      </c>
      <c r="I897" s="64">
        <v>8.5</v>
      </c>
    </row>
    <row r="898" spans="1:9">
      <c r="A898" s="64">
        <v>2024</v>
      </c>
      <c r="B898" s="64">
        <v>2</v>
      </c>
      <c r="C898" s="64">
        <v>2402</v>
      </c>
      <c r="D898" s="64">
        <v>-2</v>
      </c>
      <c r="E898" s="64">
        <v>1</v>
      </c>
      <c r="F898" s="64" t="s">
        <v>44</v>
      </c>
      <c r="G898" s="64">
        <v>8</v>
      </c>
      <c r="H898" s="64">
        <v>4</v>
      </c>
      <c r="I898" s="64">
        <v>9.1</v>
      </c>
    </row>
    <row r="899" spans="1:9">
      <c r="A899" s="64">
        <v>2024</v>
      </c>
      <c r="B899" s="64">
        <v>2</v>
      </c>
      <c r="C899" s="64">
        <v>2402</v>
      </c>
      <c r="D899" s="64">
        <v>-2</v>
      </c>
      <c r="E899" s="64">
        <v>2</v>
      </c>
      <c r="F899" s="64" t="s">
        <v>45</v>
      </c>
      <c r="G899" s="64">
        <v>8.8000000000000007</v>
      </c>
      <c r="H899" s="64">
        <v>3.2</v>
      </c>
      <c r="I899" s="64">
        <v>8.6999999999999993</v>
      </c>
    </row>
    <row r="900" spans="1:9">
      <c r="A900" s="64">
        <v>2024</v>
      </c>
      <c r="B900" s="64">
        <v>2</v>
      </c>
      <c r="C900" s="64">
        <v>2402</v>
      </c>
      <c r="D900" s="64">
        <v>-2</v>
      </c>
      <c r="E900" s="64">
        <v>3</v>
      </c>
      <c r="F900" s="64" t="s">
        <v>46</v>
      </c>
      <c r="G900" s="64">
        <v>9</v>
      </c>
      <c r="H900" s="64">
        <v>3.3</v>
      </c>
      <c r="I900" s="64">
        <v>9.5</v>
      </c>
    </row>
    <row r="901" spans="1:9">
      <c r="A901" s="64">
        <v>2024</v>
      </c>
      <c r="B901" s="64">
        <v>2</v>
      </c>
      <c r="C901" s="64">
        <v>2402</v>
      </c>
      <c r="D901" s="64">
        <v>-3</v>
      </c>
      <c r="E901" s="64">
        <v>2</v>
      </c>
      <c r="F901" s="64" t="s">
        <v>47</v>
      </c>
      <c r="G901" s="64">
        <v>9.1999999999999993</v>
      </c>
      <c r="H901" s="64">
        <v>3.2</v>
      </c>
      <c r="I901" s="64">
        <v>9.8000000000000007</v>
      </c>
    </row>
    <row r="902" spans="1:9">
      <c r="A902" s="64">
        <v>2024</v>
      </c>
      <c r="B902" s="64">
        <v>2</v>
      </c>
      <c r="C902" s="64">
        <v>2402</v>
      </c>
      <c r="D902" s="64">
        <v>-3</v>
      </c>
      <c r="E902" s="64">
        <v>3</v>
      </c>
      <c r="F902" s="64" t="s">
        <v>48</v>
      </c>
      <c r="G902" s="64">
        <v>9</v>
      </c>
      <c r="H902" s="64">
        <v>3.8</v>
      </c>
      <c r="I902" s="64">
        <v>9.1</v>
      </c>
    </row>
    <row r="903" spans="1:9">
      <c r="A903" s="64">
        <v>2024</v>
      </c>
      <c r="B903" s="64">
        <v>2</v>
      </c>
      <c r="C903" s="64">
        <v>2402</v>
      </c>
      <c r="D903" s="64">
        <v>-4</v>
      </c>
      <c r="E903" s="64">
        <v>2</v>
      </c>
      <c r="F903" s="64" t="s">
        <v>49</v>
      </c>
      <c r="G903" s="64">
        <v>9.9</v>
      </c>
      <c r="H903" s="64">
        <v>4.3</v>
      </c>
      <c r="I903" s="64">
        <v>9.8000000000000007</v>
      </c>
    </row>
    <row r="904" spans="1:9">
      <c r="A904" s="64">
        <v>2024</v>
      </c>
      <c r="B904" s="64">
        <v>2</v>
      </c>
      <c r="C904" s="64">
        <v>2402</v>
      </c>
      <c r="D904" s="64">
        <v>-4</v>
      </c>
      <c r="E904" s="64">
        <v>1</v>
      </c>
      <c r="F904" s="64" t="s">
        <v>50</v>
      </c>
      <c r="G904" s="64">
        <v>9.8000000000000007</v>
      </c>
      <c r="H904" s="64">
        <v>3.2</v>
      </c>
      <c r="I904" s="64">
        <v>9.1999999999999993</v>
      </c>
    </row>
    <row r="905" spans="1:9">
      <c r="A905" s="64">
        <v>2024</v>
      </c>
      <c r="B905" s="64">
        <v>2</v>
      </c>
      <c r="C905" s="64">
        <v>2402</v>
      </c>
      <c r="D905" s="64">
        <v>-4</v>
      </c>
      <c r="E905" s="64">
        <v>3</v>
      </c>
      <c r="F905" s="64" t="s">
        <v>51</v>
      </c>
      <c r="G905" s="64">
        <v>9.6</v>
      </c>
      <c r="H905" s="64">
        <v>3.2</v>
      </c>
      <c r="I905" s="64">
        <v>9.9</v>
      </c>
    </row>
    <row r="906" spans="1:9">
      <c r="A906" s="64">
        <v>2024</v>
      </c>
      <c r="B906" s="64">
        <v>2</v>
      </c>
      <c r="C906" s="64">
        <v>2402</v>
      </c>
      <c r="D906" s="64">
        <v>-5</v>
      </c>
      <c r="E906" s="64">
        <v>2</v>
      </c>
      <c r="F906" s="64" t="s">
        <v>52</v>
      </c>
      <c r="G906" s="64">
        <v>10</v>
      </c>
      <c r="H906" s="64">
        <v>4</v>
      </c>
      <c r="I906" s="64">
        <v>10.199999999999999</v>
      </c>
    </row>
    <row r="907" spans="1:9">
      <c r="A907" s="64">
        <v>2024</v>
      </c>
      <c r="B907" s="64">
        <v>2</v>
      </c>
      <c r="C907" s="64">
        <v>2402</v>
      </c>
      <c r="D907" s="64">
        <v>-5</v>
      </c>
      <c r="E907" s="64">
        <v>3</v>
      </c>
      <c r="F907" s="64" t="s">
        <v>53</v>
      </c>
      <c r="G907" s="64">
        <v>10</v>
      </c>
      <c r="H907" s="64">
        <v>2</v>
      </c>
      <c r="I907" s="64">
        <v>10</v>
      </c>
    </row>
    <row r="908" spans="1:9">
      <c r="A908" s="64">
        <v>2024</v>
      </c>
      <c r="B908" s="64">
        <v>3</v>
      </c>
      <c r="C908" s="64">
        <v>2403</v>
      </c>
      <c r="D908" s="64">
        <v>9</v>
      </c>
      <c r="E908" s="64">
        <v>3</v>
      </c>
      <c r="F908" s="64" t="s">
        <v>20</v>
      </c>
      <c r="G908" s="64">
        <v>4.8</v>
      </c>
      <c r="H908" s="64">
        <v>3.1</v>
      </c>
      <c r="I908" s="64">
        <v>4.7</v>
      </c>
    </row>
    <row r="909" spans="1:9">
      <c r="A909" s="64">
        <v>2024</v>
      </c>
      <c r="B909" s="64">
        <v>3</v>
      </c>
      <c r="C909" s="64">
        <v>2403</v>
      </c>
      <c r="D909" s="64">
        <v>8</v>
      </c>
      <c r="E909" s="64">
        <v>1</v>
      </c>
      <c r="F909" s="64" t="s">
        <v>21</v>
      </c>
      <c r="G909" s="64">
        <v>5</v>
      </c>
      <c r="H909" s="64">
        <v>3</v>
      </c>
      <c r="I909" s="64">
        <v>5</v>
      </c>
    </row>
    <row r="910" spans="1:9">
      <c r="A910" s="64">
        <v>2024</v>
      </c>
      <c r="B910" s="64">
        <v>3</v>
      </c>
      <c r="C910" s="64">
        <v>2403</v>
      </c>
      <c r="D910" s="64">
        <v>8</v>
      </c>
      <c r="E910" s="64">
        <v>2</v>
      </c>
      <c r="F910" s="64" t="s">
        <v>22</v>
      </c>
      <c r="G910" s="64">
        <v>5</v>
      </c>
      <c r="H910" s="64">
        <v>3</v>
      </c>
      <c r="I910" s="64">
        <v>5</v>
      </c>
    </row>
    <row r="911" spans="1:9">
      <c r="A911" s="64">
        <v>2024</v>
      </c>
      <c r="B911" s="64">
        <v>3</v>
      </c>
      <c r="C911" s="64">
        <v>2403</v>
      </c>
      <c r="D911" s="64">
        <v>8</v>
      </c>
      <c r="E911" s="64">
        <v>3</v>
      </c>
      <c r="F911" s="64" t="s">
        <v>23</v>
      </c>
      <c r="G911" s="64">
        <v>5</v>
      </c>
      <c r="H911" s="64">
        <v>3.8</v>
      </c>
      <c r="I911" s="64">
        <v>5</v>
      </c>
    </row>
    <row r="912" spans="1:9">
      <c r="A912" s="64">
        <v>2024</v>
      </c>
      <c r="B912" s="64">
        <v>3</v>
      </c>
      <c r="C912" s="64">
        <v>2403</v>
      </c>
      <c r="D912" s="64">
        <v>7</v>
      </c>
      <c r="E912" s="64">
        <v>1</v>
      </c>
      <c r="F912" s="64" t="s">
        <v>24</v>
      </c>
      <c r="G912" s="64">
        <v>5.0999999999999996</v>
      </c>
      <c r="H912" s="64">
        <v>3</v>
      </c>
      <c r="I912" s="64">
        <v>5.3</v>
      </c>
    </row>
    <row r="913" spans="1:9">
      <c r="A913" s="64">
        <v>2024</v>
      </c>
      <c r="B913" s="64">
        <v>3</v>
      </c>
      <c r="C913" s="64">
        <v>2403</v>
      </c>
      <c r="D913" s="64">
        <v>7</v>
      </c>
      <c r="E913" s="64">
        <v>2</v>
      </c>
      <c r="F913" s="64" t="s">
        <v>25</v>
      </c>
      <c r="G913" s="64">
        <v>5</v>
      </c>
      <c r="H913" s="64">
        <v>3.2</v>
      </c>
      <c r="I913" s="64">
        <v>5.7</v>
      </c>
    </row>
    <row r="914" spans="1:9">
      <c r="A914" s="64">
        <v>2024</v>
      </c>
      <c r="B914" s="64">
        <v>3</v>
      </c>
      <c r="C914" s="64">
        <v>2403</v>
      </c>
      <c r="D914" s="64">
        <v>7</v>
      </c>
      <c r="E914" s="64">
        <v>3</v>
      </c>
      <c r="F914" s="64" t="s">
        <v>26</v>
      </c>
      <c r="G914" s="64">
        <v>5.4</v>
      </c>
      <c r="H914" s="64">
        <v>3.5</v>
      </c>
      <c r="I914" s="64">
        <v>4.9000000000000004</v>
      </c>
    </row>
    <row r="915" spans="1:9">
      <c r="A915" s="64">
        <v>2024</v>
      </c>
      <c r="B915" s="64">
        <v>3</v>
      </c>
      <c r="C915" s="64">
        <v>2403</v>
      </c>
      <c r="D915" s="64">
        <v>6</v>
      </c>
      <c r="E915" s="64">
        <v>1</v>
      </c>
      <c r="F915" s="64" t="s">
        <v>27</v>
      </c>
      <c r="G915" s="64">
        <v>6</v>
      </c>
      <c r="H915" s="64">
        <v>3.3</v>
      </c>
      <c r="I915" s="64">
        <v>6.3</v>
      </c>
    </row>
    <row r="916" spans="1:9">
      <c r="A916" s="64">
        <v>2024</v>
      </c>
      <c r="B916" s="64">
        <v>3</v>
      </c>
      <c r="C916" s="64">
        <v>2403</v>
      </c>
      <c r="D916" s="64">
        <v>6</v>
      </c>
      <c r="E916" s="64">
        <v>2</v>
      </c>
      <c r="F916" s="64" t="s">
        <v>28</v>
      </c>
      <c r="G916" s="64">
        <v>6</v>
      </c>
      <c r="H916" s="64">
        <v>3.1</v>
      </c>
      <c r="I916" s="64">
        <v>6</v>
      </c>
    </row>
    <row r="917" spans="1:9">
      <c r="A917" s="64">
        <v>2024</v>
      </c>
      <c r="B917" s="64">
        <v>3</v>
      </c>
      <c r="C917" s="64">
        <v>2403</v>
      </c>
      <c r="D917" s="64">
        <v>6</v>
      </c>
      <c r="E917" s="64">
        <v>3</v>
      </c>
      <c r="F917" s="64" t="s">
        <v>29</v>
      </c>
      <c r="G917" s="64">
        <v>6</v>
      </c>
      <c r="H917" s="64">
        <v>3.2</v>
      </c>
      <c r="I917" s="64">
        <v>6</v>
      </c>
    </row>
    <row r="918" spans="1:9">
      <c r="A918" s="64">
        <v>2024</v>
      </c>
      <c r="B918" s="64">
        <v>3</v>
      </c>
      <c r="C918" s="64">
        <v>2403</v>
      </c>
      <c r="D918" s="64">
        <v>5</v>
      </c>
      <c r="E918" s="64">
        <v>1</v>
      </c>
      <c r="F918" s="64" t="s">
        <v>30</v>
      </c>
      <c r="G918" s="64">
        <v>6.7</v>
      </c>
      <c r="H918" s="64">
        <v>3.6</v>
      </c>
      <c r="I918" s="64">
        <v>6.5</v>
      </c>
    </row>
    <row r="919" spans="1:9">
      <c r="A919" s="64">
        <v>2024</v>
      </c>
      <c r="B919" s="64">
        <v>3</v>
      </c>
      <c r="C919" s="64">
        <v>2403</v>
      </c>
      <c r="D919" s="64">
        <v>5</v>
      </c>
      <c r="E919" s="64">
        <v>2</v>
      </c>
      <c r="F919" s="64" t="s">
        <v>31</v>
      </c>
      <c r="G919" s="64">
        <v>6.5</v>
      </c>
      <c r="H919" s="64">
        <v>3.5</v>
      </c>
      <c r="I919" s="64">
        <v>6.6</v>
      </c>
    </row>
    <row r="920" spans="1:9">
      <c r="A920" s="64">
        <v>2024</v>
      </c>
      <c r="B920" s="64">
        <v>3</v>
      </c>
      <c r="C920" s="64">
        <v>2403</v>
      </c>
      <c r="D920" s="64">
        <v>5</v>
      </c>
      <c r="E920" s="64">
        <v>3</v>
      </c>
      <c r="F920" s="64" t="s">
        <v>32</v>
      </c>
      <c r="G920" s="64">
        <v>6.3</v>
      </c>
      <c r="H920" s="64">
        <v>3.8</v>
      </c>
      <c r="I920" s="64">
        <v>6.5</v>
      </c>
    </row>
    <row r="921" spans="1:9">
      <c r="A921" s="64">
        <v>2024</v>
      </c>
      <c r="B921" s="64">
        <v>3</v>
      </c>
      <c r="C921" s="64">
        <v>2403</v>
      </c>
      <c r="D921" s="64">
        <v>3</v>
      </c>
      <c r="E921" s="64">
        <v>1</v>
      </c>
      <c r="F921" s="64" t="s">
        <v>33</v>
      </c>
      <c r="G921" s="64">
        <v>7</v>
      </c>
      <c r="H921" s="64">
        <v>3.7</v>
      </c>
      <c r="I921" s="64">
        <v>6.7</v>
      </c>
    </row>
    <row r="922" spans="1:9">
      <c r="A922" s="64">
        <v>2024</v>
      </c>
      <c r="B922" s="64">
        <v>3</v>
      </c>
      <c r="C922" s="64">
        <v>2403</v>
      </c>
      <c r="D922" s="64">
        <v>3</v>
      </c>
      <c r="E922" s="64">
        <v>2</v>
      </c>
      <c r="F922" s="64" t="s">
        <v>34</v>
      </c>
      <c r="G922" s="64">
        <v>7</v>
      </c>
      <c r="H922" s="64">
        <v>3.5</v>
      </c>
      <c r="I922" s="64">
        <v>7</v>
      </c>
    </row>
    <row r="923" spans="1:9">
      <c r="A923" s="64">
        <v>2024</v>
      </c>
      <c r="B923" s="64">
        <v>3</v>
      </c>
      <c r="C923" s="64">
        <v>2403</v>
      </c>
      <c r="D923" s="64">
        <v>3</v>
      </c>
      <c r="E923" s="64">
        <v>3</v>
      </c>
      <c r="F923" s="64" t="s">
        <v>35</v>
      </c>
      <c r="G923" s="64">
        <v>6.8</v>
      </c>
      <c r="H923" s="64">
        <v>3.3</v>
      </c>
      <c r="I923" s="64">
        <v>7.5</v>
      </c>
    </row>
    <row r="924" spans="1:9">
      <c r="A924" s="64">
        <v>2024</v>
      </c>
      <c r="B924" s="64">
        <v>3</v>
      </c>
      <c r="C924" s="64">
        <v>2403</v>
      </c>
      <c r="D924" s="64">
        <v>2</v>
      </c>
      <c r="E924" s="64">
        <v>2</v>
      </c>
      <c r="F924" s="64" t="s">
        <v>36</v>
      </c>
      <c r="G924" s="64">
        <v>7.5</v>
      </c>
      <c r="H924" s="64">
        <v>3.6</v>
      </c>
      <c r="I924" s="64">
        <v>7</v>
      </c>
    </row>
    <row r="925" spans="1:9">
      <c r="A925" s="64">
        <v>2024</v>
      </c>
      <c r="B925" s="64">
        <v>3</v>
      </c>
      <c r="C925" s="64">
        <v>2403</v>
      </c>
      <c r="D925" s="64">
        <v>2</v>
      </c>
      <c r="E925" s="64">
        <v>3</v>
      </c>
      <c r="F925" s="64" t="s">
        <v>37</v>
      </c>
      <c r="G925" s="64">
        <v>7</v>
      </c>
      <c r="H925" s="64">
        <v>3.2</v>
      </c>
      <c r="I925" s="64">
        <v>7.3</v>
      </c>
    </row>
    <row r="926" spans="1:9">
      <c r="A926" s="64">
        <v>2024</v>
      </c>
      <c r="B926" s="64">
        <v>3</v>
      </c>
      <c r="C926" s="64">
        <v>2403</v>
      </c>
      <c r="D926" s="64">
        <v>1</v>
      </c>
      <c r="E926" s="64">
        <v>1</v>
      </c>
      <c r="F926" s="64" t="s">
        <v>38</v>
      </c>
      <c r="G926" s="64">
        <v>8.4</v>
      </c>
      <c r="H926" s="64">
        <v>3.2</v>
      </c>
      <c r="I926" s="64">
        <v>8</v>
      </c>
    </row>
    <row r="927" spans="1:9">
      <c r="A927" s="64">
        <v>2024</v>
      </c>
      <c r="B927" s="64">
        <v>3</v>
      </c>
      <c r="C927" s="64">
        <v>2403</v>
      </c>
      <c r="D927" s="64">
        <v>1</v>
      </c>
      <c r="E927" s="64">
        <v>2</v>
      </c>
      <c r="F927" s="64" t="s">
        <v>39</v>
      </c>
      <c r="G927" s="64">
        <v>8</v>
      </c>
      <c r="H927" s="64">
        <v>3.2</v>
      </c>
      <c r="I927" s="64">
        <v>7.8</v>
      </c>
    </row>
    <row r="928" spans="1:9">
      <c r="A928" s="64">
        <v>2024</v>
      </c>
      <c r="B928" s="64">
        <v>3</v>
      </c>
      <c r="C928" s="64">
        <v>2403</v>
      </c>
      <c r="D928" s="64">
        <v>1</v>
      </c>
      <c r="E928" s="64">
        <v>3</v>
      </c>
      <c r="F928" s="64" t="s">
        <v>40</v>
      </c>
      <c r="G928" s="64">
        <v>7.5</v>
      </c>
      <c r="H928" s="64">
        <v>3.3</v>
      </c>
      <c r="I928" s="64">
        <v>8</v>
      </c>
    </row>
    <row r="929" spans="1:9">
      <c r="A929" s="64">
        <v>2024</v>
      </c>
      <c r="B929" s="64">
        <v>3</v>
      </c>
      <c r="C929" s="64">
        <v>2403</v>
      </c>
      <c r="D929" s="64">
        <v>-1</v>
      </c>
      <c r="E929" s="64">
        <v>1</v>
      </c>
      <c r="F929" s="64" t="s">
        <v>41</v>
      </c>
      <c r="G929" s="64">
        <v>9</v>
      </c>
      <c r="H929" s="64">
        <v>3.4</v>
      </c>
      <c r="I929" s="64">
        <v>8.1999999999999993</v>
      </c>
    </row>
    <row r="930" spans="1:9">
      <c r="A930" s="64">
        <v>2024</v>
      </c>
      <c r="B930" s="64">
        <v>3</v>
      </c>
      <c r="C930" s="64">
        <v>2403</v>
      </c>
      <c r="D930" s="64">
        <v>-1</v>
      </c>
      <c r="E930" s="64">
        <v>2</v>
      </c>
      <c r="F930" s="64" t="s">
        <v>42</v>
      </c>
      <c r="G930" s="64">
        <v>8.6999999999999993</v>
      </c>
      <c r="H930" s="64">
        <v>3.7</v>
      </c>
      <c r="I930" s="64">
        <v>8.4</v>
      </c>
    </row>
    <row r="931" spans="1:9">
      <c r="A931" s="64">
        <v>2024</v>
      </c>
      <c r="B931" s="64">
        <v>3</v>
      </c>
      <c r="C931" s="64">
        <v>2403</v>
      </c>
      <c r="D931" s="64">
        <v>-1</v>
      </c>
      <c r="E931" s="64">
        <v>3</v>
      </c>
      <c r="F931" s="64" t="s">
        <v>43</v>
      </c>
      <c r="G931" s="64">
        <v>8.8000000000000007</v>
      </c>
      <c r="H931" s="64">
        <v>3.2</v>
      </c>
      <c r="I931" s="64">
        <v>8.5</v>
      </c>
    </row>
    <row r="932" spans="1:9">
      <c r="A932" s="64">
        <v>2024</v>
      </c>
      <c r="B932" s="64">
        <v>3</v>
      </c>
      <c r="C932" s="64">
        <v>2403</v>
      </c>
      <c r="D932" s="64">
        <v>-2</v>
      </c>
      <c r="E932" s="64">
        <v>1</v>
      </c>
      <c r="F932" s="64" t="s">
        <v>44</v>
      </c>
      <c r="G932" s="64">
        <v>8</v>
      </c>
      <c r="H932" s="64">
        <v>4.0999999999999996</v>
      </c>
      <c r="I932" s="64">
        <v>9.1</v>
      </c>
    </row>
    <row r="933" spans="1:9">
      <c r="A933" s="64">
        <v>2024</v>
      </c>
      <c r="B933" s="64">
        <v>3</v>
      </c>
      <c r="C933" s="64">
        <v>2403</v>
      </c>
      <c r="D933" s="64">
        <v>-2</v>
      </c>
      <c r="E933" s="64">
        <v>2</v>
      </c>
      <c r="F933" s="64" t="s">
        <v>45</v>
      </c>
      <c r="G933" s="64">
        <v>8.9</v>
      </c>
      <c r="H933" s="64">
        <v>3.1</v>
      </c>
      <c r="I933" s="64">
        <v>8.6999999999999993</v>
      </c>
    </row>
    <row r="934" spans="1:9">
      <c r="A934" s="64">
        <v>2024</v>
      </c>
      <c r="B934" s="64">
        <v>3</v>
      </c>
      <c r="C934" s="64">
        <v>2403</v>
      </c>
      <c r="D934" s="64">
        <v>-2</v>
      </c>
      <c r="E934" s="64">
        <v>3</v>
      </c>
      <c r="F934" s="64" t="s">
        <v>46</v>
      </c>
      <c r="G934" s="64">
        <v>9</v>
      </c>
      <c r="H934" s="64">
        <v>3.3</v>
      </c>
      <c r="I934" s="64">
        <v>9.5</v>
      </c>
    </row>
    <row r="935" spans="1:9">
      <c r="A935" s="64">
        <v>2024</v>
      </c>
      <c r="B935" s="64">
        <v>3</v>
      </c>
      <c r="C935" s="64">
        <v>2403</v>
      </c>
      <c r="D935" s="64">
        <v>-3</v>
      </c>
      <c r="E935" s="64">
        <v>2</v>
      </c>
      <c r="F935" s="64" t="s">
        <v>47</v>
      </c>
      <c r="G935" s="64">
        <v>9.1</v>
      </c>
      <c r="H935" s="64">
        <v>3.3</v>
      </c>
      <c r="I935" s="64">
        <v>9.9</v>
      </c>
    </row>
    <row r="936" spans="1:9">
      <c r="A936" s="64">
        <v>2024</v>
      </c>
      <c r="B936" s="64">
        <v>3</v>
      </c>
      <c r="C936" s="64">
        <v>2403</v>
      </c>
      <c r="D936" s="64">
        <v>-3</v>
      </c>
      <c r="E936" s="64">
        <v>3</v>
      </c>
      <c r="F936" s="64" t="s">
        <v>48</v>
      </c>
      <c r="G936" s="64">
        <v>9.1</v>
      </c>
      <c r="H936" s="64">
        <v>3.8</v>
      </c>
      <c r="I936" s="64">
        <v>9.1999999999999993</v>
      </c>
    </row>
    <row r="937" spans="1:9">
      <c r="A937" s="64">
        <v>2024</v>
      </c>
      <c r="B937" s="64">
        <v>3</v>
      </c>
      <c r="C937" s="64">
        <v>2403</v>
      </c>
      <c r="D937" s="64">
        <v>-4</v>
      </c>
      <c r="E937" s="64">
        <v>2</v>
      </c>
      <c r="F937" s="64" t="s">
        <v>49</v>
      </c>
      <c r="G937" s="64">
        <v>10</v>
      </c>
      <c r="H937" s="64">
        <v>4.3</v>
      </c>
      <c r="I937" s="64">
        <v>9.8000000000000007</v>
      </c>
    </row>
    <row r="938" spans="1:9">
      <c r="A938" s="64">
        <v>2024</v>
      </c>
      <c r="B938" s="64">
        <v>3</v>
      </c>
      <c r="C938" s="64">
        <v>2403</v>
      </c>
      <c r="D938" s="64">
        <v>-4</v>
      </c>
      <c r="E938" s="64">
        <v>1</v>
      </c>
      <c r="F938" s="64" t="s">
        <v>50</v>
      </c>
      <c r="G938" s="64">
        <v>9.8000000000000007</v>
      </c>
      <c r="H938" s="64">
        <v>3.2</v>
      </c>
      <c r="I938" s="64">
        <v>9.5</v>
      </c>
    </row>
    <row r="939" spans="1:9">
      <c r="A939" s="64">
        <v>2024</v>
      </c>
      <c r="B939" s="64">
        <v>3</v>
      </c>
      <c r="C939" s="64">
        <v>2403</v>
      </c>
      <c r="D939" s="64">
        <v>-4</v>
      </c>
      <c r="E939" s="64">
        <v>3</v>
      </c>
      <c r="F939" s="64" t="s">
        <v>51</v>
      </c>
      <c r="G939" s="64">
        <v>9.6999999999999993</v>
      </c>
      <c r="H939" s="64">
        <v>3.2</v>
      </c>
      <c r="I939" s="64">
        <v>10</v>
      </c>
    </row>
    <row r="940" spans="1:9">
      <c r="A940" s="64">
        <v>2024</v>
      </c>
      <c r="B940" s="64">
        <v>3</v>
      </c>
      <c r="C940" s="64">
        <v>2403</v>
      </c>
      <c r="D940" s="64">
        <v>-5</v>
      </c>
      <c r="E940" s="64">
        <v>2</v>
      </c>
      <c r="F940" s="64" t="s">
        <v>52</v>
      </c>
      <c r="G940" s="64">
        <v>10</v>
      </c>
      <c r="H940" s="64">
        <v>3.9</v>
      </c>
      <c r="I940" s="64">
        <v>10</v>
      </c>
    </row>
    <row r="941" spans="1:9">
      <c r="A941" s="64">
        <v>2024</v>
      </c>
      <c r="B941" s="64">
        <v>3</v>
      </c>
      <c r="C941" s="64">
        <v>2403</v>
      </c>
      <c r="D941" s="64">
        <v>-5</v>
      </c>
      <c r="E941" s="64">
        <v>3</v>
      </c>
      <c r="F941" s="64" t="s">
        <v>53</v>
      </c>
      <c r="G941" s="64">
        <v>10</v>
      </c>
      <c r="H941" s="64">
        <v>2.1</v>
      </c>
      <c r="I941" s="64">
        <v>10</v>
      </c>
    </row>
    <row r="942" spans="1:9">
      <c r="A942" s="64">
        <v>2024</v>
      </c>
      <c r="B942" s="64">
        <v>4</v>
      </c>
      <c r="C942" s="64">
        <v>2404</v>
      </c>
      <c r="D942" s="64">
        <v>9</v>
      </c>
      <c r="E942" s="64">
        <v>3</v>
      </c>
      <c r="F942" s="64" t="s">
        <v>20</v>
      </c>
      <c r="G942" s="64">
        <v>4.9000000000000004</v>
      </c>
      <c r="H942" s="64">
        <v>3</v>
      </c>
      <c r="I942" s="64">
        <v>4.8</v>
      </c>
    </row>
    <row r="943" spans="1:9">
      <c r="A943" s="64">
        <v>2024</v>
      </c>
      <c r="B943" s="64">
        <v>4</v>
      </c>
      <c r="C943" s="64">
        <v>2404</v>
      </c>
      <c r="D943" s="64">
        <v>8</v>
      </c>
      <c r="E943" s="64">
        <v>1</v>
      </c>
      <c r="F943" s="64" t="s">
        <v>21</v>
      </c>
      <c r="G943" s="64">
        <v>5</v>
      </c>
      <c r="H943" s="64">
        <v>3</v>
      </c>
      <c r="I943" s="64">
        <v>5</v>
      </c>
    </row>
    <row r="944" spans="1:9">
      <c r="A944" s="64">
        <v>2024</v>
      </c>
      <c r="B944" s="64">
        <v>4</v>
      </c>
      <c r="C944" s="64">
        <v>2404</v>
      </c>
      <c r="D944" s="64">
        <v>8</v>
      </c>
      <c r="E944" s="64">
        <v>2</v>
      </c>
      <c r="F944" s="64" t="s">
        <v>22</v>
      </c>
      <c r="G944" s="64">
        <v>5</v>
      </c>
      <c r="H944" s="64">
        <v>3</v>
      </c>
      <c r="I944" s="64">
        <v>5</v>
      </c>
    </row>
    <row r="945" spans="1:9">
      <c r="A945" s="64">
        <v>2024</v>
      </c>
      <c r="B945" s="64">
        <v>4</v>
      </c>
      <c r="C945" s="64">
        <v>2404</v>
      </c>
      <c r="D945" s="64">
        <v>8</v>
      </c>
      <c r="E945" s="64">
        <v>3</v>
      </c>
      <c r="F945" s="64" t="s">
        <v>23</v>
      </c>
      <c r="G945" s="64">
        <v>5</v>
      </c>
      <c r="H945" s="64">
        <v>3.8</v>
      </c>
      <c r="I945" s="64">
        <v>5</v>
      </c>
    </row>
    <row r="946" spans="1:9">
      <c r="A946" s="64">
        <v>2024</v>
      </c>
      <c r="B946" s="64">
        <v>4</v>
      </c>
      <c r="C946" s="64">
        <v>2404</v>
      </c>
      <c r="D946" s="64">
        <v>7</v>
      </c>
      <c r="E946" s="64">
        <v>1</v>
      </c>
      <c r="F946" s="64" t="s">
        <v>24</v>
      </c>
      <c r="G946" s="64">
        <v>5.2</v>
      </c>
      <c r="H946" s="64">
        <v>2.9</v>
      </c>
      <c r="I946" s="64">
        <v>5.4</v>
      </c>
    </row>
    <row r="947" spans="1:9">
      <c r="A947" s="64">
        <v>2024</v>
      </c>
      <c r="B947" s="64">
        <v>4</v>
      </c>
      <c r="C947" s="64">
        <v>2404</v>
      </c>
      <c r="D947" s="64">
        <v>7</v>
      </c>
      <c r="E947" s="64">
        <v>2</v>
      </c>
      <c r="F947" s="64" t="s">
        <v>25</v>
      </c>
      <c r="G947" s="64">
        <v>5.0999999999999996</v>
      </c>
      <c r="H947" s="64">
        <v>3.2</v>
      </c>
      <c r="I947" s="64">
        <v>5.6</v>
      </c>
    </row>
    <row r="948" spans="1:9">
      <c r="A948" s="64">
        <v>2024</v>
      </c>
      <c r="B948" s="64">
        <v>4</v>
      </c>
      <c r="C948" s="64">
        <v>2404</v>
      </c>
      <c r="D948" s="64">
        <v>7</v>
      </c>
      <c r="E948" s="64">
        <v>3</v>
      </c>
      <c r="F948" s="64" t="s">
        <v>26</v>
      </c>
      <c r="G948" s="64">
        <v>5.5</v>
      </c>
      <c r="H948" s="64">
        <v>3.5</v>
      </c>
      <c r="I948" s="64">
        <v>5</v>
      </c>
    </row>
    <row r="949" spans="1:9">
      <c r="A949" s="64">
        <v>2024</v>
      </c>
      <c r="B949" s="64">
        <v>4</v>
      </c>
      <c r="C949" s="64">
        <v>2404</v>
      </c>
      <c r="D949" s="64">
        <v>6</v>
      </c>
      <c r="E949" s="64">
        <v>1</v>
      </c>
      <c r="F949" s="64" t="s">
        <v>27</v>
      </c>
      <c r="G949" s="64">
        <v>5.9</v>
      </c>
      <c r="H949" s="64">
        <v>3.4</v>
      </c>
      <c r="I949" s="64">
        <v>6.5</v>
      </c>
    </row>
    <row r="950" spans="1:9">
      <c r="A950" s="64">
        <v>2024</v>
      </c>
      <c r="B950" s="64">
        <v>4</v>
      </c>
      <c r="C950" s="64">
        <v>2404</v>
      </c>
      <c r="D950" s="64">
        <v>6</v>
      </c>
      <c r="E950" s="64">
        <v>2</v>
      </c>
      <c r="F950" s="64" t="s">
        <v>28</v>
      </c>
      <c r="G950" s="64">
        <v>6</v>
      </c>
      <c r="H950" s="64">
        <v>2.9</v>
      </c>
      <c r="I950" s="64">
        <v>6</v>
      </c>
    </row>
    <row r="951" spans="1:9">
      <c r="A951" s="64">
        <v>2024</v>
      </c>
      <c r="B951" s="64">
        <v>4</v>
      </c>
      <c r="C951" s="64">
        <v>2404</v>
      </c>
      <c r="D951" s="64">
        <v>6</v>
      </c>
      <c r="E951" s="64">
        <v>3</v>
      </c>
      <c r="F951" s="64" t="s">
        <v>29</v>
      </c>
      <c r="G951" s="64">
        <v>6.2</v>
      </c>
      <c r="H951" s="64">
        <v>3.2</v>
      </c>
      <c r="I951" s="64">
        <v>6</v>
      </c>
    </row>
    <row r="952" spans="1:9">
      <c r="A952" s="64">
        <v>2024</v>
      </c>
      <c r="B952" s="64">
        <v>4</v>
      </c>
      <c r="C952" s="64">
        <v>2404</v>
      </c>
      <c r="D952" s="64">
        <v>5</v>
      </c>
      <c r="E952" s="64">
        <v>1</v>
      </c>
      <c r="F952" s="64" t="s">
        <v>30</v>
      </c>
      <c r="G952" s="64">
        <v>6.8</v>
      </c>
      <c r="H952" s="64">
        <v>3.5</v>
      </c>
      <c r="I952" s="64">
        <v>6.8</v>
      </c>
    </row>
    <row r="953" spans="1:9">
      <c r="A953" s="64">
        <v>2024</v>
      </c>
      <c r="B953" s="64">
        <v>4</v>
      </c>
      <c r="C953" s="64">
        <v>2404</v>
      </c>
      <c r="D953" s="64">
        <v>5</v>
      </c>
      <c r="E953" s="64">
        <v>2</v>
      </c>
      <c r="F953" s="64" t="s">
        <v>31</v>
      </c>
      <c r="G953" s="64">
        <v>6.8</v>
      </c>
      <c r="H953" s="64">
        <v>3.6</v>
      </c>
      <c r="I953" s="64">
        <v>6.8</v>
      </c>
    </row>
    <row r="954" spans="1:9">
      <c r="A954" s="64">
        <v>2024</v>
      </c>
      <c r="B954" s="64">
        <v>4</v>
      </c>
      <c r="C954" s="64">
        <v>2404</v>
      </c>
      <c r="D954" s="64">
        <v>5</v>
      </c>
      <c r="E954" s="64">
        <v>3</v>
      </c>
      <c r="F954" s="64" t="s">
        <v>32</v>
      </c>
      <c r="G954" s="64">
        <v>6.5</v>
      </c>
      <c r="H954" s="64">
        <v>3.8</v>
      </c>
      <c r="I954" s="64">
        <v>6.7</v>
      </c>
    </row>
    <row r="955" spans="1:9">
      <c r="A955" s="64">
        <v>2024</v>
      </c>
      <c r="B955" s="64">
        <v>4</v>
      </c>
      <c r="C955" s="64">
        <v>2404</v>
      </c>
      <c r="D955" s="64">
        <v>3</v>
      </c>
      <c r="E955" s="64">
        <v>1</v>
      </c>
      <c r="F955" s="64" t="s">
        <v>33</v>
      </c>
      <c r="G955" s="64">
        <v>7</v>
      </c>
      <c r="H955" s="64">
        <v>3.7</v>
      </c>
      <c r="I955" s="64">
        <v>6.9</v>
      </c>
    </row>
    <row r="956" spans="1:9">
      <c r="A956" s="64">
        <v>2024</v>
      </c>
      <c r="B956" s="64">
        <v>4</v>
      </c>
      <c r="C956" s="64">
        <v>2404</v>
      </c>
      <c r="D956" s="64">
        <v>3</v>
      </c>
      <c r="E956" s="64">
        <v>2</v>
      </c>
      <c r="F956" s="64" t="s">
        <v>34</v>
      </c>
      <c r="G956" s="64">
        <v>7</v>
      </c>
      <c r="H956" s="64">
        <v>3.5</v>
      </c>
      <c r="I956" s="64">
        <v>7</v>
      </c>
    </row>
    <row r="957" spans="1:9">
      <c r="A957" s="64">
        <v>2024</v>
      </c>
      <c r="B957" s="64">
        <v>4</v>
      </c>
      <c r="C957" s="64">
        <v>2404</v>
      </c>
      <c r="D957" s="64">
        <v>3</v>
      </c>
      <c r="E957" s="64">
        <v>3</v>
      </c>
      <c r="F957" s="64" t="s">
        <v>35</v>
      </c>
      <c r="G957" s="64">
        <v>7</v>
      </c>
      <c r="H957" s="64">
        <v>3.3</v>
      </c>
      <c r="I957" s="64">
        <v>7.5</v>
      </c>
    </row>
    <row r="958" spans="1:9">
      <c r="A958" s="64">
        <v>2024</v>
      </c>
      <c r="B958" s="64">
        <v>4</v>
      </c>
      <c r="C958" s="64">
        <v>2404</v>
      </c>
      <c r="D958" s="64">
        <v>2</v>
      </c>
      <c r="E958" s="64">
        <v>2</v>
      </c>
      <c r="F958" s="64" t="s">
        <v>36</v>
      </c>
      <c r="G958" s="64">
        <v>7.5</v>
      </c>
      <c r="H958" s="64">
        <v>3.7</v>
      </c>
      <c r="I958" s="64">
        <v>7.1</v>
      </c>
    </row>
    <row r="959" spans="1:9">
      <c r="A959" s="64">
        <v>2024</v>
      </c>
      <c r="B959" s="64">
        <v>4</v>
      </c>
      <c r="C959" s="64">
        <v>2404</v>
      </c>
      <c r="D959" s="64">
        <v>2</v>
      </c>
      <c r="E959" s="64">
        <v>3</v>
      </c>
      <c r="F959" s="64" t="s">
        <v>37</v>
      </c>
      <c r="G959" s="64">
        <v>7</v>
      </c>
      <c r="H959" s="64">
        <v>3.2</v>
      </c>
      <c r="I959" s="64">
        <v>7.3</v>
      </c>
    </row>
    <row r="960" spans="1:9">
      <c r="A960" s="64">
        <v>2024</v>
      </c>
      <c r="B960" s="64">
        <v>4</v>
      </c>
      <c r="C960" s="64">
        <v>2404</v>
      </c>
      <c r="D960" s="64">
        <v>1</v>
      </c>
      <c r="E960" s="64">
        <v>1</v>
      </c>
      <c r="F960" s="64" t="s">
        <v>38</v>
      </c>
      <c r="G960" s="64">
        <v>8.5</v>
      </c>
      <c r="H960" s="64">
        <v>3.1</v>
      </c>
      <c r="I960" s="64">
        <v>8.1</v>
      </c>
    </row>
    <row r="961" spans="1:9">
      <c r="A961" s="64">
        <v>2024</v>
      </c>
      <c r="B961" s="64">
        <v>4</v>
      </c>
      <c r="C961" s="64">
        <v>2404</v>
      </c>
      <c r="D961" s="64">
        <v>1</v>
      </c>
      <c r="E961" s="64">
        <v>2</v>
      </c>
      <c r="F961" s="64" t="s">
        <v>39</v>
      </c>
      <c r="G961" s="64">
        <v>7.9</v>
      </c>
      <c r="H961" s="64">
        <v>3.2</v>
      </c>
      <c r="I961" s="64">
        <v>7.9</v>
      </c>
    </row>
    <row r="962" spans="1:9">
      <c r="A962" s="64">
        <v>2024</v>
      </c>
      <c r="B962" s="64">
        <v>4</v>
      </c>
      <c r="C962" s="64">
        <v>2404</v>
      </c>
      <c r="D962" s="64">
        <v>1</v>
      </c>
      <c r="E962" s="64">
        <v>3</v>
      </c>
      <c r="F962" s="64" t="s">
        <v>40</v>
      </c>
      <c r="G962" s="64">
        <v>7.5</v>
      </c>
      <c r="H962" s="64">
        <v>3.3</v>
      </c>
      <c r="I962" s="64">
        <v>8</v>
      </c>
    </row>
    <row r="963" spans="1:9">
      <c r="A963" s="64">
        <v>2024</v>
      </c>
      <c r="B963" s="64">
        <v>4</v>
      </c>
      <c r="C963" s="64">
        <v>2404</v>
      </c>
      <c r="D963" s="64">
        <v>-1</v>
      </c>
      <c r="E963" s="64">
        <v>1</v>
      </c>
      <c r="F963" s="64" t="s">
        <v>41</v>
      </c>
      <c r="G963" s="64">
        <v>9</v>
      </c>
      <c r="H963" s="64">
        <v>3.5</v>
      </c>
      <c r="I963" s="64">
        <v>8.3000000000000007</v>
      </c>
    </row>
    <row r="964" spans="1:9">
      <c r="A964" s="64">
        <v>2024</v>
      </c>
      <c r="B964" s="64">
        <v>4</v>
      </c>
      <c r="C964" s="64">
        <v>2404</v>
      </c>
      <c r="D964" s="64">
        <v>-1</v>
      </c>
      <c r="E964" s="64">
        <v>2</v>
      </c>
      <c r="F964" s="64" t="s">
        <v>42</v>
      </c>
      <c r="G964" s="64">
        <v>8.6999999999999993</v>
      </c>
      <c r="H964" s="64">
        <v>3.7</v>
      </c>
      <c r="I964" s="64">
        <v>8.6</v>
      </c>
    </row>
    <row r="965" spans="1:9">
      <c r="A965" s="64">
        <v>2024</v>
      </c>
      <c r="B965" s="64">
        <v>4</v>
      </c>
      <c r="C965" s="64">
        <v>2404</v>
      </c>
      <c r="D965" s="64">
        <v>-1</v>
      </c>
      <c r="E965" s="64">
        <v>3</v>
      </c>
      <c r="F965" s="64" t="s">
        <v>43</v>
      </c>
      <c r="G965" s="64">
        <v>8.9</v>
      </c>
      <c r="H965" s="64">
        <v>3.2</v>
      </c>
      <c r="I965" s="64">
        <v>8.5</v>
      </c>
    </row>
    <row r="966" spans="1:9">
      <c r="A966" s="64">
        <v>2024</v>
      </c>
      <c r="B966" s="64">
        <v>4</v>
      </c>
      <c r="C966" s="64">
        <v>2404</v>
      </c>
      <c r="D966" s="64">
        <v>-2</v>
      </c>
      <c r="E966" s="64">
        <v>1</v>
      </c>
      <c r="F966" s="64" t="s">
        <v>44</v>
      </c>
      <c r="G966" s="64">
        <v>8.8000000000000007</v>
      </c>
      <c r="H966" s="64">
        <v>4</v>
      </c>
      <c r="I966" s="64">
        <v>9</v>
      </c>
    </row>
    <row r="967" spans="1:9">
      <c r="A967" s="64">
        <v>2024</v>
      </c>
      <c r="B967" s="64">
        <v>4</v>
      </c>
      <c r="C967" s="64">
        <v>2404</v>
      </c>
      <c r="D967" s="64">
        <v>-2</v>
      </c>
      <c r="E967" s="64">
        <v>2</v>
      </c>
      <c r="F967" s="64" t="s">
        <v>45</v>
      </c>
      <c r="G967" s="64">
        <v>9</v>
      </c>
      <c r="H967" s="64">
        <v>3.1</v>
      </c>
      <c r="I967" s="64">
        <v>8.9</v>
      </c>
    </row>
    <row r="968" spans="1:9">
      <c r="A968" s="64">
        <v>2024</v>
      </c>
      <c r="B968" s="64">
        <v>4</v>
      </c>
      <c r="C968" s="64">
        <v>2404</v>
      </c>
      <c r="D968" s="64">
        <v>-2</v>
      </c>
      <c r="E968" s="64">
        <v>3</v>
      </c>
      <c r="F968" s="64" t="s">
        <v>46</v>
      </c>
      <c r="G968" s="64">
        <v>9</v>
      </c>
      <c r="H968" s="64">
        <v>3.4</v>
      </c>
      <c r="I968" s="64">
        <v>9.5</v>
      </c>
    </row>
    <row r="969" spans="1:9">
      <c r="A969" s="64">
        <v>2024</v>
      </c>
      <c r="B969" s="64">
        <v>4</v>
      </c>
      <c r="C969" s="64">
        <v>2404</v>
      </c>
      <c r="D969" s="64">
        <v>-3</v>
      </c>
      <c r="E969" s="64">
        <v>2</v>
      </c>
      <c r="F969" s="64" t="s">
        <v>47</v>
      </c>
      <c r="G969" s="64">
        <v>9.3000000000000007</v>
      </c>
      <c r="H969" s="64">
        <v>3.4</v>
      </c>
      <c r="I969" s="64">
        <v>9.9</v>
      </c>
    </row>
    <row r="970" spans="1:9">
      <c r="A970" s="64">
        <v>2024</v>
      </c>
      <c r="B970" s="64">
        <v>4</v>
      </c>
      <c r="C970" s="64">
        <v>2404</v>
      </c>
      <c r="D970" s="64">
        <v>-3</v>
      </c>
      <c r="E970" s="64">
        <v>3</v>
      </c>
      <c r="F970" s="64" t="s">
        <v>48</v>
      </c>
      <c r="G970" s="64">
        <v>9.1</v>
      </c>
      <c r="H970" s="64">
        <v>3.9</v>
      </c>
      <c r="I970" s="64">
        <v>9.3000000000000007</v>
      </c>
    </row>
    <row r="971" spans="1:9">
      <c r="A971" s="64">
        <v>2024</v>
      </c>
      <c r="B971" s="64">
        <v>4</v>
      </c>
      <c r="C971" s="64">
        <v>2404</v>
      </c>
      <c r="D971" s="64">
        <v>-4</v>
      </c>
      <c r="E971" s="64">
        <v>2</v>
      </c>
      <c r="F971" s="64" t="s">
        <v>49</v>
      </c>
      <c r="G971" s="64">
        <v>10</v>
      </c>
      <c r="H971" s="64">
        <v>4.2</v>
      </c>
      <c r="I971" s="64">
        <v>9.9</v>
      </c>
    </row>
    <row r="972" spans="1:9">
      <c r="A972" s="64">
        <v>2024</v>
      </c>
      <c r="B972" s="64">
        <v>4</v>
      </c>
      <c r="C972" s="64">
        <v>2404</v>
      </c>
      <c r="D972" s="64">
        <v>-4</v>
      </c>
      <c r="E972" s="64">
        <v>1</v>
      </c>
      <c r="F972" s="64" t="s">
        <v>50</v>
      </c>
      <c r="G972" s="64">
        <v>9.9</v>
      </c>
      <c r="H972" s="64">
        <v>3.1</v>
      </c>
      <c r="I972" s="64">
        <v>9.6</v>
      </c>
    </row>
    <row r="973" spans="1:9">
      <c r="A973" s="64">
        <v>2024</v>
      </c>
      <c r="B973" s="64">
        <v>4</v>
      </c>
      <c r="C973" s="64">
        <v>2404</v>
      </c>
      <c r="D973" s="64">
        <v>-4</v>
      </c>
      <c r="E973" s="64">
        <v>3</v>
      </c>
      <c r="F973" s="64" t="s">
        <v>51</v>
      </c>
      <c r="G973" s="64">
        <v>9.8000000000000007</v>
      </c>
      <c r="H973" s="64">
        <v>3.2</v>
      </c>
      <c r="I973" s="64">
        <v>10</v>
      </c>
    </row>
    <row r="974" spans="1:9">
      <c r="A974" s="64">
        <v>2024</v>
      </c>
      <c r="B974" s="64">
        <v>4</v>
      </c>
      <c r="C974" s="64">
        <v>2404</v>
      </c>
      <c r="D974" s="64">
        <v>-5</v>
      </c>
      <c r="E974" s="64">
        <v>2</v>
      </c>
      <c r="F974" s="64" t="s">
        <v>52</v>
      </c>
      <c r="G974" s="64">
        <v>10</v>
      </c>
      <c r="H974" s="64">
        <v>3.9</v>
      </c>
      <c r="I974" s="64">
        <v>10</v>
      </c>
    </row>
    <row r="975" spans="1:9">
      <c r="A975" s="64">
        <v>2024</v>
      </c>
      <c r="B975" s="64">
        <v>4</v>
      </c>
      <c r="C975" s="64">
        <v>2404</v>
      </c>
      <c r="D975" s="64">
        <v>-5</v>
      </c>
      <c r="E975" s="64">
        <v>3</v>
      </c>
      <c r="F975" s="64" t="s">
        <v>53</v>
      </c>
      <c r="G975" s="64">
        <v>10.1</v>
      </c>
      <c r="H975" s="64">
        <v>2.2000000000000002</v>
      </c>
      <c r="I975" s="64">
        <v>10.1</v>
      </c>
    </row>
    <row r="976" spans="1:9">
      <c r="A976" s="64">
        <v>2024</v>
      </c>
      <c r="B976" s="64">
        <v>5</v>
      </c>
      <c r="C976" s="64">
        <v>2405</v>
      </c>
      <c r="D976" s="64">
        <v>9</v>
      </c>
      <c r="E976" s="64">
        <v>3</v>
      </c>
      <c r="F976" s="64" t="s">
        <v>20</v>
      </c>
      <c r="G976" s="64">
        <v>5</v>
      </c>
      <c r="H976" s="64">
        <v>3</v>
      </c>
      <c r="I976" s="64">
        <v>4.9000000000000004</v>
      </c>
    </row>
    <row r="977" spans="1:9">
      <c r="A977" s="64">
        <v>2024</v>
      </c>
      <c r="B977" s="64">
        <v>5</v>
      </c>
      <c r="C977" s="64">
        <v>2405</v>
      </c>
      <c r="D977" s="64">
        <v>8</v>
      </c>
      <c r="E977" s="64">
        <v>1</v>
      </c>
      <c r="F977" s="64" t="s">
        <v>21</v>
      </c>
      <c r="G977" s="64">
        <v>5</v>
      </c>
      <c r="H977" s="64">
        <v>3</v>
      </c>
      <c r="I977" s="64">
        <v>5</v>
      </c>
    </row>
    <row r="978" spans="1:9">
      <c r="A978" s="64">
        <v>2024</v>
      </c>
      <c r="B978" s="64">
        <v>5</v>
      </c>
      <c r="C978" s="64">
        <v>2405</v>
      </c>
      <c r="D978" s="64">
        <v>8</v>
      </c>
      <c r="E978" s="64">
        <v>2</v>
      </c>
      <c r="F978" s="64" t="s">
        <v>22</v>
      </c>
      <c r="G978" s="64">
        <v>5</v>
      </c>
      <c r="H978" s="64">
        <v>3</v>
      </c>
      <c r="I978" s="64">
        <v>5</v>
      </c>
    </row>
    <row r="979" spans="1:9">
      <c r="A979" s="64">
        <v>2024</v>
      </c>
      <c r="B979" s="64">
        <v>5</v>
      </c>
      <c r="C979" s="64">
        <v>2405</v>
      </c>
      <c r="D979" s="64">
        <v>8</v>
      </c>
      <c r="E979" s="64">
        <v>3</v>
      </c>
      <c r="F979" s="64" t="s">
        <v>23</v>
      </c>
      <c r="G979" s="64">
        <v>5</v>
      </c>
      <c r="H979" s="64">
        <v>3.8</v>
      </c>
      <c r="I979" s="64">
        <v>5</v>
      </c>
    </row>
    <row r="980" spans="1:9">
      <c r="A980" s="64">
        <v>2024</v>
      </c>
      <c r="B980" s="64">
        <v>5</v>
      </c>
      <c r="C980" s="64">
        <v>2405</v>
      </c>
      <c r="D980" s="64">
        <v>7</v>
      </c>
      <c r="E980" s="64">
        <v>1</v>
      </c>
      <c r="F980" s="64" t="s">
        <v>24</v>
      </c>
      <c r="G980" s="64">
        <v>5.0999999999999996</v>
      </c>
      <c r="H980" s="64">
        <v>2.9</v>
      </c>
      <c r="I980" s="64">
        <v>5.3</v>
      </c>
    </row>
    <row r="981" spans="1:9">
      <c r="A981" s="64">
        <v>2024</v>
      </c>
      <c r="B981" s="64">
        <v>5</v>
      </c>
      <c r="C981" s="64">
        <v>2405</v>
      </c>
      <c r="D981" s="64">
        <v>7</v>
      </c>
      <c r="E981" s="64">
        <v>2</v>
      </c>
      <c r="F981" s="64" t="s">
        <v>25</v>
      </c>
      <c r="G981" s="64">
        <v>5.0999999999999996</v>
      </c>
      <c r="H981" s="64">
        <v>3.3</v>
      </c>
      <c r="I981" s="64">
        <v>5.9</v>
      </c>
    </row>
    <row r="982" spans="1:9">
      <c r="A982" s="64">
        <v>2024</v>
      </c>
      <c r="B982" s="64">
        <v>5</v>
      </c>
      <c r="C982" s="64">
        <v>2405</v>
      </c>
      <c r="D982" s="64">
        <v>7</v>
      </c>
      <c r="E982" s="64">
        <v>3</v>
      </c>
      <c r="F982" s="64" t="s">
        <v>26</v>
      </c>
      <c r="G982" s="64">
        <v>5.5</v>
      </c>
      <c r="H982" s="64">
        <v>3.5</v>
      </c>
      <c r="I982" s="64">
        <v>5</v>
      </c>
    </row>
    <row r="983" spans="1:9">
      <c r="A983" s="64">
        <v>2024</v>
      </c>
      <c r="B983" s="64">
        <v>5</v>
      </c>
      <c r="C983" s="64">
        <v>2405</v>
      </c>
      <c r="D983" s="64">
        <v>6</v>
      </c>
      <c r="E983" s="64">
        <v>1</v>
      </c>
      <c r="F983" s="64" t="s">
        <v>27</v>
      </c>
      <c r="G983" s="64">
        <v>6.1</v>
      </c>
      <c r="H983" s="64">
        <v>3.4</v>
      </c>
      <c r="I983" s="64">
        <v>6.5</v>
      </c>
    </row>
    <row r="984" spans="1:9">
      <c r="A984" s="64">
        <v>2024</v>
      </c>
      <c r="B984" s="64">
        <v>5</v>
      </c>
      <c r="C984" s="64">
        <v>2405</v>
      </c>
      <c r="D984" s="64">
        <v>6</v>
      </c>
      <c r="E984" s="64">
        <v>2</v>
      </c>
      <c r="F984" s="64" t="s">
        <v>28</v>
      </c>
      <c r="G984" s="64">
        <v>6</v>
      </c>
      <c r="H984" s="64">
        <v>3.5</v>
      </c>
      <c r="I984" s="64">
        <v>6</v>
      </c>
    </row>
    <row r="985" spans="1:9">
      <c r="A985" s="64">
        <v>2024</v>
      </c>
      <c r="B985" s="64">
        <v>5</v>
      </c>
      <c r="C985" s="64">
        <v>2405</v>
      </c>
      <c r="D985" s="64">
        <v>6</v>
      </c>
      <c r="E985" s="64">
        <v>3</v>
      </c>
      <c r="F985" s="64" t="s">
        <v>29</v>
      </c>
      <c r="G985" s="64">
        <v>6.1</v>
      </c>
      <c r="H985" s="64">
        <v>3.2</v>
      </c>
      <c r="I985" s="64">
        <v>6</v>
      </c>
    </row>
    <row r="986" spans="1:9">
      <c r="A986" s="64">
        <v>2024</v>
      </c>
      <c r="B986" s="64">
        <v>5</v>
      </c>
      <c r="C986" s="64">
        <v>2405</v>
      </c>
      <c r="D986" s="64">
        <v>5</v>
      </c>
      <c r="E986" s="64">
        <v>1</v>
      </c>
      <c r="F986" s="64" t="s">
        <v>30</v>
      </c>
      <c r="G986" s="64">
        <v>6.9</v>
      </c>
      <c r="H986" s="64">
        <v>3.5</v>
      </c>
      <c r="I986" s="64">
        <v>6.8</v>
      </c>
    </row>
    <row r="987" spans="1:9">
      <c r="A987" s="64">
        <v>2024</v>
      </c>
      <c r="B987" s="64">
        <v>5</v>
      </c>
      <c r="C987" s="64">
        <v>2405</v>
      </c>
      <c r="D987" s="64">
        <v>5</v>
      </c>
      <c r="E987" s="64">
        <v>2</v>
      </c>
      <c r="F987" s="64" t="s">
        <v>31</v>
      </c>
      <c r="G987" s="64">
        <v>6.8</v>
      </c>
      <c r="H987" s="64">
        <v>3.6</v>
      </c>
      <c r="I987" s="64">
        <v>6.9</v>
      </c>
    </row>
    <row r="988" spans="1:9">
      <c r="A988" s="64">
        <v>2024</v>
      </c>
      <c r="B988" s="64">
        <v>5</v>
      </c>
      <c r="C988" s="64">
        <v>2405</v>
      </c>
      <c r="D988" s="64">
        <v>5</v>
      </c>
      <c r="E988" s="64">
        <v>3</v>
      </c>
      <c r="F988" s="64" t="s">
        <v>32</v>
      </c>
      <c r="G988" s="64">
        <v>6.4</v>
      </c>
      <c r="H988" s="64">
        <v>3.8</v>
      </c>
      <c r="I988" s="64">
        <v>6.5</v>
      </c>
    </row>
    <row r="989" spans="1:9">
      <c r="A989" s="64">
        <v>2024</v>
      </c>
      <c r="B989" s="64">
        <v>5</v>
      </c>
      <c r="C989" s="64">
        <v>2405</v>
      </c>
      <c r="D989" s="64">
        <v>3</v>
      </c>
      <c r="E989" s="64">
        <v>1</v>
      </c>
      <c r="F989" s="64" t="s">
        <v>33</v>
      </c>
      <c r="G989" s="64">
        <v>7</v>
      </c>
      <c r="H989" s="64">
        <v>3.7</v>
      </c>
      <c r="I989" s="64">
        <v>6.9</v>
      </c>
    </row>
    <row r="990" spans="1:9">
      <c r="A990" s="64">
        <v>2024</v>
      </c>
      <c r="B990" s="64">
        <v>5</v>
      </c>
      <c r="C990" s="64">
        <v>2405</v>
      </c>
      <c r="D990" s="64">
        <v>3</v>
      </c>
      <c r="E990" s="64">
        <v>2</v>
      </c>
      <c r="F990" s="64" t="s">
        <v>34</v>
      </c>
      <c r="G990" s="64">
        <v>7</v>
      </c>
      <c r="H990" s="64">
        <v>3.5</v>
      </c>
      <c r="I990" s="64">
        <v>7</v>
      </c>
    </row>
    <row r="991" spans="1:9">
      <c r="A991" s="64">
        <v>2024</v>
      </c>
      <c r="B991" s="64">
        <v>5</v>
      </c>
      <c r="C991" s="64">
        <v>2405</v>
      </c>
      <c r="D991" s="64">
        <v>3</v>
      </c>
      <c r="E991" s="64">
        <v>3</v>
      </c>
      <c r="F991" s="64" t="s">
        <v>35</v>
      </c>
      <c r="G991" s="64">
        <v>6.9</v>
      </c>
      <c r="H991" s="64">
        <v>3.4</v>
      </c>
      <c r="I991" s="64">
        <v>7.7</v>
      </c>
    </row>
    <row r="992" spans="1:9">
      <c r="A992" s="64">
        <v>2024</v>
      </c>
      <c r="B992" s="64">
        <v>5</v>
      </c>
      <c r="C992" s="64">
        <v>2405</v>
      </c>
      <c r="D992" s="64">
        <v>2</v>
      </c>
      <c r="E992" s="64">
        <v>2</v>
      </c>
      <c r="F992" s="64" t="s">
        <v>36</v>
      </c>
      <c r="G992" s="64">
        <v>7.8</v>
      </c>
      <c r="H992" s="64">
        <v>3.6</v>
      </c>
      <c r="I992" s="64">
        <v>7.2</v>
      </c>
    </row>
    <row r="993" spans="1:9">
      <c r="A993" s="64">
        <v>2024</v>
      </c>
      <c r="B993" s="64">
        <v>5</v>
      </c>
      <c r="C993" s="64">
        <v>2405</v>
      </c>
      <c r="D993" s="64">
        <v>2</v>
      </c>
      <c r="E993" s="64">
        <v>3</v>
      </c>
      <c r="F993" s="64" t="s">
        <v>37</v>
      </c>
      <c r="G993" s="64">
        <v>7.1</v>
      </c>
      <c r="H993" s="64">
        <v>3.2</v>
      </c>
      <c r="I993" s="64">
        <v>7.4</v>
      </c>
    </row>
    <row r="994" spans="1:9">
      <c r="A994" s="64">
        <v>2024</v>
      </c>
      <c r="B994" s="64">
        <v>5</v>
      </c>
      <c r="C994" s="64">
        <v>2405</v>
      </c>
      <c r="D994" s="64">
        <v>1</v>
      </c>
      <c r="E994" s="64">
        <v>1</v>
      </c>
      <c r="F994" s="64" t="s">
        <v>38</v>
      </c>
      <c r="G994" s="64">
        <v>8.5</v>
      </c>
      <c r="H994" s="64">
        <v>3</v>
      </c>
      <c r="I994" s="64">
        <v>8.1999999999999993</v>
      </c>
    </row>
    <row r="995" spans="1:9">
      <c r="A995" s="64">
        <v>2024</v>
      </c>
      <c r="B995" s="64">
        <v>5</v>
      </c>
      <c r="C995" s="64">
        <v>2405</v>
      </c>
      <c r="D995" s="64">
        <v>1</v>
      </c>
      <c r="E995" s="64">
        <v>2</v>
      </c>
      <c r="F995" s="64" t="s">
        <v>39</v>
      </c>
      <c r="G995" s="64">
        <v>8</v>
      </c>
      <c r="H995" s="64">
        <v>3.2</v>
      </c>
      <c r="I995" s="64">
        <v>8</v>
      </c>
    </row>
    <row r="996" spans="1:9">
      <c r="A996" s="64">
        <v>2024</v>
      </c>
      <c r="B996" s="64">
        <v>5</v>
      </c>
      <c r="C996" s="64">
        <v>2405</v>
      </c>
      <c r="D996" s="64">
        <v>1</v>
      </c>
      <c r="E996" s="64">
        <v>3</v>
      </c>
      <c r="F996" s="64" t="s">
        <v>40</v>
      </c>
      <c r="G996" s="64">
        <v>7.4</v>
      </c>
      <c r="H996" s="64">
        <v>3.5</v>
      </c>
      <c r="I996" s="64">
        <v>8</v>
      </c>
    </row>
    <row r="997" spans="1:9">
      <c r="A997" s="64">
        <v>2024</v>
      </c>
      <c r="B997" s="64">
        <v>5</v>
      </c>
      <c r="C997" s="64">
        <v>2405</v>
      </c>
      <c r="D997" s="64">
        <v>-1</v>
      </c>
      <c r="E997" s="64">
        <v>1</v>
      </c>
      <c r="F997" s="64" t="s">
        <v>41</v>
      </c>
      <c r="G997" s="64">
        <v>9</v>
      </c>
      <c r="H997" s="64">
        <v>3.5</v>
      </c>
      <c r="I997" s="64">
        <v>8.3000000000000007</v>
      </c>
    </row>
    <row r="998" spans="1:9">
      <c r="A998" s="64">
        <v>2024</v>
      </c>
      <c r="B998" s="64">
        <v>5</v>
      </c>
      <c r="C998" s="64">
        <v>2405</v>
      </c>
      <c r="D998" s="64">
        <v>-1</v>
      </c>
      <c r="E998" s="64">
        <v>2</v>
      </c>
      <c r="F998" s="64" t="s">
        <v>42</v>
      </c>
      <c r="G998" s="64">
        <v>8.8000000000000007</v>
      </c>
      <c r="H998" s="64">
        <v>3.7</v>
      </c>
      <c r="I998" s="64">
        <v>8.5</v>
      </c>
    </row>
    <row r="999" spans="1:9">
      <c r="A999" s="64">
        <v>2024</v>
      </c>
      <c r="B999" s="64">
        <v>5</v>
      </c>
      <c r="C999" s="64">
        <v>2405</v>
      </c>
      <c r="D999" s="64">
        <v>-1</v>
      </c>
      <c r="E999" s="64">
        <v>3</v>
      </c>
      <c r="F999" s="64" t="s">
        <v>43</v>
      </c>
      <c r="G999" s="64">
        <v>9</v>
      </c>
      <c r="H999" s="64">
        <v>3.5</v>
      </c>
      <c r="I999" s="64">
        <v>8.6</v>
      </c>
    </row>
    <row r="1000" spans="1:9">
      <c r="A1000" s="64">
        <v>2024</v>
      </c>
      <c r="B1000" s="64">
        <v>5</v>
      </c>
      <c r="C1000" s="64">
        <v>2405</v>
      </c>
      <c r="D1000" s="64">
        <v>-2</v>
      </c>
      <c r="E1000" s="64">
        <v>1</v>
      </c>
      <c r="F1000" s="64" t="s">
        <v>44</v>
      </c>
      <c r="G1000" s="64">
        <v>8.9</v>
      </c>
      <c r="H1000" s="64">
        <v>4</v>
      </c>
      <c r="I1000" s="64">
        <v>9.1</v>
      </c>
    </row>
    <row r="1001" spans="1:9">
      <c r="A1001" s="64">
        <v>2024</v>
      </c>
      <c r="B1001" s="64">
        <v>5</v>
      </c>
      <c r="C1001" s="64">
        <v>2405</v>
      </c>
      <c r="D1001" s="64">
        <v>-2</v>
      </c>
      <c r="E1001" s="64">
        <v>2</v>
      </c>
      <c r="F1001" s="64" t="s">
        <v>45</v>
      </c>
      <c r="G1001" s="64">
        <v>9</v>
      </c>
      <c r="H1001" s="64">
        <v>3.3</v>
      </c>
      <c r="I1001" s="64">
        <v>8.8000000000000007</v>
      </c>
    </row>
    <row r="1002" spans="1:9">
      <c r="A1002" s="64">
        <v>2024</v>
      </c>
      <c r="B1002" s="64">
        <v>5</v>
      </c>
      <c r="C1002" s="64">
        <v>2405</v>
      </c>
      <c r="D1002" s="64">
        <v>-2</v>
      </c>
      <c r="E1002" s="64">
        <v>3</v>
      </c>
      <c r="F1002" s="64" t="s">
        <v>46</v>
      </c>
      <c r="G1002" s="64">
        <v>9</v>
      </c>
      <c r="H1002" s="64">
        <v>3.2</v>
      </c>
      <c r="I1002" s="64">
        <v>9.5</v>
      </c>
    </row>
    <row r="1003" spans="1:9">
      <c r="A1003" s="64">
        <v>2024</v>
      </c>
      <c r="B1003" s="64">
        <v>5</v>
      </c>
      <c r="C1003" s="64">
        <v>2405</v>
      </c>
      <c r="D1003" s="64">
        <v>-3</v>
      </c>
      <c r="E1003" s="64">
        <v>2</v>
      </c>
      <c r="F1003" s="64" t="s">
        <v>47</v>
      </c>
      <c r="G1003" s="64">
        <v>9.3000000000000007</v>
      </c>
      <c r="H1003" s="64">
        <v>3.5</v>
      </c>
      <c r="I1003" s="64">
        <v>9.9</v>
      </c>
    </row>
    <row r="1004" spans="1:9">
      <c r="A1004" s="64">
        <v>2024</v>
      </c>
      <c r="B1004" s="64">
        <v>5</v>
      </c>
      <c r="C1004" s="64">
        <v>2405</v>
      </c>
      <c r="D1004" s="64">
        <v>-3</v>
      </c>
      <c r="E1004" s="64">
        <v>3</v>
      </c>
      <c r="F1004" s="64" t="s">
        <v>48</v>
      </c>
      <c r="G1004" s="64">
        <v>9.1999999999999993</v>
      </c>
      <c r="H1004" s="64">
        <v>3.8</v>
      </c>
      <c r="I1004" s="64">
        <v>9.1999999999999993</v>
      </c>
    </row>
    <row r="1005" spans="1:9">
      <c r="A1005" s="64">
        <v>2024</v>
      </c>
      <c r="B1005" s="64">
        <v>5</v>
      </c>
      <c r="C1005" s="64">
        <v>2405</v>
      </c>
      <c r="D1005" s="64">
        <v>-4</v>
      </c>
      <c r="E1005" s="64">
        <v>2</v>
      </c>
      <c r="F1005" s="64" t="s">
        <v>49</v>
      </c>
      <c r="G1005" s="64">
        <v>10</v>
      </c>
      <c r="H1005" s="64">
        <v>4.0999999999999996</v>
      </c>
      <c r="I1005" s="64">
        <v>9.9</v>
      </c>
    </row>
    <row r="1006" spans="1:9">
      <c r="A1006" s="64">
        <v>2024</v>
      </c>
      <c r="B1006" s="64">
        <v>5</v>
      </c>
      <c r="C1006" s="64">
        <v>2405</v>
      </c>
      <c r="D1006" s="64">
        <v>-4</v>
      </c>
      <c r="E1006" s="64">
        <v>1</v>
      </c>
      <c r="F1006" s="64" t="s">
        <v>50</v>
      </c>
      <c r="G1006" s="64">
        <v>9.9</v>
      </c>
      <c r="H1006" s="64">
        <v>3.2</v>
      </c>
      <c r="I1006" s="64">
        <v>9.6</v>
      </c>
    </row>
    <row r="1007" spans="1:9">
      <c r="A1007" s="64">
        <v>2024</v>
      </c>
      <c r="B1007" s="64">
        <v>5</v>
      </c>
      <c r="C1007" s="64">
        <v>2405</v>
      </c>
      <c r="D1007" s="64">
        <v>-4</v>
      </c>
      <c r="E1007" s="64">
        <v>3</v>
      </c>
      <c r="F1007" s="64" t="s">
        <v>51</v>
      </c>
      <c r="G1007" s="64">
        <v>9.9</v>
      </c>
      <c r="H1007" s="64">
        <v>3.3</v>
      </c>
      <c r="I1007" s="64">
        <v>10</v>
      </c>
    </row>
    <row r="1008" spans="1:9">
      <c r="A1008" s="64">
        <v>2024</v>
      </c>
      <c r="B1008" s="64">
        <v>5</v>
      </c>
      <c r="C1008" s="64">
        <v>2405</v>
      </c>
      <c r="D1008" s="64">
        <v>-5</v>
      </c>
      <c r="E1008" s="64">
        <v>2</v>
      </c>
      <c r="F1008" s="64" t="s">
        <v>52</v>
      </c>
      <c r="G1008" s="64">
        <v>10</v>
      </c>
      <c r="H1008" s="64">
        <v>3.9</v>
      </c>
      <c r="I1008" s="64">
        <v>10</v>
      </c>
    </row>
    <row r="1009" spans="1:9">
      <c r="A1009" s="64">
        <v>2024</v>
      </c>
      <c r="B1009" s="64">
        <v>5</v>
      </c>
      <c r="C1009" s="64">
        <v>2405</v>
      </c>
      <c r="D1009" s="64">
        <v>-5</v>
      </c>
      <c r="E1009" s="64">
        <v>3</v>
      </c>
      <c r="F1009" s="64" t="s">
        <v>53</v>
      </c>
      <c r="G1009" s="64">
        <v>10.1</v>
      </c>
      <c r="H1009" s="64">
        <v>2.2000000000000002</v>
      </c>
      <c r="I1009" s="64">
        <v>10.1</v>
      </c>
    </row>
    <row r="1010" spans="1:9">
      <c r="A1010" s="64">
        <v>2024</v>
      </c>
      <c r="B1010" s="64">
        <v>6</v>
      </c>
      <c r="C1010" s="64">
        <v>2406</v>
      </c>
      <c r="D1010" s="64">
        <v>9</v>
      </c>
      <c r="E1010" s="64">
        <v>3</v>
      </c>
      <c r="F1010" s="64" t="s">
        <v>20</v>
      </c>
      <c r="G1010" s="64">
        <v>5</v>
      </c>
      <c r="H1010" s="64">
        <v>3</v>
      </c>
      <c r="I1010" s="64">
        <v>4.5999999999999996</v>
      </c>
    </row>
    <row r="1011" spans="1:9">
      <c r="A1011" s="64">
        <v>2024</v>
      </c>
      <c r="B1011" s="64">
        <v>6</v>
      </c>
      <c r="C1011" s="64">
        <v>2406</v>
      </c>
      <c r="D1011" s="64">
        <v>8</v>
      </c>
      <c r="E1011" s="64">
        <v>1</v>
      </c>
      <c r="F1011" s="64" t="s">
        <v>21</v>
      </c>
      <c r="G1011" s="64">
        <v>5</v>
      </c>
      <c r="H1011" s="64">
        <v>3</v>
      </c>
      <c r="I1011" s="64">
        <v>5</v>
      </c>
    </row>
    <row r="1012" spans="1:9">
      <c r="A1012" s="64">
        <v>2024</v>
      </c>
      <c r="B1012" s="64">
        <v>6</v>
      </c>
      <c r="C1012" s="64">
        <v>2406</v>
      </c>
      <c r="D1012" s="64">
        <v>8</v>
      </c>
      <c r="E1012" s="64">
        <v>2</v>
      </c>
      <c r="F1012" s="64" t="s">
        <v>22</v>
      </c>
      <c r="G1012" s="64">
        <v>5</v>
      </c>
      <c r="H1012" s="64">
        <v>3</v>
      </c>
      <c r="I1012" s="64">
        <v>5</v>
      </c>
    </row>
    <row r="1013" spans="1:9">
      <c r="A1013" s="64">
        <v>2024</v>
      </c>
      <c r="B1013" s="64">
        <v>6</v>
      </c>
      <c r="C1013" s="64">
        <v>2406</v>
      </c>
      <c r="D1013" s="64">
        <v>8</v>
      </c>
      <c r="E1013" s="64">
        <v>3</v>
      </c>
      <c r="F1013" s="64" t="s">
        <v>23</v>
      </c>
      <c r="G1013" s="64">
        <v>5</v>
      </c>
      <c r="H1013" s="64">
        <v>3.8</v>
      </c>
      <c r="I1013" s="64">
        <v>5</v>
      </c>
    </row>
    <row r="1014" spans="1:9">
      <c r="A1014" s="64">
        <v>2024</v>
      </c>
      <c r="B1014" s="64">
        <v>6</v>
      </c>
      <c r="C1014" s="64">
        <v>2406</v>
      </c>
      <c r="D1014" s="64">
        <v>7</v>
      </c>
      <c r="E1014" s="64">
        <v>1</v>
      </c>
      <c r="F1014" s="64" t="s">
        <v>24</v>
      </c>
      <c r="G1014" s="64">
        <v>5.3</v>
      </c>
      <c r="H1014" s="64">
        <v>3.2</v>
      </c>
      <c r="I1014" s="64">
        <v>5.4</v>
      </c>
    </row>
    <row r="1015" spans="1:9">
      <c r="A1015" s="64">
        <v>2024</v>
      </c>
      <c r="B1015" s="64">
        <v>6</v>
      </c>
      <c r="C1015" s="64">
        <v>2406</v>
      </c>
      <c r="D1015" s="64">
        <v>7</v>
      </c>
      <c r="E1015" s="64">
        <v>2</v>
      </c>
      <c r="F1015" s="64" t="s">
        <v>25</v>
      </c>
      <c r="G1015" s="64">
        <v>5.2</v>
      </c>
      <c r="H1015" s="64">
        <v>3.2</v>
      </c>
      <c r="I1015" s="64">
        <v>5.7</v>
      </c>
    </row>
    <row r="1016" spans="1:9">
      <c r="A1016" s="64">
        <v>2024</v>
      </c>
      <c r="B1016" s="64">
        <v>6</v>
      </c>
      <c r="C1016" s="64">
        <v>2406</v>
      </c>
      <c r="D1016" s="64">
        <v>7</v>
      </c>
      <c r="E1016" s="64">
        <v>3</v>
      </c>
      <c r="F1016" s="64" t="s">
        <v>26</v>
      </c>
      <c r="G1016" s="64">
        <v>5.5</v>
      </c>
      <c r="H1016" s="64">
        <v>3.5</v>
      </c>
      <c r="I1016" s="64">
        <v>5</v>
      </c>
    </row>
    <row r="1017" spans="1:9">
      <c r="A1017" s="64">
        <v>2024</v>
      </c>
      <c r="B1017" s="64">
        <v>6</v>
      </c>
      <c r="C1017" s="64">
        <v>2406</v>
      </c>
      <c r="D1017" s="64">
        <v>6</v>
      </c>
      <c r="E1017" s="64">
        <v>1</v>
      </c>
      <c r="F1017" s="64" t="s">
        <v>27</v>
      </c>
      <c r="G1017" s="64">
        <v>6.2</v>
      </c>
      <c r="H1017" s="64">
        <v>3.3</v>
      </c>
      <c r="I1017" s="64">
        <v>6.5</v>
      </c>
    </row>
    <row r="1018" spans="1:9">
      <c r="A1018" s="64">
        <v>2024</v>
      </c>
      <c r="B1018" s="64">
        <v>6</v>
      </c>
      <c r="C1018" s="64">
        <v>2406</v>
      </c>
      <c r="D1018" s="64">
        <v>6</v>
      </c>
      <c r="E1018" s="64">
        <v>2</v>
      </c>
      <c r="F1018" s="64" t="s">
        <v>28</v>
      </c>
      <c r="G1018" s="64">
        <v>6</v>
      </c>
      <c r="H1018" s="64">
        <v>3.2</v>
      </c>
      <c r="I1018" s="64">
        <v>6</v>
      </c>
    </row>
    <row r="1019" spans="1:9">
      <c r="A1019" s="64">
        <v>2024</v>
      </c>
      <c r="B1019" s="64">
        <v>6</v>
      </c>
      <c r="C1019" s="64">
        <v>2406</v>
      </c>
      <c r="D1019" s="64">
        <v>6</v>
      </c>
      <c r="E1019" s="64">
        <v>3</v>
      </c>
      <c r="F1019" s="64" t="s">
        <v>29</v>
      </c>
      <c r="G1019" s="64">
        <v>6.1</v>
      </c>
      <c r="H1019" s="64">
        <v>3.1</v>
      </c>
      <c r="I1019" s="64">
        <v>6</v>
      </c>
    </row>
    <row r="1020" spans="1:9">
      <c r="A1020" s="64">
        <v>2024</v>
      </c>
      <c r="B1020" s="64">
        <v>6</v>
      </c>
      <c r="C1020" s="64">
        <v>2406</v>
      </c>
      <c r="D1020" s="64">
        <v>5</v>
      </c>
      <c r="E1020" s="64">
        <v>1</v>
      </c>
      <c r="F1020" s="64" t="s">
        <v>30</v>
      </c>
      <c r="G1020" s="64">
        <v>6.8</v>
      </c>
      <c r="H1020" s="64">
        <v>3.5</v>
      </c>
      <c r="I1020" s="64">
        <v>7</v>
      </c>
    </row>
    <row r="1021" spans="1:9">
      <c r="A1021" s="64">
        <v>2024</v>
      </c>
      <c r="B1021" s="64">
        <v>6</v>
      </c>
      <c r="C1021" s="64">
        <v>2406</v>
      </c>
      <c r="D1021" s="64">
        <v>5</v>
      </c>
      <c r="E1021" s="64">
        <v>2</v>
      </c>
      <c r="F1021" s="64" t="s">
        <v>31</v>
      </c>
      <c r="G1021" s="64">
        <v>6.8</v>
      </c>
      <c r="H1021" s="64">
        <v>3.6</v>
      </c>
      <c r="I1021" s="64">
        <v>6.8</v>
      </c>
    </row>
    <row r="1022" spans="1:9">
      <c r="A1022" s="64">
        <v>2024</v>
      </c>
      <c r="B1022" s="64">
        <v>6</v>
      </c>
      <c r="C1022" s="64">
        <v>2406</v>
      </c>
      <c r="D1022" s="64">
        <v>5</v>
      </c>
      <c r="E1022" s="64">
        <v>3</v>
      </c>
      <c r="F1022" s="64" t="s">
        <v>32</v>
      </c>
      <c r="G1022" s="64">
        <v>6.5</v>
      </c>
      <c r="H1022" s="64">
        <v>3.7</v>
      </c>
      <c r="I1022" s="64">
        <v>6.7</v>
      </c>
    </row>
    <row r="1023" spans="1:9">
      <c r="A1023" s="64">
        <v>2024</v>
      </c>
      <c r="B1023" s="64">
        <v>6</v>
      </c>
      <c r="C1023" s="64">
        <v>2406</v>
      </c>
      <c r="D1023" s="64">
        <v>3</v>
      </c>
      <c r="E1023" s="64">
        <v>1</v>
      </c>
      <c r="F1023" s="64" t="s">
        <v>33</v>
      </c>
      <c r="G1023" s="64">
        <v>7</v>
      </c>
      <c r="H1023" s="64">
        <v>3.7</v>
      </c>
      <c r="I1023" s="64">
        <v>6.9</v>
      </c>
    </row>
    <row r="1024" spans="1:9">
      <c r="A1024" s="64">
        <v>2024</v>
      </c>
      <c r="B1024" s="64">
        <v>6</v>
      </c>
      <c r="C1024" s="64">
        <v>2406</v>
      </c>
      <c r="D1024" s="64">
        <v>3</v>
      </c>
      <c r="E1024" s="64">
        <v>2</v>
      </c>
      <c r="F1024" s="64" t="s">
        <v>34</v>
      </c>
      <c r="G1024" s="64">
        <v>7</v>
      </c>
      <c r="H1024" s="64">
        <v>3.5</v>
      </c>
      <c r="I1024" s="64">
        <v>7</v>
      </c>
    </row>
    <row r="1025" spans="1:9">
      <c r="A1025" s="64">
        <v>2024</v>
      </c>
      <c r="B1025" s="64">
        <v>6</v>
      </c>
      <c r="C1025" s="64">
        <v>2406</v>
      </c>
      <c r="D1025" s="64">
        <v>3</v>
      </c>
      <c r="E1025" s="64">
        <v>3</v>
      </c>
      <c r="F1025" s="64" t="s">
        <v>35</v>
      </c>
      <c r="G1025" s="64">
        <v>6.9</v>
      </c>
      <c r="H1025" s="64">
        <v>3.3</v>
      </c>
      <c r="I1025" s="64">
        <v>7.5</v>
      </c>
    </row>
    <row r="1026" spans="1:9">
      <c r="A1026" s="64">
        <v>2024</v>
      </c>
      <c r="B1026" s="64">
        <v>6</v>
      </c>
      <c r="C1026" s="64">
        <v>2406</v>
      </c>
      <c r="D1026" s="64">
        <v>2</v>
      </c>
      <c r="E1026" s="64">
        <v>2</v>
      </c>
      <c r="F1026" s="64" t="s">
        <v>36</v>
      </c>
      <c r="G1026" s="64">
        <v>7.9</v>
      </c>
      <c r="H1026" s="64">
        <v>3.8</v>
      </c>
      <c r="I1026" s="64">
        <v>7.1</v>
      </c>
    </row>
    <row r="1027" spans="1:9">
      <c r="A1027" s="64">
        <v>2024</v>
      </c>
      <c r="B1027" s="64">
        <v>6</v>
      </c>
      <c r="C1027" s="64">
        <v>2406</v>
      </c>
      <c r="D1027" s="64">
        <v>2</v>
      </c>
      <c r="E1027" s="64">
        <v>3</v>
      </c>
      <c r="F1027" s="64" t="s">
        <v>37</v>
      </c>
      <c r="G1027" s="64">
        <v>7.1</v>
      </c>
      <c r="H1027" s="64">
        <v>3.1</v>
      </c>
      <c r="I1027" s="64">
        <v>7.5</v>
      </c>
    </row>
    <row r="1028" spans="1:9">
      <c r="A1028" s="64">
        <v>2024</v>
      </c>
      <c r="B1028" s="64">
        <v>6</v>
      </c>
      <c r="C1028" s="64">
        <v>2406</v>
      </c>
      <c r="D1028" s="64">
        <v>1</v>
      </c>
      <c r="E1028" s="64">
        <v>1</v>
      </c>
      <c r="F1028" s="64" t="s">
        <v>38</v>
      </c>
      <c r="G1028" s="64">
        <v>8.5</v>
      </c>
      <c r="H1028" s="64">
        <v>3</v>
      </c>
      <c r="I1028" s="64">
        <v>8.1999999999999993</v>
      </c>
    </row>
    <row r="1029" spans="1:9">
      <c r="A1029" s="64">
        <v>2024</v>
      </c>
      <c r="B1029" s="64">
        <v>6</v>
      </c>
      <c r="C1029" s="64">
        <v>2406</v>
      </c>
      <c r="D1029" s="64">
        <v>1</v>
      </c>
      <c r="E1029" s="64">
        <v>2</v>
      </c>
      <c r="F1029" s="64" t="s">
        <v>39</v>
      </c>
      <c r="G1029" s="64">
        <v>8</v>
      </c>
      <c r="H1029" s="64">
        <v>3.2</v>
      </c>
      <c r="I1029" s="64">
        <v>8</v>
      </c>
    </row>
    <row r="1030" spans="1:9">
      <c r="A1030" s="64">
        <v>2024</v>
      </c>
      <c r="B1030" s="64">
        <v>6</v>
      </c>
      <c r="C1030" s="64">
        <v>2406</v>
      </c>
      <c r="D1030" s="64">
        <v>1</v>
      </c>
      <c r="E1030" s="64">
        <v>3</v>
      </c>
      <c r="F1030" s="64" t="s">
        <v>40</v>
      </c>
      <c r="G1030" s="64">
        <v>7.5</v>
      </c>
      <c r="H1030" s="64">
        <v>3.3</v>
      </c>
      <c r="I1030" s="64">
        <v>8</v>
      </c>
    </row>
    <row r="1031" spans="1:9">
      <c r="A1031" s="64">
        <v>2024</v>
      </c>
      <c r="B1031" s="64">
        <v>6</v>
      </c>
      <c r="C1031" s="64">
        <v>2406</v>
      </c>
      <c r="D1031" s="64">
        <v>-1</v>
      </c>
      <c r="E1031" s="64">
        <v>1</v>
      </c>
      <c r="F1031" s="64" t="s">
        <v>41</v>
      </c>
      <c r="G1031" s="64">
        <v>9</v>
      </c>
      <c r="H1031" s="64">
        <v>3.4</v>
      </c>
      <c r="I1031" s="64">
        <v>8.1999999999999993</v>
      </c>
    </row>
    <row r="1032" spans="1:9">
      <c r="A1032" s="64">
        <v>2024</v>
      </c>
      <c r="B1032" s="64">
        <v>6</v>
      </c>
      <c r="C1032" s="64">
        <v>2406</v>
      </c>
      <c r="D1032" s="64">
        <v>-1</v>
      </c>
      <c r="E1032" s="64">
        <v>2</v>
      </c>
      <c r="F1032" s="64" t="s">
        <v>42</v>
      </c>
      <c r="G1032" s="64">
        <v>8.6999999999999993</v>
      </c>
      <c r="H1032" s="64">
        <v>3.6</v>
      </c>
      <c r="I1032" s="64">
        <v>8.5</v>
      </c>
    </row>
    <row r="1033" spans="1:9">
      <c r="A1033" s="64">
        <v>2024</v>
      </c>
      <c r="B1033" s="64">
        <v>6</v>
      </c>
      <c r="C1033" s="64">
        <v>2406</v>
      </c>
      <c r="D1033" s="64">
        <v>-1</v>
      </c>
      <c r="E1033" s="64">
        <v>3</v>
      </c>
      <c r="F1033" s="64" t="s">
        <v>43</v>
      </c>
      <c r="G1033" s="64">
        <v>8.9</v>
      </c>
      <c r="H1033" s="64">
        <v>3.3</v>
      </c>
      <c r="I1033" s="64">
        <v>8.6</v>
      </c>
    </row>
    <row r="1034" spans="1:9">
      <c r="A1034" s="64">
        <v>2024</v>
      </c>
      <c r="B1034" s="64">
        <v>6</v>
      </c>
      <c r="C1034" s="64">
        <v>2406</v>
      </c>
      <c r="D1034" s="64">
        <v>-2</v>
      </c>
      <c r="E1034" s="64">
        <v>1</v>
      </c>
      <c r="F1034" s="64" t="s">
        <v>44</v>
      </c>
      <c r="G1034" s="64">
        <v>9</v>
      </c>
      <c r="H1034" s="64">
        <v>4.2</v>
      </c>
      <c r="I1034" s="64">
        <v>9.4</v>
      </c>
    </row>
    <row r="1035" spans="1:9">
      <c r="A1035" s="64">
        <v>2024</v>
      </c>
      <c r="B1035" s="64">
        <v>6</v>
      </c>
      <c r="C1035" s="64">
        <v>2406</v>
      </c>
      <c r="D1035" s="64">
        <v>-2</v>
      </c>
      <c r="E1035" s="64">
        <v>2</v>
      </c>
      <c r="F1035" s="64" t="s">
        <v>45</v>
      </c>
      <c r="G1035" s="64">
        <v>9</v>
      </c>
      <c r="H1035" s="64">
        <v>3.2</v>
      </c>
      <c r="I1035" s="64">
        <v>8.8000000000000007</v>
      </c>
    </row>
    <row r="1036" spans="1:9">
      <c r="A1036" s="64">
        <v>2024</v>
      </c>
      <c r="B1036" s="64">
        <v>6</v>
      </c>
      <c r="C1036" s="64">
        <v>2406</v>
      </c>
      <c r="D1036" s="64">
        <v>-2</v>
      </c>
      <c r="E1036" s="64">
        <v>3</v>
      </c>
      <c r="F1036" s="64" t="s">
        <v>46</v>
      </c>
      <c r="G1036" s="64">
        <v>9</v>
      </c>
      <c r="H1036" s="64">
        <v>3.2</v>
      </c>
      <c r="I1036" s="64">
        <v>9.5</v>
      </c>
    </row>
    <row r="1037" spans="1:9">
      <c r="A1037" s="64">
        <v>2024</v>
      </c>
      <c r="B1037" s="64">
        <v>6</v>
      </c>
      <c r="C1037" s="64">
        <v>2406</v>
      </c>
      <c r="D1037" s="64">
        <v>-3</v>
      </c>
      <c r="E1037" s="64">
        <v>2</v>
      </c>
      <c r="F1037" s="64" t="s">
        <v>47</v>
      </c>
      <c r="G1037" s="64">
        <v>9.5</v>
      </c>
      <c r="H1037" s="64">
        <v>3.5</v>
      </c>
      <c r="I1037" s="64">
        <v>9.9</v>
      </c>
    </row>
    <row r="1038" spans="1:9">
      <c r="A1038" s="64">
        <v>2024</v>
      </c>
      <c r="B1038" s="64">
        <v>6</v>
      </c>
      <c r="C1038" s="64">
        <v>2406</v>
      </c>
      <c r="D1038" s="64">
        <v>-3</v>
      </c>
      <c r="E1038" s="64">
        <v>3</v>
      </c>
      <c r="F1038" s="64" t="s">
        <v>48</v>
      </c>
      <c r="G1038" s="64">
        <v>9</v>
      </c>
      <c r="H1038" s="64">
        <v>3.7</v>
      </c>
      <c r="I1038" s="64">
        <v>9.3000000000000007</v>
      </c>
    </row>
    <row r="1039" spans="1:9">
      <c r="A1039" s="64">
        <v>2024</v>
      </c>
      <c r="B1039" s="64">
        <v>6</v>
      </c>
      <c r="C1039" s="64">
        <v>2406</v>
      </c>
      <c r="D1039" s="64">
        <v>-4</v>
      </c>
      <c r="E1039" s="64">
        <v>2</v>
      </c>
      <c r="F1039" s="64" t="s">
        <v>49</v>
      </c>
      <c r="G1039" s="64">
        <v>10</v>
      </c>
      <c r="H1039" s="64">
        <v>4.0999999999999996</v>
      </c>
      <c r="I1039" s="64">
        <v>9.8000000000000007</v>
      </c>
    </row>
    <row r="1040" spans="1:9">
      <c r="A1040" s="64">
        <v>2024</v>
      </c>
      <c r="B1040" s="64">
        <v>6</v>
      </c>
      <c r="C1040" s="64">
        <v>2406</v>
      </c>
      <c r="D1040" s="64">
        <v>-4</v>
      </c>
      <c r="E1040" s="64">
        <v>1</v>
      </c>
      <c r="F1040" s="64" t="s">
        <v>50</v>
      </c>
      <c r="G1040" s="64">
        <v>10</v>
      </c>
      <c r="H1040" s="64">
        <v>3.1</v>
      </c>
      <c r="I1040" s="64">
        <v>9.5</v>
      </c>
    </row>
    <row r="1041" spans="1:9">
      <c r="A1041" s="64">
        <v>2024</v>
      </c>
      <c r="B1041" s="64">
        <v>6</v>
      </c>
      <c r="C1041" s="64">
        <v>2406</v>
      </c>
      <c r="D1041" s="64">
        <v>-4</v>
      </c>
      <c r="E1041" s="64">
        <v>3</v>
      </c>
      <c r="F1041" s="64" t="s">
        <v>51</v>
      </c>
      <c r="G1041" s="64">
        <v>9.8000000000000007</v>
      </c>
      <c r="H1041" s="64">
        <v>3.2</v>
      </c>
      <c r="I1041" s="64">
        <v>10</v>
      </c>
    </row>
    <row r="1042" spans="1:9">
      <c r="A1042" s="64">
        <v>2024</v>
      </c>
      <c r="B1042" s="64">
        <v>6</v>
      </c>
      <c r="C1042" s="64">
        <v>2406</v>
      </c>
      <c r="D1042" s="64">
        <v>-5</v>
      </c>
      <c r="E1042" s="64">
        <v>2</v>
      </c>
      <c r="F1042" s="64" t="s">
        <v>52</v>
      </c>
      <c r="G1042" s="64">
        <v>10</v>
      </c>
      <c r="H1042" s="64">
        <v>3.7</v>
      </c>
      <c r="I1042" s="64">
        <v>10</v>
      </c>
    </row>
    <row r="1043" spans="1:9">
      <c r="A1043" s="64">
        <v>2024</v>
      </c>
      <c r="B1043" s="64">
        <v>6</v>
      </c>
      <c r="C1043" s="64">
        <v>2406</v>
      </c>
      <c r="D1043" s="64">
        <v>-5</v>
      </c>
      <c r="E1043" s="64">
        <v>3</v>
      </c>
      <c r="F1043" s="64" t="s">
        <v>53</v>
      </c>
      <c r="G1043" s="64">
        <v>10.199999999999999</v>
      </c>
      <c r="H1043" s="64">
        <v>2.2000000000000002</v>
      </c>
      <c r="I1043" s="64">
        <v>10.1</v>
      </c>
    </row>
    <row r="1044" spans="1:9">
      <c r="A1044" s="64">
        <v>2024</v>
      </c>
      <c r="B1044" s="64">
        <v>7</v>
      </c>
      <c r="C1044" s="64">
        <v>2407</v>
      </c>
      <c r="D1044" s="64">
        <v>9</v>
      </c>
      <c r="E1044" s="64">
        <v>3</v>
      </c>
      <c r="F1044" s="64" t="s">
        <v>20</v>
      </c>
      <c r="G1044" s="64">
        <v>4.9000000000000004</v>
      </c>
      <c r="H1044" s="64">
        <v>2.9</v>
      </c>
      <c r="I1044" s="64">
        <v>4.7</v>
      </c>
    </row>
    <row r="1045" spans="1:9">
      <c r="A1045" s="64">
        <v>2024</v>
      </c>
      <c r="B1045" s="64">
        <v>7</v>
      </c>
      <c r="C1045" s="64">
        <v>2407</v>
      </c>
      <c r="D1045" s="64">
        <v>8</v>
      </c>
      <c r="E1045" s="64">
        <v>1</v>
      </c>
      <c r="F1045" s="64" t="s">
        <v>21</v>
      </c>
      <c r="G1045" s="64">
        <v>5</v>
      </c>
      <c r="H1045" s="64">
        <v>3</v>
      </c>
      <c r="I1045" s="64">
        <v>5</v>
      </c>
    </row>
    <row r="1046" spans="1:9">
      <c r="A1046" s="64">
        <v>2024</v>
      </c>
      <c r="B1046" s="64">
        <v>7</v>
      </c>
      <c r="C1046" s="64">
        <v>2407</v>
      </c>
      <c r="D1046" s="64">
        <v>8</v>
      </c>
      <c r="E1046" s="64">
        <v>2</v>
      </c>
      <c r="F1046" s="64" t="s">
        <v>22</v>
      </c>
      <c r="G1046" s="64">
        <v>5</v>
      </c>
      <c r="H1046" s="64">
        <v>3</v>
      </c>
      <c r="I1046" s="64">
        <v>5</v>
      </c>
    </row>
    <row r="1047" spans="1:9">
      <c r="A1047" s="64">
        <v>2024</v>
      </c>
      <c r="B1047" s="64">
        <v>7</v>
      </c>
      <c r="C1047" s="64">
        <v>2407</v>
      </c>
      <c r="D1047" s="64">
        <v>8</v>
      </c>
      <c r="E1047" s="64">
        <v>3</v>
      </c>
      <c r="F1047" s="64" t="s">
        <v>23</v>
      </c>
      <c r="G1047" s="64">
        <v>5</v>
      </c>
      <c r="H1047" s="64">
        <v>3.8</v>
      </c>
      <c r="I1047" s="64">
        <v>5</v>
      </c>
    </row>
    <row r="1048" spans="1:9">
      <c r="A1048" s="64">
        <v>2024</v>
      </c>
      <c r="B1048" s="64">
        <v>7</v>
      </c>
      <c r="C1048" s="64">
        <v>2407</v>
      </c>
      <c r="D1048" s="64">
        <v>7</v>
      </c>
      <c r="E1048" s="64">
        <v>1</v>
      </c>
      <c r="F1048" s="64" t="s">
        <v>24</v>
      </c>
      <c r="G1048" s="64">
        <v>5.3</v>
      </c>
      <c r="H1048" s="64">
        <v>3.1</v>
      </c>
      <c r="I1048" s="64">
        <v>5.5</v>
      </c>
    </row>
    <row r="1049" spans="1:9">
      <c r="A1049" s="64">
        <v>2024</v>
      </c>
      <c r="B1049" s="64">
        <v>7</v>
      </c>
      <c r="C1049" s="64">
        <v>2407</v>
      </c>
      <c r="D1049" s="64">
        <v>7</v>
      </c>
      <c r="E1049" s="64">
        <v>2</v>
      </c>
      <c r="F1049" s="64" t="s">
        <v>25</v>
      </c>
      <c r="G1049" s="64">
        <v>5.3</v>
      </c>
      <c r="H1049" s="64">
        <v>3.2</v>
      </c>
      <c r="I1049" s="64">
        <v>5.8</v>
      </c>
    </row>
    <row r="1050" spans="1:9">
      <c r="A1050" s="64">
        <v>2024</v>
      </c>
      <c r="B1050" s="64">
        <v>7</v>
      </c>
      <c r="C1050" s="64">
        <v>2407</v>
      </c>
      <c r="D1050" s="64">
        <v>7</v>
      </c>
      <c r="E1050" s="64">
        <v>3</v>
      </c>
      <c r="F1050" s="64" t="s">
        <v>26</v>
      </c>
      <c r="G1050" s="64">
        <v>5.5</v>
      </c>
      <c r="H1050" s="64">
        <v>3.4</v>
      </c>
      <c r="I1050" s="64">
        <v>5</v>
      </c>
    </row>
    <row r="1051" spans="1:9">
      <c r="A1051" s="64">
        <v>2024</v>
      </c>
      <c r="B1051" s="64">
        <v>7</v>
      </c>
      <c r="C1051" s="64">
        <v>2407</v>
      </c>
      <c r="D1051" s="64">
        <v>6</v>
      </c>
      <c r="E1051" s="64">
        <v>1</v>
      </c>
      <c r="F1051" s="64" t="s">
        <v>27</v>
      </c>
      <c r="G1051" s="64">
        <v>6.2</v>
      </c>
      <c r="H1051" s="64">
        <v>3.3</v>
      </c>
      <c r="I1051" s="64">
        <v>6.5</v>
      </c>
    </row>
    <row r="1052" spans="1:9">
      <c r="A1052" s="64">
        <v>2024</v>
      </c>
      <c r="B1052" s="64">
        <v>7</v>
      </c>
      <c r="C1052" s="64">
        <v>2407</v>
      </c>
      <c r="D1052" s="64">
        <v>6</v>
      </c>
      <c r="E1052" s="64">
        <v>2</v>
      </c>
      <c r="F1052" s="64" t="s">
        <v>28</v>
      </c>
      <c r="G1052" s="64">
        <v>6</v>
      </c>
      <c r="H1052" s="64">
        <v>3.2</v>
      </c>
      <c r="I1052" s="64">
        <v>6</v>
      </c>
    </row>
    <row r="1053" spans="1:9">
      <c r="A1053" s="64">
        <v>2024</v>
      </c>
      <c r="B1053" s="64">
        <v>7</v>
      </c>
      <c r="C1053" s="64">
        <v>2407</v>
      </c>
      <c r="D1053" s="64">
        <v>6</v>
      </c>
      <c r="E1053" s="64">
        <v>3</v>
      </c>
      <c r="F1053" s="64" t="s">
        <v>29</v>
      </c>
      <c r="G1053" s="64">
        <v>6.1</v>
      </c>
      <c r="H1053" s="64">
        <v>3</v>
      </c>
      <c r="I1053" s="64">
        <v>6</v>
      </c>
    </row>
    <row r="1054" spans="1:9">
      <c r="A1054" s="64">
        <v>2024</v>
      </c>
      <c r="B1054" s="64">
        <v>7</v>
      </c>
      <c r="C1054" s="64">
        <v>2407</v>
      </c>
      <c r="D1054" s="64">
        <v>5</v>
      </c>
      <c r="E1054" s="64">
        <v>1</v>
      </c>
      <c r="F1054" s="64" t="s">
        <v>30</v>
      </c>
      <c r="G1054" s="64">
        <v>6.8</v>
      </c>
      <c r="H1054" s="64">
        <v>3.4</v>
      </c>
      <c r="I1054" s="64">
        <v>6.7</v>
      </c>
    </row>
    <row r="1055" spans="1:9">
      <c r="A1055" s="64">
        <v>2024</v>
      </c>
      <c r="B1055" s="64">
        <v>7</v>
      </c>
      <c r="C1055" s="64">
        <v>2407</v>
      </c>
      <c r="D1055" s="64">
        <v>5</v>
      </c>
      <c r="E1055" s="64">
        <v>2</v>
      </c>
      <c r="F1055" s="64" t="s">
        <v>31</v>
      </c>
      <c r="G1055" s="64">
        <v>6.8</v>
      </c>
      <c r="H1055" s="64">
        <v>3.5</v>
      </c>
      <c r="I1055" s="64">
        <v>6.7</v>
      </c>
    </row>
    <row r="1056" spans="1:9">
      <c r="A1056" s="64">
        <v>2024</v>
      </c>
      <c r="B1056" s="64">
        <v>7</v>
      </c>
      <c r="C1056" s="64">
        <v>2407</v>
      </c>
      <c r="D1056" s="64">
        <v>5</v>
      </c>
      <c r="E1056" s="64">
        <v>3</v>
      </c>
      <c r="F1056" s="64" t="s">
        <v>32</v>
      </c>
      <c r="G1056" s="64">
        <v>6.5</v>
      </c>
      <c r="H1056" s="64">
        <v>3.7</v>
      </c>
      <c r="I1056" s="64">
        <v>6.5</v>
      </c>
    </row>
    <row r="1057" spans="1:9">
      <c r="A1057" s="64">
        <v>2024</v>
      </c>
      <c r="B1057" s="64">
        <v>7</v>
      </c>
      <c r="C1057" s="64">
        <v>2407</v>
      </c>
      <c r="D1057" s="64">
        <v>3</v>
      </c>
      <c r="E1057" s="64">
        <v>1</v>
      </c>
      <c r="F1057" s="64" t="s">
        <v>33</v>
      </c>
      <c r="G1057" s="64">
        <v>7</v>
      </c>
      <c r="H1057" s="64">
        <v>3.5</v>
      </c>
      <c r="I1057" s="64">
        <v>6.8</v>
      </c>
    </row>
    <row r="1058" spans="1:9">
      <c r="A1058" s="64">
        <v>2024</v>
      </c>
      <c r="B1058" s="64">
        <v>7</v>
      </c>
      <c r="C1058" s="64">
        <v>2407</v>
      </c>
      <c r="D1058" s="64">
        <v>3</v>
      </c>
      <c r="E1058" s="64">
        <v>2</v>
      </c>
      <c r="F1058" s="64" t="s">
        <v>34</v>
      </c>
      <c r="G1058" s="64">
        <v>7</v>
      </c>
      <c r="H1058" s="64">
        <v>3.5</v>
      </c>
      <c r="I1058" s="64">
        <v>7</v>
      </c>
    </row>
    <row r="1059" spans="1:9">
      <c r="A1059" s="64">
        <v>2024</v>
      </c>
      <c r="B1059" s="64">
        <v>7</v>
      </c>
      <c r="C1059" s="64">
        <v>2407</v>
      </c>
      <c r="D1059" s="64">
        <v>3</v>
      </c>
      <c r="E1059" s="64">
        <v>3</v>
      </c>
      <c r="F1059" s="64" t="s">
        <v>35</v>
      </c>
      <c r="G1059" s="64">
        <v>6.8</v>
      </c>
      <c r="H1059" s="64">
        <v>3.2</v>
      </c>
      <c r="I1059" s="64">
        <v>7.5</v>
      </c>
    </row>
    <row r="1060" spans="1:9">
      <c r="A1060" s="64">
        <v>2024</v>
      </c>
      <c r="B1060" s="64">
        <v>7</v>
      </c>
      <c r="C1060" s="64">
        <v>2407</v>
      </c>
      <c r="D1060" s="64">
        <v>2</v>
      </c>
      <c r="E1060" s="64">
        <v>2</v>
      </c>
      <c r="F1060" s="64" t="s">
        <v>36</v>
      </c>
      <c r="G1060" s="64">
        <v>7.6</v>
      </c>
      <c r="H1060" s="64">
        <v>3.7</v>
      </c>
      <c r="I1060" s="64">
        <v>7.2</v>
      </c>
    </row>
    <row r="1061" spans="1:9">
      <c r="A1061" s="64">
        <v>2024</v>
      </c>
      <c r="B1061" s="64">
        <v>7</v>
      </c>
      <c r="C1061" s="64">
        <v>2407</v>
      </c>
      <c r="D1061" s="64">
        <v>2</v>
      </c>
      <c r="E1061" s="64">
        <v>3</v>
      </c>
      <c r="F1061" s="64" t="s">
        <v>37</v>
      </c>
      <c r="G1061" s="64">
        <v>7.2</v>
      </c>
      <c r="H1061" s="64">
        <v>3.1</v>
      </c>
      <c r="I1061" s="64">
        <v>7.5</v>
      </c>
    </row>
    <row r="1062" spans="1:9">
      <c r="A1062" s="64">
        <v>2024</v>
      </c>
      <c r="B1062" s="64">
        <v>7</v>
      </c>
      <c r="C1062" s="64">
        <v>2407</v>
      </c>
      <c r="D1062" s="64">
        <v>1</v>
      </c>
      <c r="E1062" s="64">
        <v>1</v>
      </c>
      <c r="F1062" s="64" t="s">
        <v>38</v>
      </c>
      <c r="G1062" s="64">
        <v>8.5</v>
      </c>
      <c r="H1062" s="64">
        <v>3</v>
      </c>
      <c r="I1062" s="64">
        <v>8.1999999999999993</v>
      </c>
    </row>
    <row r="1063" spans="1:9">
      <c r="A1063" s="64">
        <v>2024</v>
      </c>
      <c r="B1063" s="64">
        <v>7</v>
      </c>
      <c r="C1063" s="64">
        <v>2407</v>
      </c>
      <c r="D1063" s="64">
        <v>1</v>
      </c>
      <c r="E1063" s="64">
        <v>2</v>
      </c>
      <c r="F1063" s="64" t="s">
        <v>39</v>
      </c>
      <c r="G1063" s="64">
        <v>8</v>
      </c>
      <c r="H1063" s="64">
        <v>3.2</v>
      </c>
      <c r="I1063" s="64">
        <v>8</v>
      </c>
    </row>
    <row r="1064" spans="1:9">
      <c r="A1064" s="64">
        <v>2024</v>
      </c>
      <c r="B1064" s="64">
        <v>7</v>
      </c>
      <c r="C1064" s="64">
        <v>2407</v>
      </c>
      <c r="D1064" s="64">
        <v>1</v>
      </c>
      <c r="E1064" s="64">
        <v>3</v>
      </c>
      <c r="F1064" s="64" t="s">
        <v>40</v>
      </c>
      <c r="G1064" s="64">
        <v>7.5</v>
      </c>
      <c r="H1064" s="64">
        <v>3.3</v>
      </c>
      <c r="I1064" s="64">
        <v>8</v>
      </c>
    </row>
    <row r="1065" spans="1:9">
      <c r="A1065" s="64">
        <v>2024</v>
      </c>
      <c r="B1065" s="64">
        <v>7</v>
      </c>
      <c r="C1065" s="64">
        <v>2407</v>
      </c>
      <c r="D1065" s="64">
        <v>-1</v>
      </c>
      <c r="E1065" s="64">
        <v>1</v>
      </c>
      <c r="F1065" s="64" t="s">
        <v>41</v>
      </c>
      <c r="G1065" s="64">
        <v>9.1</v>
      </c>
      <c r="H1065" s="64">
        <v>3.1</v>
      </c>
      <c r="I1065" s="64">
        <v>8.3000000000000007</v>
      </c>
    </row>
    <row r="1066" spans="1:9">
      <c r="A1066" s="64">
        <v>2024</v>
      </c>
      <c r="B1066" s="64">
        <v>7</v>
      </c>
      <c r="C1066" s="64">
        <v>2407</v>
      </c>
      <c r="D1066" s="64">
        <v>-1</v>
      </c>
      <c r="E1066" s="64">
        <v>2</v>
      </c>
      <c r="F1066" s="64" t="s">
        <v>42</v>
      </c>
      <c r="G1066" s="64">
        <v>8.8000000000000007</v>
      </c>
      <c r="H1066" s="64">
        <v>3.5</v>
      </c>
      <c r="I1066" s="64">
        <v>8.6999999999999993</v>
      </c>
    </row>
    <row r="1067" spans="1:9">
      <c r="A1067" s="64">
        <v>2024</v>
      </c>
      <c r="B1067" s="64">
        <v>7</v>
      </c>
      <c r="C1067" s="64">
        <v>2407</v>
      </c>
      <c r="D1067" s="64">
        <v>-1</v>
      </c>
      <c r="E1067" s="64">
        <v>3</v>
      </c>
      <c r="F1067" s="64" t="s">
        <v>43</v>
      </c>
      <c r="G1067" s="64">
        <v>8.9</v>
      </c>
      <c r="H1067" s="64">
        <v>3.3</v>
      </c>
      <c r="I1067" s="64">
        <v>8.6999999999999993</v>
      </c>
    </row>
    <row r="1068" spans="1:9">
      <c r="A1068" s="64">
        <v>2024</v>
      </c>
      <c r="B1068" s="64">
        <v>7</v>
      </c>
      <c r="C1068" s="64">
        <v>2407</v>
      </c>
      <c r="D1068" s="64">
        <v>-2</v>
      </c>
      <c r="E1068" s="64">
        <v>1</v>
      </c>
      <c r="F1068" s="64" t="s">
        <v>44</v>
      </c>
      <c r="G1068" s="64">
        <v>9</v>
      </c>
      <c r="H1068" s="64">
        <v>4.2</v>
      </c>
      <c r="I1068" s="64">
        <v>9.1999999999999993</v>
      </c>
    </row>
    <row r="1069" spans="1:9">
      <c r="A1069" s="64">
        <v>2024</v>
      </c>
      <c r="B1069" s="64">
        <v>7</v>
      </c>
      <c r="C1069" s="64">
        <v>2407</v>
      </c>
      <c r="D1069" s="64">
        <v>-2</v>
      </c>
      <c r="E1069" s="64">
        <v>2</v>
      </c>
      <c r="F1069" s="64" t="s">
        <v>45</v>
      </c>
      <c r="G1069" s="64">
        <v>9</v>
      </c>
      <c r="H1069" s="64">
        <v>3.1</v>
      </c>
      <c r="I1069" s="64">
        <v>8.9</v>
      </c>
    </row>
    <row r="1070" spans="1:9">
      <c r="A1070" s="64">
        <v>2024</v>
      </c>
      <c r="B1070" s="64">
        <v>7</v>
      </c>
      <c r="C1070" s="64">
        <v>2407</v>
      </c>
      <c r="D1070" s="64">
        <v>-2</v>
      </c>
      <c r="E1070" s="64">
        <v>3</v>
      </c>
      <c r="F1070" s="64" t="s">
        <v>46</v>
      </c>
      <c r="G1070" s="64">
        <v>9.1</v>
      </c>
      <c r="H1070" s="64">
        <v>3.2</v>
      </c>
      <c r="I1070" s="64">
        <v>9.6999999999999993</v>
      </c>
    </row>
    <row r="1071" spans="1:9">
      <c r="A1071" s="64">
        <v>2024</v>
      </c>
      <c r="B1071" s="64">
        <v>7</v>
      </c>
      <c r="C1071" s="64">
        <v>2407</v>
      </c>
      <c r="D1071" s="64">
        <v>-3</v>
      </c>
      <c r="E1071" s="64">
        <v>2</v>
      </c>
      <c r="F1071" s="64" t="s">
        <v>47</v>
      </c>
      <c r="G1071" s="64">
        <v>9.4</v>
      </c>
      <c r="H1071" s="64">
        <v>3.5</v>
      </c>
      <c r="I1071" s="64">
        <v>10</v>
      </c>
    </row>
    <row r="1072" spans="1:9">
      <c r="A1072" s="64">
        <v>2024</v>
      </c>
      <c r="B1072" s="64">
        <v>7</v>
      </c>
      <c r="C1072" s="64">
        <v>2407</v>
      </c>
      <c r="D1072" s="64">
        <v>-3</v>
      </c>
      <c r="E1072" s="64">
        <v>3</v>
      </c>
      <c r="F1072" s="64" t="s">
        <v>48</v>
      </c>
      <c r="G1072" s="64">
        <v>9.1</v>
      </c>
      <c r="H1072" s="64">
        <v>3.7</v>
      </c>
      <c r="I1072" s="64">
        <v>9.3000000000000007</v>
      </c>
    </row>
    <row r="1073" spans="1:9">
      <c r="A1073" s="64">
        <v>2024</v>
      </c>
      <c r="B1073" s="64">
        <v>7</v>
      </c>
      <c r="C1073" s="64">
        <v>2407</v>
      </c>
      <c r="D1073" s="64">
        <v>-4</v>
      </c>
      <c r="E1073" s="64">
        <v>2</v>
      </c>
      <c r="F1073" s="64" t="s">
        <v>49</v>
      </c>
      <c r="G1073" s="64">
        <v>10</v>
      </c>
      <c r="H1073" s="64">
        <v>4</v>
      </c>
      <c r="I1073" s="64">
        <v>9.9</v>
      </c>
    </row>
    <row r="1074" spans="1:9">
      <c r="A1074" s="64">
        <v>2024</v>
      </c>
      <c r="B1074" s="64">
        <v>7</v>
      </c>
      <c r="C1074" s="64">
        <v>2407</v>
      </c>
      <c r="D1074" s="64">
        <v>-4</v>
      </c>
      <c r="E1074" s="64">
        <v>1</v>
      </c>
      <c r="F1074" s="64" t="s">
        <v>50</v>
      </c>
      <c r="G1074" s="64">
        <v>10</v>
      </c>
      <c r="H1074" s="64">
        <v>3</v>
      </c>
      <c r="I1074" s="64">
        <v>9.6999999999999993</v>
      </c>
    </row>
    <row r="1075" spans="1:9">
      <c r="A1075" s="64">
        <v>2024</v>
      </c>
      <c r="B1075" s="64">
        <v>7</v>
      </c>
      <c r="C1075" s="64">
        <v>2407</v>
      </c>
      <c r="D1075" s="64">
        <v>-4</v>
      </c>
      <c r="E1075" s="64">
        <v>3</v>
      </c>
      <c r="F1075" s="64" t="s">
        <v>51</v>
      </c>
      <c r="G1075" s="64">
        <v>9.8000000000000007</v>
      </c>
      <c r="H1075" s="64">
        <v>3.1</v>
      </c>
      <c r="I1075" s="64">
        <v>10</v>
      </c>
    </row>
    <row r="1076" spans="1:9">
      <c r="A1076" s="64">
        <v>2024</v>
      </c>
      <c r="B1076" s="64">
        <v>7</v>
      </c>
      <c r="C1076" s="64">
        <v>2407</v>
      </c>
      <c r="D1076" s="64">
        <v>-5</v>
      </c>
      <c r="E1076" s="64">
        <v>2</v>
      </c>
      <c r="F1076" s="64" t="s">
        <v>52</v>
      </c>
      <c r="G1076" s="64">
        <v>10.1</v>
      </c>
      <c r="H1076" s="64">
        <v>3.6</v>
      </c>
      <c r="I1076" s="64">
        <v>10</v>
      </c>
    </row>
    <row r="1077" spans="1:9">
      <c r="A1077" s="64">
        <v>2024</v>
      </c>
      <c r="B1077" s="64">
        <v>7</v>
      </c>
      <c r="C1077" s="64">
        <v>2407</v>
      </c>
      <c r="D1077" s="64">
        <v>-5</v>
      </c>
      <c r="E1077" s="64">
        <v>3</v>
      </c>
      <c r="F1077" s="64" t="s">
        <v>53</v>
      </c>
      <c r="G1077" s="64">
        <v>10.1</v>
      </c>
      <c r="H1077" s="64">
        <v>2.2000000000000002</v>
      </c>
      <c r="I1077" s="64">
        <v>10.199999999999999</v>
      </c>
    </row>
    <row r="1078" spans="1:9">
      <c r="A1078" s="64">
        <v>2024</v>
      </c>
      <c r="B1078" s="64">
        <v>8</v>
      </c>
      <c r="C1078" s="64">
        <v>2408</v>
      </c>
      <c r="D1078" s="64">
        <v>9</v>
      </c>
      <c r="E1078" s="64">
        <v>3</v>
      </c>
      <c r="F1078" s="64" t="s">
        <v>20</v>
      </c>
      <c r="G1078" s="64">
        <v>5</v>
      </c>
      <c r="H1078" s="64">
        <v>3</v>
      </c>
      <c r="I1078" s="64">
        <v>4.9000000000000004</v>
      </c>
    </row>
    <row r="1079" spans="1:9">
      <c r="A1079" s="64">
        <v>2024</v>
      </c>
      <c r="B1079" s="64">
        <v>8</v>
      </c>
      <c r="C1079" s="64">
        <v>2408</v>
      </c>
      <c r="D1079" s="64">
        <v>8</v>
      </c>
      <c r="E1079" s="64">
        <v>1</v>
      </c>
      <c r="F1079" s="64" t="s">
        <v>21</v>
      </c>
      <c r="G1079" s="64">
        <v>5</v>
      </c>
      <c r="H1079" s="64">
        <v>3</v>
      </c>
      <c r="I1079" s="64">
        <v>5</v>
      </c>
    </row>
    <row r="1080" spans="1:9">
      <c r="A1080" s="64">
        <v>2024</v>
      </c>
      <c r="B1080" s="64">
        <v>8</v>
      </c>
      <c r="C1080" s="64">
        <v>2408</v>
      </c>
      <c r="D1080" s="64">
        <v>8</v>
      </c>
      <c r="E1080" s="64">
        <v>2</v>
      </c>
      <c r="F1080" s="64" t="s">
        <v>22</v>
      </c>
      <c r="G1080" s="64">
        <v>5</v>
      </c>
      <c r="H1080" s="64">
        <v>3</v>
      </c>
      <c r="I1080" s="64">
        <v>5</v>
      </c>
    </row>
    <row r="1081" spans="1:9">
      <c r="A1081" s="64">
        <v>2024</v>
      </c>
      <c r="B1081" s="64">
        <v>8</v>
      </c>
      <c r="C1081" s="64">
        <v>2408</v>
      </c>
      <c r="D1081" s="64">
        <v>8</v>
      </c>
      <c r="E1081" s="64">
        <v>3</v>
      </c>
      <c r="F1081" s="64" t="s">
        <v>23</v>
      </c>
      <c r="G1081" s="64">
        <v>5</v>
      </c>
      <c r="H1081" s="64">
        <v>3.8</v>
      </c>
      <c r="I1081" s="64">
        <v>5</v>
      </c>
    </row>
    <row r="1082" spans="1:9">
      <c r="A1082" s="64">
        <v>2024</v>
      </c>
      <c r="B1082" s="64">
        <v>8</v>
      </c>
      <c r="C1082" s="64">
        <v>2408</v>
      </c>
      <c r="D1082" s="64">
        <v>7</v>
      </c>
      <c r="E1082" s="64">
        <v>1</v>
      </c>
      <c r="F1082" s="64" t="s">
        <v>24</v>
      </c>
      <c r="G1082" s="64">
        <v>5.2</v>
      </c>
      <c r="H1082" s="64">
        <v>3</v>
      </c>
      <c r="I1082" s="64">
        <v>5.4</v>
      </c>
    </row>
    <row r="1083" spans="1:9">
      <c r="A1083" s="64">
        <v>2024</v>
      </c>
      <c r="B1083" s="64">
        <v>8</v>
      </c>
      <c r="C1083" s="64">
        <v>2408</v>
      </c>
      <c r="D1083" s="64">
        <v>7</v>
      </c>
      <c r="E1083" s="64">
        <v>2</v>
      </c>
      <c r="F1083" s="64" t="s">
        <v>25</v>
      </c>
      <c r="G1083" s="64">
        <v>5.0999999999999996</v>
      </c>
      <c r="H1083" s="64">
        <v>3.3</v>
      </c>
      <c r="I1083" s="64">
        <v>5.8</v>
      </c>
    </row>
    <row r="1084" spans="1:9">
      <c r="A1084" s="64">
        <v>2024</v>
      </c>
      <c r="B1084" s="64">
        <v>8</v>
      </c>
      <c r="C1084" s="64">
        <v>2408</v>
      </c>
      <c r="D1084" s="64">
        <v>7</v>
      </c>
      <c r="E1084" s="64">
        <v>3</v>
      </c>
      <c r="F1084" s="64" t="s">
        <v>26</v>
      </c>
      <c r="G1084" s="64">
        <v>5.6</v>
      </c>
      <c r="H1084" s="64">
        <v>3.5</v>
      </c>
      <c r="I1084" s="64">
        <v>5</v>
      </c>
    </row>
    <row r="1085" spans="1:9">
      <c r="A1085" s="64">
        <v>2024</v>
      </c>
      <c r="B1085" s="64">
        <v>8</v>
      </c>
      <c r="C1085" s="64">
        <v>2408</v>
      </c>
      <c r="D1085" s="64">
        <v>6</v>
      </c>
      <c r="E1085" s="64">
        <v>1</v>
      </c>
      <c r="F1085" s="64" t="s">
        <v>27</v>
      </c>
      <c r="G1085" s="64">
        <v>6.2</v>
      </c>
      <c r="H1085" s="64">
        <v>3.3</v>
      </c>
      <c r="I1085" s="64">
        <v>6.6</v>
      </c>
    </row>
    <row r="1086" spans="1:9">
      <c r="A1086" s="64">
        <v>2024</v>
      </c>
      <c r="B1086" s="64">
        <v>8</v>
      </c>
      <c r="C1086" s="64">
        <v>2408</v>
      </c>
      <c r="D1086" s="64">
        <v>6</v>
      </c>
      <c r="E1086" s="64">
        <v>2</v>
      </c>
      <c r="F1086" s="64" t="s">
        <v>28</v>
      </c>
      <c r="G1086" s="64">
        <v>6</v>
      </c>
      <c r="H1086" s="64">
        <v>3</v>
      </c>
      <c r="I1086" s="64">
        <v>6</v>
      </c>
    </row>
    <row r="1087" spans="1:9">
      <c r="A1087" s="64">
        <v>2024</v>
      </c>
      <c r="B1087" s="64">
        <v>8</v>
      </c>
      <c r="C1087" s="64">
        <v>2408</v>
      </c>
      <c r="D1087" s="64">
        <v>6</v>
      </c>
      <c r="E1087" s="64">
        <v>3</v>
      </c>
      <c r="F1087" s="64" t="s">
        <v>29</v>
      </c>
      <c r="G1087" s="64">
        <v>6.1</v>
      </c>
      <c r="H1087" s="64">
        <v>3</v>
      </c>
      <c r="I1087" s="64">
        <v>6</v>
      </c>
    </row>
    <row r="1088" spans="1:9">
      <c r="A1088" s="64">
        <v>2024</v>
      </c>
      <c r="B1088" s="64">
        <v>8</v>
      </c>
      <c r="C1088" s="64">
        <v>2408</v>
      </c>
      <c r="D1088" s="64">
        <v>5</v>
      </c>
      <c r="E1088" s="64">
        <v>1</v>
      </c>
      <c r="F1088" s="64" t="s">
        <v>30</v>
      </c>
      <c r="G1088" s="64">
        <v>7</v>
      </c>
      <c r="H1088" s="64">
        <v>3.3</v>
      </c>
      <c r="I1088" s="64">
        <v>6.9</v>
      </c>
    </row>
    <row r="1089" spans="1:9">
      <c r="A1089" s="64">
        <v>2024</v>
      </c>
      <c r="B1089" s="64">
        <v>8</v>
      </c>
      <c r="C1089" s="64">
        <v>2408</v>
      </c>
      <c r="D1089" s="64">
        <v>5</v>
      </c>
      <c r="E1089" s="64">
        <v>2</v>
      </c>
      <c r="F1089" s="64" t="s">
        <v>31</v>
      </c>
      <c r="G1089" s="64">
        <v>6.9</v>
      </c>
      <c r="H1089" s="64">
        <v>3.5</v>
      </c>
      <c r="I1089" s="64">
        <v>6.9</v>
      </c>
    </row>
    <row r="1090" spans="1:9">
      <c r="A1090" s="64">
        <v>2024</v>
      </c>
      <c r="B1090" s="64">
        <v>8</v>
      </c>
      <c r="C1090" s="64">
        <v>2408</v>
      </c>
      <c r="D1090" s="64">
        <v>5</v>
      </c>
      <c r="E1090" s="64">
        <v>3</v>
      </c>
      <c r="F1090" s="64" t="s">
        <v>32</v>
      </c>
      <c r="G1090" s="64">
        <v>6.5</v>
      </c>
      <c r="H1090" s="64">
        <v>3.7</v>
      </c>
      <c r="I1090" s="64">
        <v>6.7</v>
      </c>
    </row>
    <row r="1091" spans="1:9">
      <c r="A1091" s="64">
        <v>2024</v>
      </c>
      <c r="B1091" s="64">
        <v>8</v>
      </c>
      <c r="C1091" s="64">
        <v>2408</v>
      </c>
      <c r="D1091" s="64">
        <v>3</v>
      </c>
      <c r="E1091" s="64">
        <v>1</v>
      </c>
      <c r="F1091" s="64" t="s">
        <v>33</v>
      </c>
      <c r="G1091" s="64">
        <v>7</v>
      </c>
      <c r="H1091" s="64">
        <v>3.5</v>
      </c>
      <c r="I1091" s="64">
        <v>7</v>
      </c>
    </row>
    <row r="1092" spans="1:9">
      <c r="A1092" s="64">
        <v>2024</v>
      </c>
      <c r="B1092" s="64">
        <v>8</v>
      </c>
      <c r="C1092" s="64">
        <v>2408</v>
      </c>
      <c r="D1092" s="64">
        <v>3</v>
      </c>
      <c r="E1092" s="64">
        <v>2</v>
      </c>
      <c r="F1092" s="64" t="s">
        <v>34</v>
      </c>
      <c r="G1092" s="64">
        <v>7</v>
      </c>
      <c r="H1092" s="64">
        <v>3.5</v>
      </c>
      <c r="I1092" s="64">
        <v>7</v>
      </c>
    </row>
    <row r="1093" spans="1:9">
      <c r="A1093" s="64">
        <v>2024</v>
      </c>
      <c r="B1093" s="64">
        <v>8</v>
      </c>
      <c r="C1093" s="64">
        <v>2408</v>
      </c>
      <c r="D1093" s="64">
        <v>3</v>
      </c>
      <c r="E1093" s="64">
        <v>3</v>
      </c>
      <c r="F1093" s="64" t="s">
        <v>35</v>
      </c>
      <c r="G1093" s="64">
        <v>6.9</v>
      </c>
      <c r="H1093" s="64">
        <v>3.2</v>
      </c>
      <c r="I1093" s="64">
        <v>7.7</v>
      </c>
    </row>
    <row r="1094" spans="1:9">
      <c r="A1094" s="64">
        <v>2024</v>
      </c>
      <c r="B1094" s="64">
        <v>8</v>
      </c>
      <c r="C1094" s="64">
        <v>2408</v>
      </c>
      <c r="D1094" s="64">
        <v>2</v>
      </c>
      <c r="E1094" s="64">
        <v>2</v>
      </c>
      <c r="F1094" s="64" t="s">
        <v>36</v>
      </c>
      <c r="G1094" s="64">
        <v>7.8</v>
      </c>
      <c r="H1094" s="64">
        <v>3.5</v>
      </c>
      <c r="I1094" s="64">
        <v>7.2</v>
      </c>
    </row>
    <row r="1095" spans="1:9">
      <c r="A1095" s="64">
        <v>2024</v>
      </c>
      <c r="B1095" s="64">
        <v>8</v>
      </c>
      <c r="C1095" s="64">
        <v>2408</v>
      </c>
      <c r="D1095" s="64">
        <v>2</v>
      </c>
      <c r="E1095" s="64">
        <v>3</v>
      </c>
      <c r="F1095" s="64" t="s">
        <v>37</v>
      </c>
      <c r="G1095" s="64">
        <v>7.1</v>
      </c>
      <c r="H1095" s="64">
        <v>3</v>
      </c>
      <c r="I1095" s="64">
        <v>7.5</v>
      </c>
    </row>
    <row r="1096" spans="1:9">
      <c r="A1096" s="64">
        <v>2024</v>
      </c>
      <c r="B1096" s="64">
        <v>8</v>
      </c>
      <c r="C1096" s="64">
        <v>2408</v>
      </c>
      <c r="D1096" s="64">
        <v>1</v>
      </c>
      <c r="E1096" s="64">
        <v>1</v>
      </c>
      <c r="F1096" s="64" t="s">
        <v>38</v>
      </c>
      <c r="G1096" s="64">
        <v>8.6999999999999993</v>
      </c>
      <c r="H1096" s="64">
        <v>2.9</v>
      </c>
      <c r="I1096" s="64">
        <v>8.1999999999999993</v>
      </c>
    </row>
    <row r="1097" spans="1:9">
      <c r="A1097" s="64">
        <v>2024</v>
      </c>
      <c r="B1097" s="64">
        <v>8</v>
      </c>
      <c r="C1097" s="64">
        <v>2408</v>
      </c>
      <c r="D1097" s="64">
        <v>1</v>
      </c>
      <c r="E1097" s="64">
        <v>2</v>
      </c>
      <c r="F1097" s="64" t="s">
        <v>39</v>
      </c>
      <c r="G1097" s="64">
        <v>8</v>
      </c>
      <c r="H1097" s="64">
        <v>3.2</v>
      </c>
      <c r="I1097" s="64">
        <v>8</v>
      </c>
    </row>
    <row r="1098" spans="1:9">
      <c r="A1098" s="64">
        <v>2024</v>
      </c>
      <c r="B1098" s="64">
        <v>8</v>
      </c>
      <c r="C1098" s="64">
        <v>2408</v>
      </c>
      <c r="D1098" s="64">
        <v>1</v>
      </c>
      <c r="E1098" s="64">
        <v>3</v>
      </c>
      <c r="F1098" s="64" t="s">
        <v>40</v>
      </c>
      <c r="G1098" s="64">
        <v>7.7</v>
      </c>
      <c r="H1098" s="64">
        <v>3.4</v>
      </c>
      <c r="I1098" s="64">
        <v>8.1999999999999993</v>
      </c>
    </row>
    <row r="1099" spans="1:9">
      <c r="A1099" s="64">
        <v>2024</v>
      </c>
      <c r="B1099" s="64">
        <v>8</v>
      </c>
      <c r="C1099" s="64">
        <v>2408</v>
      </c>
      <c r="D1099" s="64">
        <v>-1</v>
      </c>
      <c r="E1099" s="64">
        <v>1</v>
      </c>
      <c r="F1099" s="64" t="s">
        <v>41</v>
      </c>
      <c r="G1099" s="64">
        <v>9</v>
      </c>
      <c r="H1099" s="64">
        <v>3</v>
      </c>
      <c r="I1099" s="64">
        <v>8.5</v>
      </c>
    </row>
    <row r="1100" spans="1:9">
      <c r="A1100" s="64">
        <v>2024</v>
      </c>
      <c r="B1100" s="64">
        <v>8</v>
      </c>
      <c r="C1100" s="64">
        <v>2408</v>
      </c>
      <c r="D1100" s="64">
        <v>-1</v>
      </c>
      <c r="E1100" s="64">
        <v>2</v>
      </c>
      <c r="F1100" s="64" t="s">
        <v>42</v>
      </c>
      <c r="G1100" s="64">
        <v>8.8000000000000007</v>
      </c>
      <c r="H1100" s="64">
        <v>3.5</v>
      </c>
      <c r="I1100" s="64">
        <v>8.6999999999999993</v>
      </c>
    </row>
    <row r="1101" spans="1:9">
      <c r="A1101" s="64">
        <v>2024</v>
      </c>
      <c r="B1101" s="64">
        <v>8</v>
      </c>
      <c r="C1101" s="64">
        <v>2408</v>
      </c>
      <c r="D1101" s="64">
        <v>-1</v>
      </c>
      <c r="E1101" s="64">
        <v>3</v>
      </c>
      <c r="F1101" s="64" t="s">
        <v>43</v>
      </c>
      <c r="G1101" s="64">
        <v>9</v>
      </c>
      <c r="H1101" s="64">
        <v>3.5</v>
      </c>
      <c r="I1101" s="64">
        <v>8.8000000000000007</v>
      </c>
    </row>
    <row r="1102" spans="1:9">
      <c r="A1102" s="64">
        <v>2024</v>
      </c>
      <c r="B1102" s="64">
        <v>8</v>
      </c>
      <c r="C1102" s="64">
        <v>2408</v>
      </c>
      <c r="D1102" s="64">
        <v>-2</v>
      </c>
      <c r="E1102" s="64">
        <v>1</v>
      </c>
      <c r="F1102" s="64" t="s">
        <v>44</v>
      </c>
      <c r="G1102" s="64">
        <v>9</v>
      </c>
      <c r="H1102" s="64">
        <v>4.0999999999999996</v>
      </c>
      <c r="I1102" s="64">
        <v>9.1999999999999993</v>
      </c>
    </row>
    <row r="1103" spans="1:9">
      <c r="A1103" s="64">
        <v>2024</v>
      </c>
      <c r="B1103" s="64">
        <v>8</v>
      </c>
      <c r="C1103" s="64">
        <v>2408</v>
      </c>
      <c r="D1103" s="64">
        <v>-2</v>
      </c>
      <c r="E1103" s="64">
        <v>2</v>
      </c>
      <c r="F1103" s="64" t="s">
        <v>45</v>
      </c>
      <c r="G1103" s="64">
        <v>9</v>
      </c>
      <c r="H1103" s="64">
        <v>3</v>
      </c>
      <c r="I1103" s="64">
        <v>9</v>
      </c>
    </row>
    <row r="1104" spans="1:9">
      <c r="A1104" s="64">
        <v>2024</v>
      </c>
      <c r="B1104" s="64">
        <v>8</v>
      </c>
      <c r="C1104" s="64">
        <v>2408</v>
      </c>
      <c r="D1104" s="64">
        <v>-2</v>
      </c>
      <c r="E1104" s="64">
        <v>3</v>
      </c>
      <c r="F1104" s="64" t="s">
        <v>46</v>
      </c>
      <c r="G1104" s="64">
        <v>9</v>
      </c>
      <c r="H1104" s="64">
        <v>3.1</v>
      </c>
      <c r="I1104" s="64">
        <v>9.8000000000000007</v>
      </c>
    </row>
    <row r="1105" spans="1:9">
      <c r="A1105" s="64">
        <v>2024</v>
      </c>
      <c r="B1105" s="64">
        <v>8</v>
      </c>
      <c r="C1105" s="64">
        <v>2408</v>
      </c>
      <c r="D1105" s="64">
        <v>-3</v>
      </c>
      <c r="E1105" s="64">
        <v>2</v>
      </c>
      <c r="F1105" s="64" t="s">
        <v>47</v>
      </c>
      <c r="G1105" s="64">
        <v>9.4</v>
      </c>
      <c r="H1105" s="64">
        <v>3.2</v>
      </c>
      <c r="I1105" s="64">
        <v>10</v>
      </c>
    </row>
    <row r="1106" spans="1:9">
      <c r="A1106" s="64">
        <v>2024</v>
      </c>
      <c r="B1106" s="64">
        <v>8</v>
      </c>
      <c r="C1106" s="64">
        <v>2408</v>
      </c>
      <c r="D1106" s="64">
        <v>-3</v>
      </c>
      <c r="E1106" s="64">
        <v>3</v>
      </c>
      <c r="F1106" s="64" t="s">
        <v>48</v>
      </c>
      <c r="G1106" s="64">
        <v>9.1</v>
      </c>
      <c r="H1106" s="64">
        <v>3.5</v>
      </c>
      <c r="I1106" s="64">
        <v>9.3000000000000007</v>
      </c>
    </row>
    <row r="1107" spans="1:9">
      <c r="A1107" s="64">
        <v>2024</v>
      </c>
      <c r="B1107" s="64">
        <v>8</v>
      </c>
      <c r="C1107" s="64">
        <v>2408</v>
      </c>
      <c r="D1107" s="64">
        <v>-4</v>
      </c>
      <c r="E1107" s="64">
        <v>2</v>
      </c>
      <c r="F1107" s="64" t="s">
        <v>49</v>
      </c>
      <c r="G1107" s="64">
        <v>10</v>
      </c>
      <c r="H1107" s="64">
        <v>4</v>
      </c>
      <c r="I1107" s="64">
        <v>9.9</v>
      </c>
    </row>
    <row r="1108" spans="1:9">
      <c r="A1108" s="64">
        <v>2024</v>
      </c>
      <c r="B1108" s="64">
        <v>8</v>
      </c>
      <c r="C1108" s="64">
        <v>2408</v>
      </c>
      <c r="D1108" s="64">
        <v>-4</v>
      </c>
      <c r="E1108" s="64">
        <v>1</v>
      </c>
      <c r="F1108" s="64" t="s">
        <v>50</v>
      </c>
      <c r="G1108" s="64">
        <v>10</v>
      </c>
      <c r="H1108" s="64">
        <v>3</v>
      </c>
      <c r="I1108" s="64">
        <v>9.6</v>
      </c>
    </row>
    <row r="1109" spans="1:9">
      <c r="A1109" s="64">
        <v>2024</v>
      </c>
      <c r="B1109" s="64">
        <v>8</v>
      </c>
      <c r="C1109" s="64">
        <v>2408</v>
      </c>
      <c r="D1109" s="64">
        <v>-4</v>
      </c>
      <c r="E1109" s="64">
        <v>3</v>
      </c>
      <c r="F1109" s="64" t="s">
        <v>51</v>
      </c>
      <c r="G1109" s="64">
        <v>9.5</v>
      </c>
      <c r="H1109" s="64">
        <v>3.1</v>
      </c>
      <c r="I1109" s="64">
        <v>10</v>
      </c>
    </row>
    <row r="1110" spans="1:9">
      <c r="A1110" s="64">
        <v>2024</v>
      </c>
      <c r="B1110" s="64">
        <v>8</v>
      </c>
      <c r="C1110" s="64">
        <v>2408</v>
      </c>
      <c r="D1110" s="64">
        <v>-5</v>
      </c>
      <c r="E1110" s="64">
        <v>2</v>
      </c>
      <c r="F1110" s="64" t="s">
        <v>52</v>
      </c>
      <c r="G1110" s="64">
        <v>10.1</v>
      </c>
      <c r="H1110" s="64">
        <v>3.5</v>
      </c>
      <c r="I1110" s="64">
        <v>10</v>
      </c>
    </row>
    <row r="1111" spans="1:9">
      <c r="A1111" s="64">
        <v>2024</v>
      </c>
      <c r="B1111" s="64">
        <v>8</v>
      </c>
      <c r="C1111" s="64">
        <v>2408</v>
      </c>
      <c r="D1111" s="64">
        <v>-5</v>
      </c>
      <c r="E1111" s="64">
        <v>3</v>
      </c>
      <c r="F1111" s="64" t="s">
        <v>53</v>
      </c>
      <c r="G1111" s="64">
        <v>10.1</v>
      </c>
      <c r="H1111" s="64">
        <v>2.2000000000000002</v>
      </c>
      <c r="I1111" s="64">
        <v>10.1</v>
      </c>
    </row>
    <row r="1112" spans="1:9">
      <c r="A1112" s="64">
        <v>2024</v>
      </c>
      <c r="B1112" s="64">
        <v>9</v>
      </c>
      <c r="C1112" s="64">
        <v>2409</v>
      </c>
      <c r="D1112" s="64">
        <v>9</v>
      </c>
      <c r="E1112" s="64">
        <v>3</v>
      </c>
      <c r="F1112" s="64" t="s">
        <v>20</v>
      </c>
      <c r="G1112" s="64">
        <v>4.9000000000000004</v>
      </c>
      <c r="H1112" s="64">
        <v>3</v>
      </c>
      <c r="I1112" s="64">
        <v>4.7</v>
      </c>
    </row>
    <row r="1113" spans="1:9">
      <c r="A1113" s="64">
        <v>2024</v>
      </c>
      <c r="B1113" s="64">
        <v>9</v>
      </c>
      <c r="C1113" s="64">
        <v>2409</v>
      </c>
      <c r="D1113" s="64">
        <v>8</v>
      </c>
      <c r="E1113" s="64">
        <v>1</v>
      </c>
      <c r="F1113" s="64" t="s">
        <v>21</v>
      </c>
      <c r="G1113" s="64">
        <v>5</v>
      </c>
      <c r="H1113" s="64">
        <v>3</v>
      </c>
      <c r="I1113" s="64">
        <v>5</v>
      </c>
    </row>
    <row r="1114" spans="1:9">
      <c r="A1114" s="64">
        <v>2024</v>
      </c>
      <c r="B1114" s="64">
        <v>9</v>
      </c>
      <c r="C1114" s="64">
        <v>2409</v>
      </c>
      <c r="D1114" s="64">
        <v>8</v>
      </c>
      <c r="E1114" s="64">
        <v>2</v>
      </c>
      <c r="F1114" s="64" t="s">
        <v>22</v>
      </c>
      <c r="G1114" s="64">
        <v>5</v>
      </c>
      <c r="H1114" s="64">
        <v>3</v>
      </c>
      <c r="I1114" s="64">
        <v>5</v>
      </c>
    </row>
    <row r="1115" spans="1:9">
      <c r="A1115" s="64">
        <v>2024</v>
      </c>
      <c r="B1115" s="64">
        <v>9</v>
      </c>
      <c r="C1115" s="64">
        <v>2409</v>
      </c>
      <c r="D1115" s="64">
        <v>8</v>
      </c>
      <c r="E1115" s="64">
        <v>3</v>
      </c>
      <c r="F1115" s="64" t="s">
        <v>23</v>
      </c>
      <c r="G1115" s="64">
        <v>5</v>
      </c>
      <c r="H1115" s="64">
        <v>3.8</v>
      </c>
      <c r="I1115" s="64">
        <v>5</v>
      </c>
    </row>
    <row r="1116" spans="1:9">
      <c r="A1116" s="64">
        <v>2024</v>
      </c>
      <c r="B1116" s="64">
        <v>9</v>
      </c>
      <c r="C1116" s="64">
        <v>2409</v>
      </c>
      <c r="D1116" s="64">
        <v>7</v>
      </c>
      <c r="E1116" s="64">
        <v>1</v>
      </c>
      <c r="F1116" s="64" t="s">
        <v>24</v>
      </c>
      <c r="G1116" s="64">
        <v>5.3</v>
      </c>
      <c r="H1116" s="64">
        <v>3.5</v>
      </c>
      <c r="I1116" s="64">
        <v>5.4</v>
      </c>
    </row>
    <row r="1117" spans="1:9">
      <c r="A1117" s="64">
        <v>2024</v>
      </c>
      <c r="B1117" s="64">
        <v>9</v>
      </c>
      <c r="C1117" s="64">
        <v>2409</v>
      </c>
      <c r="D1117" s="64">
        <v>7</v>
      </c>
      <c r="E1117" s="64">
        <v>2</v>
      </c>
      <c r="F1117" s="64" t="s">
        <v>25</v>
      </c>
      <c r="G1117" s="64">
        <v>5.2</v>
      </c>
      <c r="H1117" s="64">
        <v>3.3</v>
      </c>
      <c r="I1117" s="64">
        <v>6</v>
      </c>
    </row>
    <row r="1118" spans="1:9">
      <c r="A1118" s="64">
        <v>2024</v>
      </c>
      <c r="B1118" s="64">
        <v>9</v>
      </c>
      <c r="C1118" s="64">
        <v>2409</v>
      </c>
      <c r="D1118" s="64">
        <v>7</v>
      </c>
      <c r="E1118" s="64">
        <v>3</v>
      </c>
      <c r="F1118" s="64" t="s">
        <v>26</v>
      </c>
      <c r="G1118" s="64">
        <v>5.5</v>
      </c>
      <c r="H1118" s="64">
        <v>3.4</v>
      </c>
      <c r="I1118" s="64">
        <v>5</v>
      </c>
    </row>
    <row r="1119" spans="1:9">
      <c r="A1119" s="64">
        <v>2024</v>
      </c>
      <c r="B1119" s="64">
        <v>9</v>
      </c>
      <c r="C1119" s="64">
        <v>2409</v>
      </c>
      <c r="D1119" s="64">
        <v>6</v>
      </c>
      <c r="E1119" s="64">
        <v>1</v>
      </c>
      <c r="F1119" s="64" t="s">
        <v>27</v>
      </c>
      <c r="G1119" s="64">
        <v>6.1</v>
      </c>
      <c r="H1119" s="64">
        <v>3.3</v>
      </c>
      <c r="I1119" s="64">
        <v>6.6</v>
      </c>
    </row>
    <row r="1120" spans="1:9">
      <c r="A1120" s="64">
        <v>2024</v>
      </c>
      <c r="B1120" s="64">
        <v>9</v>
      </c>
      <c r="C1120" s="64">
        <v>2409</v>
      </c>
      <c r="D1120" s="64">
        <v>6</v>
      </c>
      <c r="E1120" s="64">
        <v>2</v>
      </c>
      <c r="F1120" s="64" t="s">
        <v>28</v>
      </c>
      <c r="G1120" s="64">
        <v>6</v>
      </c>
      <c r="H1120" s="64">
        <v>3.4</v>
      </c>
      <c r="I1120" s="64">
        <v>6</v>
      </c>
    </row>
    <row r="1121" spans="1:9">
      <c r="A1121" s="64">
        <v>2024</v>
      </c>
      <c r="B1121" s="64">
        <v>9</v>
      </c>
      <c r="C1121" s="64">
        <v>2409</v>
      </c>
      <c r="D1121" s="64">
        <v>6</v>
      </c>
      <c r="E1121" s="64">
        <v>3</v>
      </c>
      <c r="F1121" s="64" t="s">
        <v>29</v>
      </c>
      <c r="G1121" s="64">
        <v>6.1</v>
      </c>
      <c r="H1121" s="64">
        <v>3.1</v>
      </c>
      <c r="I1121" s="64">
        <v>6</v>
      </c>
    </row>
    <row r="1122" spans="1:9">
      <c r="A1122" s="64">
        <v>2024</v>
      </c>
      <c r="B1122" s="64">
        <v>9</v>
      </c>
      <c r="C1122" s="64">
        <v>2409</v>
      </c>
      <c r="D1122" s="64">
        <v>5</v>
      </c>
      <c r="E1122" s="64">
        <v>1</v>
      </c>
      <c r="F1122" s="64" t="s">
        <v>30</v>
      </c>
      <c r="G1122" s="64">
        <v>7</v>
      </c>
      <c r="H1122" s="64">
        <v>3.2</v>
      </c>
      <c r="I1122" s="64">
        <v>6.9</v>
      </c>
    </row>
    <row r="1123" spans="1:9">
      <c r="A1123" s="64">
        <v>2024</v>
      </c>
      <c r="B1123" s="64">
        <v>9</v>
      </c>
      <c r="C1123" s="64">
        <v>2409</v>
      </c>
      <c r="D1123" s="64">
        <v>5</v>
      </c>
      <c r="E1123" s="64">
        <v>2</v>
      </c>
      <c r="F1123" s="64" t="s">
        <v>31</v>
      </c>
      <c r="G1123" s="64">
        <v>7</v>
      </c>
      <c r="H1123" s="64">
        <v>3.5</v>
      </c>
      <c r="I1123" s="64">
        <v>6.9</v>
      </c>
    </row>
    <row r="1124" spans="1:9">
      <c r="A1124" s="64">
        <v>2024</v>
      </c>
      <c r="B1124" s="64">
        <v>9</v>
      </c>
      <c r="C1124" s="64">
        <v>2409</v>
      </c>
      <c r="D1124" s="64">
        <v>5</v>
      </c>
      <c r="E1124" s="64">
        <v>3</v>
      </c>
      <c r="F1124" s="64" t="s">
        <v>32</v>
      </c>
      <c r="G1124" s="64">
        <v>6.5</v>
      </c>
      <c r="H1124" s="64">
        <v>3.7</v>
      </c>
      <c r="I1124" s="64">
        <v>6.7</v>
      </c>
    </row>
    <row r="1125" spans="1:9">
      <c r="A1125" s="64">
        <v>2024</v>
      </c>
      <c r="B1125" s="64">
        <v>9</v>
      </c>
      <c r="C1125" s="64">
        <v>2409</v>
      </c>
      <c r="D1125" s="64">
        <v>3</v>
      </c>
      <c r="E1125" s="64">
        <v>1</v>
      </c>
      <c r="F1125" s="64" t="s">
        <v>33</v>
      </c>
      <c r="G1125" s="64">
        <v>7</v>
      </c>
      <c r="H1125" s="64">
        <v>3.5</v>
      </c>
      <c r="I1125" s="64">
        <v>7</v>
      </c>
    </row>
    <row r="1126" spans="1:9">
      <c r="A1126" s="64">
        <v>2024</v>
      </c>
      <c r="B1126" s="64">
        <v>9</v>
      </c>
      <c r="C1126" s="64">
        <v>2409</v>
      </c>
      <c r="D1126" s="64">
        <v>3</v>
      </c>
      <c r="E1126" s="64">
        <v>2</v>
      </c>
      <c r="F1126" s="64" t="s">
        <v>34</v>
      </c>
      <c r="G1126" s="64">
        <v>7</v>
      </c>
      <c r="H1126" s="64">
        <v>3.4</v>
      </c>
      <c r="I1126" s="64">
        <v>7</v>
      </c>
    </row>
    <row r="1127" spans="1:9">
      <c r="A1127" s="64">
        <v>2024</v>
      </c>
      <c r="B1127" s="64">
        <v>9</v>
      </c>
      <c r="C1127" s="64">
        <v>2409</v>
      </c>
      <c r="D1127" s="64">
        <v>3</v>
      </c>
      <c r="E1127" s="64">
        <v>3</v>
      </c>
      <c r="F1127" s="64" t="s">
        <v>35</v>
      </c>
      <c r="G1127" s="64">
        <v>6.9</v>
      </c>
      <c r="H1127" s="64">
        <v>3.3</v>
      </c>
      <c r="I1127" s="64">
        <v>7.6</v>
      </c>
    </row>
    <row r="1128" spans="1:9">
      <c r="A1128" s="64">
        <v>2024</v>
      </c>
      <c r="B1128" s="64">
        <v>9</v>
      </c>
      <c r="C1128" s="64">
        <v>2409</v>
      </c>
      <c r="D1128" s="64">
        <v>2</v>
      </c>
      <c r="E1128" s="64">
        <v>2</v>
      </c>
      <c r="F1128" s="64" t="s">
        <v>36</v>
      </c>
      <c r="G1128" s="64">
        <v>7.9</v>
      </c>
      <c r="H1128" s="64">
        <v>3.6</v>
      </c>
      <c r="I1128" s="64">
        <v>7.3</v>
      </c>
    </row>
    <row r="1129" spans="1:9">
      <c r="A1129" s="64">
        <v>2024</v>
      </c>
      <c r="B1129" s="64">
        <v>9</v>
      </c>
      <c r="C1129" s="64">
        <v>2409</v>
      </c>
      <c r="D1129" s="64">
        <v>2</v>
      </c>
      <c r="E1129" s="64">
        <v>3</v>
      </c>
      <c r="F1129" s="64" t="s">
        <v>37</v>
      </c>
      <c r="G1129" s="64">
        <v>7.2</v>
      </c>
      <c r="H1129" s="64">
        <v>3</v>
      </c>
      <c r="I1129" s="64">
        <v>7.5</v>
      </c>
    </row>
    <row r="1130" spans="1:9">
      <c r="A1130" s="64">
        <v>2024</v>
      </c>
      <c r="B1130" s="64">
        <v>9</v>
      </c>
      <c r="C1130" s="64">
        <v>2409</v>
      </c>
      <c r="D1130" s="64">
        <v>1</v>
      </c>
      <c r="E1130" s="64">
        <v>1</v>
      </c>
      <c r="F1130" s="64" t="s">
        <v>38</v>
      </c>
      <c r="G1130" s="64">
        <v>8.6</v>
      </c>
      <c r="H1130" s="64">
        <v>2.9</v>
      </c>
      <c r="I1130" s="64">
        <v>8.1999999999999993</v>
      </c>
    </row>
    <row r="1131" spans="1:9">
      <c r="A1131" s="64">
        <v>2024</v>
      </c>
      <c r="B1131" s="64">
        <v>9</v>
      </c>
      <c r="C1131" s="64">
        <v>2409</v>
      </c>
      <c r="D1131" s="64">
        <v>1</v>
      </c>
      <c r="E1131" s="64">
        <v>2</v>
      </c>
      <c r="F1131" s="64" t="s">
        <v>39</v>
      </c>
      <c r="G1131" s="64">
        <v>8</v>
      </c>
      <c r="H1131" s="64">
        <v>3.2</v>
      </c>
      <c r="I1131" s="64">
        <v>8</v>
      </c>
    </row>
    <row r="1132" spans="1:9">
      <c r="A1132" s="64">
        <v>2024</v>
      </c>
      <c r="B1132" s="64">
        <v>9</v>
      </c>
      <c r="C1132" s="64">
        <v>2409</v>
      </c>
      <c r="D1132" s="64">
        <v>1</v>
      </c>
      <c r="E1132" s="64">
        <v>3</v>
      </c>
      <c r="F1132" s="64" t="s">
        <v>40</v>
      </c>
      <c r="G1132" s="64">
        <v>7.7</v>
      </c>
      <c r="H1132" s="64">
        <v>3</v>
      </c>
      <c r="I1132" s="64">
        <v>8.1</v>
      </c>
    </row>
    <row r="1133" spans="1:9">
      <c r="A1133" s="64">
        <v>2024</v>
      </c>
      <c r="B1133" s="64">
        <v>9</v>
      </c>
      <c r="C1133" s="64">
        <v>2409</v>
      </c>
      <c r="D1133" s="64">
        <v>-1</v>
      </c>
      <c r="E1133" s="64">
        <v>1</v>
      </c>
      <c r="F1133" s="64" t="s">
        <v>41</v>
      </c>
      <c r="G1133" s="64">
        <v>9</v>
      </c>
      <c r="H1133" s="64">
        <v>3.4</v>
      </c>
      <c r="I1133" s="64">
        <v>8.5</v>
      </c>
    </row>
    <row r="1134" spans="1:9">
      <c r="A1134" s="64">
        <v>2024</v>
      </c>
      <c r="B1134" s="64">
        <v>9</v>
      </c>
      <c r="C1134" s="64">
        <v>2409</v>
      </c>
      <c r="D1134" s="64">
        <v>-1</v>
      </c>
      <c r="E1134" s="64">
        <v>2</v>
      </c>
      <c r="F1134" s="64" t="s">
        <v>42</v>
      </c>
      <c r="G1134" s="64">
        <v>8.8000000000000007</v>
      </c>
      <c r="H1134" s="64">
        <v>3.7</v>
      </c>
      <c r="I1134" s="64">
        <v>8.5</v>
      </c>
    </row>
    <row r="1135" spans="1:9">
      <c r="A1135" s="64">
        <v>2024</v>
      </c>
      <c r="B1135" s="64">
        <v>9</v>
      </c>
      <c r="C1135" s="64">
        <v>2409</v>
      </c>
      <c r="D1135" s="64">
        <v>-1</v>
      </c>
      <c r="E1135" s="64">
        <v>3</v>
      </c>
      <c r="F1135" s="64" t="s">
        <v>43</v>
      </c>
      <c r="G1135" s="64">
        <v>8.9</v>
      </c>
      <c r="H1135" s="64">
        <v>3.3</v>
      </c>
      <c r="I1135" s="64">
        <v>8.6999999999999993</v>
      </c>
    </row>
    <row r="1136" spans="1:9">
      <c r="A1136" s="64">
        <v>2024</v>
      </c>
      <c r="B1136" s="64">
        <v>9</v>
      </c>
      <c r="C1136" s="64">
        <v>2409</v>
      </c>
      <c r="D1136" s="64">
        <v>-2</v>
      </c>
      <c r="E1136" s="64">
        <v>1</v>
      </c>
      <c r="F1136" s="64" t="s">
        <v>44</v>
      </c>
      <c r="G1136" s="64">
        <v>9</v>
      </c>
      <c r="H1136" s="64">
        <v>3.2</v>
      </c>
      <c r="I1136" s="64">
        <v>9.3000000000000007</v>
      </c>
    </row>
    <row r="1137" spans="1:9">
      <c r="A1137" s="64">
        <v>2024</v>
      </c>
      <c r="B1137" s="64">
        <v>9</v>
      </c>
      <c r="C1137" s="64">
        <v>2409</v>
      </c>
      <c r="D1137" s="64">
        <v>-2</v>
      </c>
      <c r="E1137" s="64">
        <v>2</v>
      </c>
      <c r="F1137" s="64" t="s">
        <v>45</v>
      </c>
      <c r="G1137" s="64">
        <v>9</v>
      </c>
      <c r="H1137" s="64">
        <v>3.4</v>
      </c>
      <c r="I1137" s="64">
        <v>8.9</v>
      </c>
    </row>
    <row r="1138" spans="1:9">
      <c r="A1138" s="64">
        <v>2024</v>
      </c>
      <c r="B1138" s="64">
        <v>9</v>
      </c>
      <c r="C1138" s="64">
        <v>2409</v>
      </c>
      <c r="D1138" s="64">
        <v>-2</v>
      </c>
      <c r="E1138" s="64">
        <v>3</v>
      </c>
      <c r="F1138" s="64" t="s">
        <v>46</v>
      </c>
      <c r="G1138" s="64">
        <v>9.1</v>
      </c>
      <c r="H1138" s="64">
        <v>3.6</v>
      </c>
      <c r="I1138" s="64">
        <v>9.6999999999999993</v>
      </c>
    </row>
    <row r="1139" spans="1:9">
      <c r="A1139" s="64">
        <v>2024</v>
      </c>
      <c r="B1139" s="64">
        <v>9</v>
      </c>
      <c r="C1139" s="64">
        <v>2409</v>
      </c>
      <c r="D1139" s="64">
        <v>-3</v>
      </c>
      <c r="E1139" s="64">
        <v>2</v>
      </c>
      <c r="F1139" s="64" t="s">
        <v>47</v>
      </c>
      <c r="G1139" s="64">
        <v>9.4</v>
      </c>
      <c r="H1139" s="64">
        <v>3</v>
      </c>
      <c r="I1139" s="64">
        <v>10</v>
      </c>
    </row>
    <row r="1140" spans="1:9">
      <c r="A1140" s="64">
        <v>2024</v>
      </c>
      <c r="B1140" s="64">
        <v>9</v>
      </c>
      <c r="C1140" s="64">
        <v>2409</v>
      </c>
      <c r="D1140" s="64">
        <v>-3</v>
      </c>
      <c r="E1140" s="64">
        <v>3</v>
      </c>
      <c r="F1140" s="64" t="s">
        <v>48</v>
      </c>
      <c r="G1140" s="64">
        <v>9.1999999999999993</v>
      </c>
      <c r="H1140" s="64">
        <v>3.5</v>
      </c>
      <c r="I1140" s="64">
        <v>9.3000000000000007</v>
      </c>
    </row>
    <row r="1141" spans="1:9">
      <c r="A1141" s="64">
        <v>2024</v>
      </c>
      <c r="B1141" s="64">
        <v>9</v>
      </c>
      <c r="C1141" s="64">
        <v>2409</v>
      </c>
      <c r="D1141" s="64">
        <v>-4</v>
      </c>
      <c r="E1141" s="64">
        <v>2</v>
      </c>
      <c r="F1141" s="64" t="s">
        <v>49</v>
      </c>
      <c r="G1141" s="64">
        <v>10</v>
      </c>
      <c r="H1141" s="64">
        <v>4</v>
      </c>
      <c r="I1141" s="64">
        <v>9.8000000000000007</v>
      </c>
    </row>
    <row r="1142" spans="1:9">
      <c r="A1142" s="64">
        <v>2024</v>
      </c>
      <c r="B1142" s="64">
        <v>9</v>
      </c>
      <c r="C1142" s="64">
        <v>2409</v>
      </c>
      <c r="D1142" s="64">
        <v>-4</v>
      </c>
      <c r="E1142" s="64">
        <v>1</v>
      </c>
      <c r="F1142" s="64" t="s">
        <v>50</v>
      </c>
      <c r="G1142" s="64">
        <v>10</v>
      </c>
      <c r="H1142" s="64">
        <v>3</v>
      </c>
      <c r="I1142" s="64">
        <v>9.5</v>
      </c>
    </row>
    <row r="1143" spans="1:9">
      <c r="A1143" s="64">
        <v>2024</v>
      </c>
      <c r="B1143" s="64">
        <v>9</v>
      </c>
      <c r="C1143" s="64">
        <v>2409</v>
      </c>
      <c r="D1143" s="64">
        <v>-4</v>
      </c>
      <c r="E1143" s="64">
        <v>3</v>
      </c>
      <c r="F1143" s="64" t="s">
        <v>51</v>
      </c>
      <c r="G1143" s="64">
        <v>9.6999999999999993</v>
      </c>
      <c r="H1143" s="64">
        <v>3.1</v>
      </c>
      <c r="I1143" s="64">
        <v>10</v>
      </c>
    </row>
    <row r="1144" spans="1:9">
      <c r="A1144" s="64">
        <v>2024</v>
      </c>
      <c r="B1144" s="64">
        <v>9</v>
      </c>
      <c r="C1144" s="64">
        <v>2409</v>
      </c>
      <c r="D1144" s="64">
        <v>-5</v>
      </c>
      <c r="E1144" s="64">
        <v>2</v>
      </c>
      <c r="F1144" s="64" t="s">
        <v>52</v>
      </c>
      <c r="G1144" s="64">
        <v>10.1</v>
      </c>
      <c r="H1144" s="64">
        <v>3.5</v>
      </c>
      <c r="I1144" s="64">
        <v>10</v>
      </c>
    </row>
    <row r="1145" spans="1:9">
      <c r="A1145" s="64">
        <v>2024</v>
      </c>
      <c r="B1145" s="64">
        <v>9</v>
      </c>
      <c r="C1145" s="64">
        <v>2409</v>
      </c>
      <c r="D1145" s="64">
        <v>-5</v>
      </c>
      <c r="E1145" s="64">
        <v>3</v>
      </c>
      <c r="F1145" s="64" t="s">
        <v>53</v>
      </c>
      <c r="G1145" s="64">
        <v>10.199999999999999</v>
      </c>
      <c r="H1145" s="64">
        <v>2.2000000000000002</v>
      </c>
      <c r="I1145" s="64">
        <v>10.199999999999999</v>
      </c>
    </row>
    <row r="1146" spans="1:9">
      <c r="A1146" s="64">
        <v>2024</v>
      </c>
      <c r="B1146" s="64">
        <v>10</v>
      </c>
      <c r="C1146" s="64">
        <v>2410</v>
      </c>
      <c r="D1146" s="64">
        <v>9</v>
      </c>
      <c r="E1146" s="64">
        <v>3</v>
      </c>
      <c r="F1146" s="64" t="s">
        <v>20</v>
      </c>
      <c r="G1146" s="64">
        <v>5</v>
      </c>
      <c r="H1146" s="64">
        <v>3.1</v>
      </c>
      <c r="I1146" s="64">
        <v>4.9000000000000004</v>
      </c>
    </row>
    <row r="1147" spans="1:9">
      <c r="A1147" s="64">
        <v>2024</v>
      </c>
      <c r="B1147" s="64">
        <v>10</v>
      </c>
      <c r="C1147" s="64">
        <v>2410</v>
      </c>
      <c r="D1147" s="64">
        <v>8</v>
      </c>
      <c r="E1147" s="64">
        <v>1</v>
      </c>
      <c r="F1147" s="64" t="s">
        <v>21</v>
      </c>
      <c r="G1147" s="64">
        <v>5</v>
      </c>
      <c r="H1147" s="64">
        <v>3</v>
      </c>
      <c r="I1147" s="64">
        <v>5</v>
      </c>
    </row>
    <row r="1148" spans="1:9">
      <c r="A1148" s="64">
        <v>2024</v>
      </c>
      <c r="B1148" s="64">
        <v>10</v>
      </c>
      <c r="C1148" s="64">
        <v>2410</v>
      </c>
      <c r="D1148" s="64">
        <v>8</v>
      </c>
      <c r="E1148" s="64">
        <v>2</v>
      </c>
      <c r="F1148" s="64" t="s">
        <v>22</v>
      </c>
      <c r="G1148" s="64">
        <v>5</v>
      </c>
      <c r="H1148" s="64">
        <v>3</v>
      </c>
      <c r="I1148" s="64">
        <v>5</v>
      </c>
    </row>
    <row r="1149" spans="1:9">
      <c r="A1149" s="64">
        <v>2024</v>
      </c>
      <c r="B1149" s="64">
        <v>10</v>
      </c>
      <c r="C1149" s="64">
        <v>2410</v>
      </c>
      <c r="D1149" s="64">
        <v>8</v>
      </c>
      <c r="E1149" s="64">
        <v>3</v>
      </c>
      <c r="F1149" s="64" t="s">
        <v>23</v>
      </c>
      <c r="G1149" s="64">
        <v>5</v>
      </c>
      <c r="H1149" s="64">
        <v>3.8</v>
      </c>
      <c r="I1149" s="64">
        <v>5</v>
      </c>
    </row>
    <row r="1150" spans="1:9">
      <c r="A1150" s="64">
        <v>2024</v>
      </c>
      <c r="B1150" s="64">
        <v>10</v>
      </c>
      <c r="C1150" s="64">
        <v>2410</v>
      </c>
      <c r="D1150" s="64">
        <v>7</v>
      </c>
      <c r="E1150" s="64">
        <v>1</v>
      </c>
      <c r="F1150" s="64" t="s">
        <v>24</v>
      </c>
      <c r="G1150" s="64">
        <v>5.2</v>
      </c>
      <c r="H1150" s="64">
        <v>3.3</v>
      </c>
      <c r="I1150" s="64">
        <v>5.5</v>
      </c>
    </row>
    <row r="1151" spans="1:9">
      <c r="A1151" s="64">
        <v>2024</v>
      </c>
      <c r="B1151" s="64">
        <v>10</v>
      </c>
      <c r="C1151" s="64">
        <v>2410</v>
      </c>
      <c r="D1151" s="64">
        <v>7</v>
      </c>
      <c r="E1151" s="64">
        <v>2</v>
      </c>
      <c r="F1151" s="64" t="s">
        <v>25</v>
      </c>
      <c r="G1151" s="64">
        <v>5.0999999999999996</v>
      </c>
      <c r="H1151" s="64">
        <v>3.2</v>
      </c>
      <c r="I1151" s="64">
        <v>5.8</v>
      </c>
    </row>
    <row r="1152" spans="1:9">
      <c r="A1152" s="64">
        <v>2024</v>
      </c>
      <c r="B1152" s="64">
        <v>10</v>
      </c>
      <c r="C1152" s="64">
        <v>2410</v>
      </c>
      <c r="D1152" s="64">
        <v>7</v>
      </c>
      <c r="E1152" s="64">
        <v>3</v>
      </c>
      <c r="F1152" s="64" t="s">
        <v>26</v>
      </c>
      <c r="G1152" s="64">
        <v>5.5</v>
      </c>
      <c r="H1152" s="64">
        <v>3.5</v>
      </c>
      <c r="I1152" s="64">
        <v>5</v>
      </c>
    </row>
    <row r="1153" spans="1:9">
      <c r="A1153" s="64">
        <v>2024</v>
      </c>
      <c r="B1153" s="64">
        <v>10</v>
      </c>
      <c r="C1153" s="64">
        <v>2410</v>
      </c>
      <c r="D1153" s="64">
        <v>6</v>
      </c>
      <c r="E1153" s="64">
        <v>1</v>
      </c>
      <c r="F1153" s="64" t="s">
        <v>27</v>
      </c>
      <c r="G1153" s="64">
        <v>6.1</v>
      </c>
      <c r="H1153" s="64">
        <v>3.3</v>
      </c>
      <c r="I1153" s="64">
        <v>6.5</v>
      </c>
    </row>
    <row r="1154" spans="1:9">
      <c r="A1154" s="64">
        <v>2024</v>
      </c>
      <c r="B1154" s="64">
        <v>10</v>
      </c>
      <c r="C1154" s="64">
        <v>2410</v>
      </c>
      <c r="D1154" s="64">
        <v>6</v>
      </c>
      <c r="E1154" s="64">
        <v>2</v>
      </c>
      <c r="F1154" s="64" t="s">
        <v>28</v>
      </c>
      <c r="G1154" s="64">
        <v>6</v>
      </c>
      <c r="H1154" s="64">
        <v>3</v>
      </c>
      <c r="I1154" s="64">
        <v>6</v>
      </c>
    </row>
    <row r="1155" spans="1:9">
      <c r="A1155" s="64">
        <v>2024</v>
      </c>
      <c r="B1155" s="64">
        <v>10</v>
      </c>
      <c r="C1155" s="64">
        <v>2410</v>
      </c>
      <c r="D1155" s="64">
        <v>6</v>
      </c>
      <c r="E1155" s="64">
        <v>3</v>
      </c>
      <c r="F1155" s="64" t="s">
        <v>29</v>
      </c>
      <c r="G1155" s="64">
        <v>6.1</v>
      </c>
      <c r="H1155" s="64">
        <v>3.1</v>
      </c>
      <c r="I1155" s="64">
        <v>6</v>
      </c>
    </row>
    <row r="1156" spans="1:9">
      <c r="A1156" s="64">
        <v>2024</v>
      </c>
      <c r="B1156" s="64">
        <v>10</v>
      </c>
      <c r="C1156" s="64">
        <v>2410</v>
      </c>
      <c r="D1156" s="64">
        <v>5</v>
      </c>
      <c r="E1156" s="64">
        <v>1</v>
      </c>
      <c r="F1156" s="64" t="s">
        <v>30</v>
      </c>
      <c r="G1156" s="64">
        <v>6.9</v>
      </c>
      <c r="H1156" s="64">
        <v>3.3</v>
      </c>
      <c r="I1156" s="64">
        <v>6.8</v>
      </c>
    </row>
    <row r="1157" spans="1:9">
      <c r="A1157" s="64">
        <v>2024</v>
      </c>
      <c r="B1157" s="64">
        <v>10</v>
      </c>
      <c r="C1157" s="64">
        <v>2410</v>
      </c>
      <c r="D1157" s="64">
        <v>5</v>
      </c>
      <c r="E1157" s="64">
        <v>2</v>
      </c>
      <c r="F1157" s="64" t="s">
        <v>31</v>
      </c>
      <c r="G1157" s="64">
        <v>6.9</v>
      </c>
      <c r="H1157" s="64">
        <v>3.4</v>
      </c>
      <c r="I1157" s="64">
        <v>6.9</v>
      </c>
    </row>
    <row r="1158" spans="1:9">
      <c r="A1158" s="64">
        <v>2024</v>
      </c>
      <c r="B1158" s="64">
        <v>10</v>
      </c>
      <c r="C1158" s="64">
        <v>2410</v>
      </c>
      <c r="D1158" s="64">
        <v>5</v>
      </c>
      <c r="E1158" s="64">
        <v>3</v>
      </c>
      <c r="F1158" s="64" t="s">
        <v>32</v>
      </c>
      <c r="G1158" s="64">
        <v>6.5</v>
      </c>
      <c r="H1158" s="64">
        <v>3.8</v>
      </c>
      <c r="I1158" s="64">
        <v>6.6</v>
      </c>
    </row>
    <row r="1159" spans="1:9">
      <c r="A1159" s="64">
        <v>2024</v>
      </c>
      <c r="B1159" s="64">
        <v>10</v>
      </c>
      <c r="C1159" s="64">
        <v>2410</v>
      </c>
      <c r="D1159" s="64">
        <v>3</v>
      </c>
      <c r="E1159" s="64">
        <v>1</v>
      </c>
      <c r="F1159" s="64" t="s">
        <v>33</v>
      </c>
      <c r="G1159" s="64">
        <v>7</v>
      </c>
      <c r="H1159" s="64">
        <v>3.5</v>
      </c>
      <c r="I1159" s="64">
        <v>6.9</v>
      </c>
    </row>
    <row r="1160" spans="1:9">
      <c r="A1160" s="64">
        <v>2024</v>
      </c>
      <c r="B1160" s="64">
        <v>10</v>
      </c>
      <c r="C1160" s="64">
        <v>2410</v>
      </c>
      <c r="D1160" s="64">
        <v>3</v>
      </c>
      <c r="E1160" s="64">
        <v>2</v>
      </c>
      <c r="F1160" s="64" t="s">
        <v>34</v>
      </c>
      <c r="G1160" s="64">
        <v>7</v>
      </c>
      <c r="H1160" s="64">
        <v>3.3</v>
      </c>
      <c r="I1160" s="64">
        <v>7</v>
      </c>
    </row>
    <row r="1161" spans="1:9">
      <c r="A1161" s="64">
        <v>2024</v>
      </c>
      <c r="B1161" s="64">
        <v>10</v>
      </c>
      <c r="C1161" s="64">
        <v>2410</v>
      </c>
      <c r="D1161" s="64">
        <v>3</v>
      </c>
      <c r="E1161" s="64">
        <v>3</v>
      </c>
      <c r="F1161" s="64" t="s">
        <v>35</v>
      </c>
      <c r="G1161" s="64">
        <v>7</v>
      </c>
      <c r="H1161" s="64">
        <v>3.3</v>
      </c>
      <c r="I1161" s="64">
        <v>7.7</v>
      </c>
    </row>
    <row r="1162" spans="1:9">
      <c r="A1162" s="64">
        <v>2024</v>
      </c>
      <c r="B1162" s="64">
        <v>10</v>
      </c>
      <c r="C1162" s="64">
        <v>2410</v>
      </c>
      <c r="D1162" s="64">
        <v>2</v>
      </c>
      <c r="E1162" s="64">
        <v>2</v>
      </c>
      <c r="F1162" s="64" t="s">
        <v>36</v>
      </c>
      <c r="G1162" s="64">
        <v>7.9</v>
      </c>
      <c r="H1162" s="64">
        <v>3.5</v>
      </c>
      <c r="I1162" s="64">
        <v>7.3</v>
      </c>
    </row>
    <row r="1163" spans="1:9">
      <c r="A1163" s="64">
        <v>2024</v>
      </c>
      <c r="B1163" s="64">
        <v>10</v>
      </c>
      <c r="C1163" s="64">
        <v>2410</v>
      </c>
      <c r="D1163" s="64">
        <v>2</v>
      </c>
      <c r="E1163" s="64">
        <v>3</v>
      </c>
      <c r="F1163" s="64" t="s">
        <v>37</v>
      </c>
      <c r="G1163" s="64">
        <v>7.1</v>
      </c>
      <c r="H1163" s="64">
        <v>3.1</v>
      </c>
      <c r="I1163" s="64">
        <v>7.5</v>
      </c>
    </row>
    <row r="1164" spans="1:9">
      <c r="A1164" s="64">
        <v>2024</v>
      </c>
      <c r="B1164" s="64">
        <v>10</v>
      </c>
      <c r="C1164" s="64">
        <v>2410</v>
      </c>
      <c r="D1164" s="64">
        <v>1</v>
      </c>
      <c r="E1164" s="64">
        <v>1</v>
      </c>
      <c r="F1164" s="64" t="s">
        <v>38</v>
      </c>
      <c r="G1164" s="64">
        <v>8.6</v>
      </c>
      <c r="H1164" s="64">
        <v>3</v>
      </c>
      <c r="I1164" s="64">
        <v>8.1999999999999993</v>
      </c>
    </row>
    <row r="1165" spans="1:9">
      <c r="A1165" s="64">
        <v>2024</v>
      </c>
      <c r="B1165" s="64">
        <v>10</v>
      </c>
      <c r="C1165" s="64">
        <v>2410</v>
      </c>
      <c r="D1165" s="64">
        <v>1</v>
      </c>
      <c r="E1165" s="64">
        <v>2</v>
      </c>
      <c r="F1165" s="64" t="s">
        <v>39</v>
      </c>
      <c r="G1165" s="64">
        <v>8</v>
      </c>
      <c r="H1165" s="64">
        <v>3.2</v>
      </c>
      <c r="I1165" s="64">
        <v>8</v>
      </c>
    </row>
    <row r="1166" spans="1:9">
      <c r="A1166" s="64">
        <v>2024</v>
      </c>
      <c r="B1166" s="64">
        <v>10</v>
      </c>
      <c r="C1166" s="64">
        <v>2410</v>
      </c>
      <c r="D1166" s="64">
        <v>1</v>
      </c>
      <c r="E1166" s="64">
        <v>3</v>
      </c>
      <c r="F1166" s="64" t="s">
        <v>40</v>
      </c>
      <c r="G1166" s="64">
        <v>7.8</v>
      </c>
      <c r="H1166" s="64">
        <v>3.2</v>
      </c>
      <c r="I1166" s="64">
        <v>8.1999999999999993</v>
      </c>
    </row>
    <row r="1167" spans="1:9">
      <c r="A1167" s="64">
        <v>2024</v>
      </c>
      <c r="B1167" s="64">
        <v>10</v>
      </c>
      <c r="C1167" s="64">
        <v>2410</v>
      </c>
      <c r="D1167" s="64">
        <v>-1</v>
      </c>
      <c r="E1167" s="64">
        <v>1</v>
      </c>
      <c r="F1167" s="64" t="s">
        <v>41</v>
      </c>
      <c r="G1167" s="64">
        <v>9</v>
      </c>
      <c r="H1167" s="64">
        <v>3</v>
      </c>
      <c r="I1167" s="64">
        <v>8.4</v>
      </c>
    </row>
    <row r="1168" spans="1:9">
      <c r="A1168" s="64">
        <v>2024</v>
      </c>
      <c r="B1168" s="64">
        <v>10</v>
      </c>
      <c r="C1168" s="64">
        <v>2410</v>
      </c>
      <c r="D1168" s="64">
        <v>-1</v>
      </c>
      <c r="E1168" s="64">
        <v>2</v>
      </c>
      <c r="F1168" s="64" t="s">
        <v>42</v>
      </c>
      <c r="G1168" s="64">
        <v>8.8000000000000007</v>
      </c>
      <c r="H1168" s="64">
        <v>3.2</v>
      </c>
      <c r="I1168" s="64">
        <v>8.6999999999999993</v>
      </c>
    </row>
    <row r="1169" spans="1:9">
      <c r="A1169" s="64">
        <v>2024</v>
      </c>
      <c r="B1169" s="64">
        <v>10</v>
      </c>
      <c r="C1169" s="64">
        <v>2410</v>
      </c>
      <c r="D1169" s="64">
        <v>-1</v>
      </c>
      <c r="E1169" s="64">
        <v>3</v>
      </c>
      <c r="F1169" s="64" t="s">
        <v>43</v>
      </c>
      <c r="G1169" s="64">
        <v>8.9</v>
      </c>
      <c r="H1169" s="64">
        <v>3.2</v>
      </c>
      <c r="I1169" s="64">
        <v>8.8000000000000007</v>
      </c>
    </row>
    <row r="1170" spans="1:9">
      <c r="A1170" s="64">
        <v>2024</v>
      </c>
      <c r="B1170" s="64">
        <v>10</v>
      </c>
      <c r="C1170" s="64">
        <v>2410</v>
      </c>
      <c r="D1170" s="64">
        <v>-2</v>
      </c>
      <c r="E1170" s="64">
        <v>1</v>
      </c>
      <c r="F1170" s="64" t="s">
        <v>44</v>
      </c>
      <c r="G1170" s="64">
        <v>8.8000000000000007</v>
      </c>
      <c r="H1170" s="64">
        <v>3.5</v>
      </c>
      <c r="I1170" s="64">
        <v>9.1999999999999993</v>
      </c>
    </row>
    <row r="1171" spans="1:9">
      <c r="A1171" s="64">
        <v>2024</v>
      </c>
      <c r="B1171" s="64">
        <v>10</v>
      </c>
      <c r="C1171" s="64">
        <v>2410</v>
      </c>
      <c r="D1171" s="64">
        <v>-2</v>
      </c>
      <c r="E1171" s="64">
        <v>2</v>
      </c>
      <c r="F1171" s="64" t="s">
        <v>45</v>
      </c>
      <c r="G1171" s="64">
        <v>9</v>
      </c>
      <c r="H1171" s="64">
        <v>3.2</v>
      </c>
      <c r="I1171" s="64">
        <v>9</v>
      </c>
    </row>
    <row r="1172" spans="1:9">
      <c r="A1172" s="64">
        <v>2024</v>
      </c>
      <c r="B1172" s="64">
        <v>10</v>
      </c>
      <c r="C1172" s="64">
        <v>2410</v>
      </c>
      <c r="D1172" s="64">
        <v>-2</v>
      </c>
      <c r="E1172" s="64">
        <v>3</v>
      </c>
      <c r="F1172" s="64" t="s">
        <v>46</v>
      </c>
      <c r="G1172" s="64">
        <v>9</v>
      </c>
      <c r="H1172" s="64">
        <v>3.4</v>
      </c>
      <c r="I1172" s="64">
        <v>9.8000000000000007</v>
      </c>
    </row>
    <row r="1173" spans="1:9">
      <c r="A1173" s="64">
        <v>2024</v>
      </c>
      <c r="B1173" s="64">
        <v>10</v>
      </c>
      <c r="C1173" s="64">
        <v>2410</v>
      </c>
      <c r="D1173" s="64">
        <v>-3</v>
      </c>
      <c r="E1173" s="64">
        <v>2</v>
      </c>
      <c r="F1173" s="64" t="s">
        <v>47</v>
      </c>
      <c r="G1173" s="64">
        <v>9.3000000000000007</v>
      </c>
      <c r="H1173" s="64">
        <v>3</v>
      </c>
      <c r="I1173" s="64">
        <v>10</v>
      </c>
    </row>
    <row r="1174" spans="1:9">
      <c r="A1174" s="64">
        <v>2024</v>
      </c>
      <c r="B1174" s="64">
        <v>10</v>
      </c>
      <c r="C1174" s="64">
        <v>2410</v>
      </c>
      <c r="D1174" s="64">
        <v>-3</v>
      </c>
      <c r="E1174" s="64">
        <v>3</v>
      </c>
      <c r="F1174" s="64" t="s">
        <v>48</v>
      </c>
      <c r="G1174" s="64">
        <v>9.1</v>
      </c>
      <c r="H1174" s="64">
        <v>3.7</v>
      </c>
      <c r="I1174" s="64">
        <v>9.3000000000000007</v>
      </c>
    </row>
    <row r="1175" spans="1:9">
      <c r="A1175" s="64">
        <v>2024</v>
      </c>
      <c r="B1175" s="64">
        <v>10</v>
      </c>
      <c r="C1175" s="64">
        <v>2410</v>
      </c>
      <c r="D1175" s="64">
        <v>-4</v>
      </c>
      <c r="E1175" s="64">
        <v>2</v>
      </c>
      <c r="F1175" s="64" t="s">
        <v>49</v>
      </c>
      <c r="G1175" s="64">
        <v>10</v>
      </c>
      <c r="H1175" s="64">
        <v>4.0999999999999996</v>
      </c>
      <c r="I1175" s="64">
        <v>9.9</v>
      </c>
    </row>
    <row r="1176" spans="1:9">
      <c r="A1176" s="64">
        <v>2024</v>
      </c>
      <c r="B1176" s="64">
        <v>10</v>
      </c>
      <c r="C1176" s="64">
        <v>2410</v>
      </c>
      <c r="D1176" s="64">
        <v>-4</v>
      </c>
      <c r="E1176" s="64">
        <v>1</v>
      </c>
      <c r="F1176" s="64" t="s">
        <v>50</v>
      </c>
      <c r="G1176" s="64">
        <v>10</v>
      </c>
      <c r="H1176" s="64">
        <v>3.2</v>
      </c>
      <c r="I1176" s="64">
        <v>9.6</v>
      </c>
    </row>
    <row r="1177" spans="1:9">
      <c r="A1177" s="64">
        <v>2024</v>
      </c>
      <c r="B1177" s="64">
        <v>10</v>
      </c>
      <c r="C1177" s="64">
        <v>2410</v>
      </c>
      <c r="D1177" s="64">
        <v>-4</v>
      </c>
      <c r="E1177" s="64">
        <v>3</v>
      </c>
      <c r="F1177" s="64" t="s">
        <v>51</v>
      </c>
      <c r="G1177" s="64">
        <v>9.9</v>
      </c>
      <c r="H1177" s="64">
        <v>3.2</v>
      </c>
      <c r="I1177" s="64">
        <v>10</v>
      </c>
    </row>
    <row r="1178" spans="1:9">
      <c r="A1178" s="64">
        <v>2024</v>
      </c>
      <c r="B1178" s="64">
        <v>10</v>
      </c>
      <c r="C1178" s="64">
        <v>2410</v>
      </c>
      <c r="D1178" s="64">
        <v>-5</v>
      </c>
      <c r="E1178" s="64">
        <v>2</v>
      </c>
      <c r="F1178" s="64" t="s">
        <v>52</v>
      </c>
      <c r="G1178" s="64">
        <v>10</v>
      </c>
      <c r="H1178" s="64">
        <v>3.6</v>
      </c>
      <c r="I1178" s="64">
        <v>10</v>
      </c>
    </row>
    <row r="1179" spans="1:9">
      <c r="A1179" s="64">
        <v>2024</v>
      </c>
      <c r="B1179" s="64">
        <v>10</v>
      </c>
      <c r="C1179" s="64">
        <v>2410</v>
      </c>
      <c r="D1179" s="64">
        <v>-5</v>
      </c>
      <c r="E1179" s="64">
        <v>3</v>
      </c>
      <c r="F1179" s="64" t="s">
        <v>53</v>
      </c>
      <c r="G1179" s="64">
        <v>10.1</v>
      </c>
      <c r="H1179" s="64">
        <v>2.2000000000000002</v>
      </c>
      <c r="I1179" s="64">
        <v>10.1</v>
      </c>
    </row>
    <row r="1180" spans="1:9">
      <c r="A1180" s="64">
        <v>2024</v>
      </c>
      <c r="B1180" s="64">
        <v>11</v>
      </c>
      <c r="C1180" s="64">
        <v>2411</v>
      </c>
      <c r="D1180" s="64">
        <v>9</v>
      </c>
      <c r="E1180" s="64">
        <v>3</v>
      </c>
      <c r="F1180" s="64" t="s">
        <v>20</v>
      </c>
      <c r="G1180" s="64">
        <v>4.9000000000000004</v>
      </c>
      <c r="H1180" s="64">
        <v>3.2</v>
      </c>
      <c r="I1180" s="64">
        <v>4.8</v>
      </c>
    </row>
    <row r="1181" spans="1:9">
      <c r="A1181" s="64">
        <v>2024</v>
      </c>
      <c r="B1181" s="64">
        <v>11</v>
      </c>
      <c r="C1181" s="64">
        <v>2411</v>
      </c>
      <c r="D1181" s="64">
        <v>8</v>
      </c>
      <c r="E1181" s="64">
        <v>1</v>
      </c>
      <c r="F1181" s="64" t="s">
        <v>21</v>
      </c>
      <c r="G1181" s="64">
        <v>5</v>
      </c>
      <c r="H1181" s="64">
        <v>3</v>
      </c>
      <c r="I1181" s="64">
        <v>5</v>
      </c>
    </row>
    <row r="1182" spans="1:9">
      <c r="A1182" s="64">
        <v>2024</v>
      </c>
      <c r="B1182" s="64">
        <v>11</v>
      </c>
      <c r="C1182" s="64">
        <v>2411</v>
      </c>
      <c r="D1182" s="64">
        <v>8</v>
      </c>
      <c r="E1182" s="64">
        <v>2</v>
      </c>
      <c r="F1182" s="64" t="s">
        <v>22</v>
      </c>
      <c r="G1182" s="64">
        <v>5</v>
      </c>
      <c r="H1182" s="64">
        <v>3</v>
      </c>
      <c r="I1182" s="64">
        <v>5</v>
      </c>
    </row>
    <row r="1183" spans="1:9">
      <c r="A1183" s="64">
        <v>2024</v>
      </c>
      <c r="B1183" s="64">
        <v>11</v>
      </c>
      <c r="C1183" s="64">
        <v>2411</v>
      </c>
      <c r="D1183" s="64">
        <v>8</v>
      </c>
      <c r="E1183" s="64">
        <v>3</v>
      </c>
      <c r="F1183" s="64" t="s">
        <v>23</v>
      </c>
      <c r="G1183" s="64">
        <v>5</v>
      </c>
      <c r="H1183" s="64">
        <v>3.8</v>
      </c>
      <c r="I1183" s="64">
        <v>5</v>
      </c>
    </row>
    <row r="1184" spans="1:9">
      <c r="A1184" s="64">
        <v>2024</v>
      </c>
      <c r="B1184" s="64">
        <v>11</v>
      </c>
      <c r="C1184" s="64">
        <v>2411</v>
      </c>
      <c r="D1184" s="64">
        <v>7</v>
      </c>
      <c r="E1184" s="64">
        <v>1</v>
      </c>
      <c r="F1184" s="64" t="s">
        <v>24</v>
      </c>
      <c r="G1184" s="64">
        <v>5.0999999999999996</v>
      </c>
      <c r="H1184" s="64">
        <v>3.2</v>
      </c>
      <c r="I1184" s="64">
        <v>5.6</v>
      </c>
    </row>
    <row r="1185" spans="1:9">
      <c r="A1185" s="64">
        <v>2024</v>
      </c>
      <c r="B1185" s="64">
        <v>11</v>
      </c>
      <c r="C1185" s="64">
        <v>2411</v>
      </c>
      <c r="D1185" s="64">
        <v>7</v>
      </c>
      <c r="E1185" s="64">
        <v>2</v>
      </c>
      <c r="F1185" s="64" t="s">
        <v>25</v>
      </c>
      <c r="G1185" s="64">
        <v>5</v>
      </c>
      <c r="H1185" s="64">
        <v>3.2</v>
      </c>
      <c r="I1185" s="64">
        <v>5.7</v>
      </c>
    </row>
    <row r="1186" spans="1:9">
      <c r="A1186" s="64">
        <v>2024</v>
      </c>
      <c r="B1186" s="64">
        <v>11</v>
      </c>
      <c r="C1186" s="64">
        <v>2411</v>
      </c>
      <c r="D1186" s="64">
        <v>7</v>
      </c>
      <c r="E1186" s="64">
        <v>3</v>
      </c>
      <c r="F1186" s="64" t="s">
        <v>26</v>
      </c>
      <c r="G1186" s="64">
        <v>5.5</v>
      </c>
      <c r="H1186" s="64">
        <v>3.5</v>
      </c>
      <c r="I1186" s="64">
        <v>5</v>
      </c>
    </row>
    <row r="1187" spans="1:9">
      <c r="A1187" s="64">
        <v>2024</v>
      </c>
      <c r="B1187" s="64">
        <v>11</v>
      </c>
      <c r="C1187" s="64">
        <v>2411</v>
      </c>
      <c r="D1187" s="64">
        <v>6</v>
      </c>
      <c r="E1187" s="64">
        <v>1</v>
      </c>
      <c r="F1187" s="64" t="s">
        <v>27</v>
      </c>
      <c r="G1187" s="64">
        <v>6.1</v>
      </c>
      <c r="H1187" s="64">
        <v>3.3</v>
      </c>
      <c r="I1187" s="64">
        <v>6.4</v>
      </c>
    </row>
    <row r="1188" spans="1:9">
      <c r="A1188" s="64">
        <v>2024</v>
      </c>
      <c r="B1188" s="64">
        <v>11</v>
      </c>
      <c r="C1188" s="64">
        <v>2411</v>
      </c>
      <c r="D1188" s="64">
        <v>6</v>
      </c>
      <c r="E1188" s="64">
        <v>2</v>
      </c>
      <c r="F1188" s="64" t="s">
        <v>28</v>
      </c>
      <c r="G1188" s="64">
        <v>6</v>
      </c>
      <c r="H1188" s="64">
        <v>3.2</v>
      </c>
      <c r="I1188" s="64">
        <v>6</v>
      </c>
    </row>
    <row r="1189" spans="1:9">
      <c r="A1189" s="64">
        <v>2024</v>
      </c>
      <c r="B1189" s="64">
        <v>11</v>
      </c>
      <c r="C1189" s="64">
        <v>2411</v>
      </c>
      <c r="D1189" s="64">
        <v>6</v>
      </c>
      <c r="E1189" s="64">
        <v>3</v>
      </c>
      <c r="F1189" s="64" t="s">
        <v>29</v>
      </c>
      <c r="G1189" s="64">
        <v>6.1</v>
      </c>
      <c r="H1189" s="64">
        <v>3.2</v>
      </c>
      <c r="I1189" s="64">
        <v>6</v>
      </c>
    </row>
    <row r="1190" spans="1:9">
      <c r="A1190" s="64">
        <v>2024</v>
      </c>
      <c r="B1190" s="64">
        <v>11</v>
      </c>
      <c r="C1190" s="64">
        <v>2411</v>
      </c>
      <c r="D1190" s="64">
        <v>5</v>
      </c>
      <c r="E1190" s="64">
        <v>1</v>
      </c>
      <c r="F1190" s="64" t="s">
        <v>30</v>
      </c>
      <c r="G1190" s="64">
        <v>6.8</v>
      </c>
      <c r="H1190" s="64">
        <v>3.4</v>
      </c>
      <c r="I1190" s="64">
        <v>6.7</v>
      </c>
    </row>
    <row r="1191" spans="1:9">
      <c r="A1191" s="64">
        <v>2024</v>
      </c>
      <c r="B1191" s="64">
        <v>11</v>
      </c>
      <c r="C1191" s="64">
        <v>2411</v>
      </c>
      <c r="D1191" s="64">
        <v>5</v>
      </c>
      <c r="E1191" s="64">
        <v>2</v>
      </c>
      <c r="F1191" s="64" t="s">
        <v>31</v>
      </c>
      <c r="G1191" s="64">
        <v>6.5</v>
      </c>
      <c r="H1191" s="64">
        <v>3.3</v>
      </c>
      <c r="I1191" s="64">
        <v>6.6</v>
      </c>
    </row>
    <row r="1192" spans="1:9">
      <c r="A1192" s="64">
        <v>2024</v>
      </c>
      <c r="B1192" s="64">
        <v>11</v>
      </c>
      <c r="C1192" s="64">
        <v>2411</v>
      </c>
      <c r="D1192" s="64">
        <v>5</v>
      </c>
      <c r="E1192" s="64">
        <v>3</v>
      </c>
      <c r="F1192" s="64" t="s">
        <v>32</v>
      </c>
      <c r="G1192" s="64">
        <v>6.4</v>
      </c>
      <c r="H1192" s="64">
        <v>3.7</v>
      </c>
      <c r="I1192" s="64">
        <v>6.6</v>
      </c>
    </row>
    <row r="1193" spans="1:9">
      <c r="A1193" s="64">
        <v>2024</v>
      </c>
      <c r="B1193" s="64">
        <v>11</v>
      </c>
      <c r="C1193" s="64">
        <v>2411</v>
      </c>
      <c r="D1193" s="64">
        <v>3</v>
      </c>
      <c r="E1193" s="64">
        <v>1</v>
      </c>
      <c r="F1193" s="64" t="s">
        <v>33</v>
      </c>
      <c r="G1193" s="64">
        <v>7</v>
      </c>
      <c r="H1193" s="64">
        <v>3.5</v>
      </c>
      <c r="I1193" s="64">
        <v>6.8</v>
      </c>
    </row>
    <row r="1194" spans="1:9">
      <c r="A1194" s="64">
        <v>2024</v>
      </c>
      <c r="B1194" s="64">
        <v>11</v>
      </c>
      <c r="C1194" s="64">
        <v>2411</v>
      </c>
      <c r="D1194" s="64">
        <v>3</v>
      </c>
      <c r="E1194" s="64">
        <v>2</v>
      </c>
      <c r="F1194" s="64" t="s">
        <v>34</v>
      </c>
      <c r="G1194" s="64">
        <v>7</v>
      </c>
      <c r="H1194" s="64">
        <v>3.2</v>
      </c>
      <c r="I1194" s="64">
        <v>7</v>
      </c>
    </row>
    <row r="1195" spans="1:9">
      <c r="A1195" s="64">
        <v>2024</v>
      </c>
      <c r="B1195" s="64">
        <v>11</v>
      </c>
      <c r="C1195" s="64">
        <v>2411</v>
      </c>
      <c r="D1195" s="64">
        <v>3</v>
      </c>
      <c r="E1195" s="64">
        <v>3</v>
      </c>
      <c r="F1195" s="64" t="s">
        <v>35</v>
      </c>
      <c r="G1195" s="64">
        <v>7</v>
      </c>
      <c r="H1195" s="64">
        <v>3.3</v>
      </c>
      <c r="I1195" s="64">
        <v>7.6</v>
      </c>
    </row>
    <row r="1196" spans="1:9">
      <c r="A1196" s="64">
        <v>2024</v>
      </c>
      <c r="B1196" s="64">
        <v>11</v>
      </c>
      <c r="C1196" s="64">
        <v>2411</v>
      </c>
      <c r="D1196" s="64">
        <v>2</v>
      </c>
      <c r="E1196" s="64">
        <v>2</v>
      </c>
      <c r="F1196" s="64" t="s">
        <v>36</v>
      </c>
      <c r="G1196" s="64">
        <v>7.6</v>
      </c>
      <c r="H1196" s="64">
        <v>3.4</v>
      </c>
      <c r="I1196" s="64">
        <v>7.1</v>
      </c>
    </row>
    <row r="1197" spans="1:9">
      <c r="A1197" s="64">
        <v>2024</v>
      </c>
      <c r="B1197" s="64">
        <v>11</v>
      </c>
      <c r="C1197" s="64">
        <v>2411</v>
      </c>
      <c r="D1197" s="64">
        <v>2</v>
      </c>
      <c r="E1197" s="64">
        <v>3</v>
      </c>
      <c r="F1197" s="64" t="s">
        <v>37</v>
      </c>
      <c r="G1197" s="64">
        <v>7.1</v>
      </c>
      <c r="H1197" s="64">
        <v>3.1</v>
      </c>
      <c r="I1197" s="64">
        <v>7.4</v>
      </c>
    </row>
    <row r="1198" spans="1:9">
      <c r="A1198" s="64">
        <v>2024</v>
      </c>
      <c r="B1198" s="64">
        <v>11</v>
      </c>
      <c r="C1198" s="64">
        <v>2411</v>
      </c>
      <c r="D1198" s="64">
        <v>1</v>
      </c>
      <c r="E1198" s="64">
        <v>1</v>
      </c>
      <c r="F1198" s="64" t="s">
        <v>38</v>
      </c>
      <c r="G1198" s="64">
        <v>8.5</v>
      </c>
      <c r="H1198" s="64">
        <v>3.1</v>
      </c>
      <c r="I1198" s="64">
        <v>8</v>
      </c>
    </row>
    <row r="1199" spans="1:9">
      <c r="A1199" s="64">
        <v>2024</v>
      </c>
      <c r="B1199" s="64">
        <v>11</v>
      </c>
      <c r="C1199" s="64">
        <v>2411</v>
      </c>
      <c r="D1199" s="64">
        <v>1</v>
      </c>
      <c r="E1199" s="64">
        <v>2</v>
      </c>
      <c r="F1199" s="64" t="s">
        <v>39</v>
      </c>
      <c r="G1199" s="64">
        <v>8</v>
      </c>
      <c r="H1199" s="64">
        <v>3.2</v>
      </c>
      <c r="I1199" s="64">
        <v>7.9</v>
      </c>
    </row>
    <row r="1200" spans="1:9">
      <c r="A1200" s="64">
        <v>2024</v>
      </c>
      <c r="B1200" s="64">
        <v>11</v>
      </c>
      <c r="C1200" s="64">
        <v>2411</v>
      </c>
      <c r="D1200" s="64">
        <v>1</v>
      </c>
      <c r="E1200" s="64">
        <v>3</v>
      </c>
      <c r="F1200" s="64" t="s">
        <v>40</v>
      </c>
      <c r="G1200" s="64">
        <v>7.6</v>
      </c>
      <c r="H1200" s="64">
        <v>3.3</v>
      </c>
      <c r="I1200" s="64">
        <v>8</v>
      </c>
    </row>
    <row r="1201" spans="1:9">
      <c r="A1201" s="64">
        <v>2024</v>
      </c>
      <c r="B1201" s="64">
        <v>11</v>
      </c>
      <c r="C1201" s="64">
        <v>2411</v>
      </c>
      <c r="D1201" s="64">
        <v>-1</v>
      </c>
      <c r="E1201" s="64">
        <v>1</v>
      </c>
      <c r="F1201" s="64" t="s">
        <v>41</v>
      </c>
      <c r="G1201" s="64">
        <v>9</v>
      </c>
      <c r="H1201" s="64">
        <v>3</v>
      </c>
      <c r="I1201" s="64">
        <v>8.3000000000000007</v>
      </c>
    </row>
    <row r="1202" spans="1:9">
      <c r="A1202" s="64">
        <v>2024</v>
      </c>
      <c r="B1202" s="64">
        <v>11</v>
      </c>
      <c r="C1202" s="64">
        <v>2411</v>
      </c>
      <c r="D1202" s="64">
        <v>-1</v>
      </c>
      <c r="E1202" s="64">
        <v>2</v>
      </c>
      <c r="F1202" s="64" t="s">
        <v>42</v>
      </c>
      <c r="G1202" s="64">
        <v>8.8000000000000007</v>
      </c>
      <c r="H1202" s="64">
        <v>3</v>
      </c>
      <c r="I1202" s="64">
        <v>8.6</v>
      </c>
    </row>
    <row r="1203" spans="1:9">
      <c r="A1203" s="64">
        <v>2024</v>
      </c>
      <c r="B1203" s="64">
        <v>11</v>
      </c>
      <c r="C1203" s="64">
        <v>2411</v>
      </c>
      <c r="D1203" s="64">
        <v>-1</v>
      </c>
      <c r="E1203" s="64">
        <v>3</v>
      </c>
      <c r="F1203" s="64" t="s">
        <v>43</v>
      </c>
      <c r="G1203" s="64">
        <v>9</v>
      </c>
      <c r="H1203" s="64">
        <v>3.3</v>
      </c>
      <c r="I1203" s="64">
        <v>8.8000000000000007</v>
      </c>
    </row>
    <row r="1204" spans="1:9">
      <c r="A1204" s="64">
        <v>2024</v>
      </c>
      <c r="B1204" s="64">
        <v>11</v>
      </c>
      <c r="C1204" s="64">
        <v>2411</v>
      </c>
      <c r="D1204" s="64">
        <v>-2</v>
      </c>
      <c r="E1204" s="64">
        <v>1</v>
      </c>
      <c r="F1204" s="64" t="s">
        <v>44</v>
      </c>
      <c r="G1204" s="64">
        <v>8.3000000000000007</v>
      </c>
      <c r="H1204" s="64">
        <v>3.5</v>
      </c>
      <c r="I1204" s="64">
        <v>9.1</v>
      </c>
    </row>
    <row r="1205" spans="1:9">
      <c r="A1205" s="64">
        <v>2024</v>
      </c>
      <c r="B1205" s="64">
        <v>11</v>
      </c>
      <c r="C1205" s="64">
        <v>2411</v>
      </c>
      <c r="D1205" s="64">
        <v>-2</v>
      </c>
      <c r="E1205" s="64">
        <v>2</v>
      </c>
      <c r="F1205" s="64" t="s">
        <v>45</v>
      </c>
      <c r="G1205" s="64">
        <v>9</v>
      </c>
      <c r="H1205" s="64">
        <v>3.1</v>
      </c>
      <c r="I1205" s="64">
        <v>9</v>
      </c>
    </row>
    <row r="1206" spans="1:9">
      <c r="A1206" s="64">
        <v>2024</v>
      </c>
      <c r="B1206" s="64">
        <v>11</v>
      </c>
      <c r="C1206" s="64">
        <v>2411</v>
      </c>
      <c r="D1206" s="64">
        <v>-2</v>
      </c>
      <c r="E1206" s="64">
        <v>3</v>
      </c>
      <c r="F1206" s="64" t="s">
        <v>46</v>
      </c>
      <c r="G1206" s="64">
        <v>9</v>
      </c>
      <c r="H1206" s="64">
        <v>3.4</v>
      </c>
      <c r="I1206" s="64">
        <v>9.6</v>
      </c>
    </row>
    <row r="1207" spans="1:9">
      <c r="A1207" s="64">
        <v>2024</v>
      </c>
      <c r="B1207" s="64">
        <v>11</v>
      </c>
      <c r="C1207" s="64">
        <v>2411</v>
      </c>
      <c r="D1207" s="64">
        <v>-3</v>
      </c>
      <c r="E1207" s="64">
        <v>2</v>
      </c>
      <c r="F1207" s="64" t="s">
        <v>47</v>
      </c>
      <c r="G1207" s="64">
        <v>9.1999999999999993</v>
      </c>
      <c r="H1207" s="64">
        <v>3.1</v>
      </c>
      <c r="I1207" s="64">
        <v>10</v>
      </c>
    </row>
    <row r="1208" spans="1:9">
      <c r="A1208" s="64">
        <v>2024</v>
      </c>
      <c r="B1208" s="64">
        <v>11</v>
      </c>
      <c r="C1208" s="64">
        <v>2411</v>
      </c>
      <c r="D1208" s="64">
        <v>-3</v>
      </c>
      <c r="E1208" s="64">
        <v>3</v>
      </c>
      <c r="F1208" s="64" t="s">
        <v>48</v>
      </c>
      <c r="G1208" s="64">
        <v>9.1</v>
      </c>
      <c r="H1208" s="64">
        <v>3.8</v>
      </c>
      <c r="I1208" s="64">
        <v>9.1999999999999993</v>
      </c>
    </row>
    <row r="1209" spans="1:9">
      <c r="A1209" s="64">
        <v>2024</v>
      </c>
      <c r="B1209" s="64">
        <v>11</v>
      </c>
      <c r="C1209" s="64">
        <v>2411</v>
      </c>
      <c r="D1209" s="64">
        <v>-4</v>
      </c>
      <c r="E1209" s="64">
        <v>2</v>
      </c>
      <c r="F1209" s="64" t="s">
        <v>49</v>
      </c>
      <c r="G1209" s="64">
        <v>10</v>
      </c>
      <c r="H1209" s="64">
        <v>4.3</v>
      </c>
      <c r="I1209" s="64">
        <v>9.9</v>
      </c>
    </row>
    <row r="1210" spans="1:9">
      <c r="A1210" s="64">
        <v>2024</v>
      </c>
      <c r="B1210" s="64">
        <v>11</v>
      </c>
      <c r="C1210" s="64">
        <v>2411</v>
      </c>
      <c r="D1210" s="64">
        <v>-4</v>
      </c>
      <c r="E1210" s="64">
        <v>1</v>
      </c>
      <c r="F1210" s="64" t="s">
        <v>50</v>
      </c>
      <c r="G1210" s="64">
        <v>9.9</v>
      </c>
      <c r="H1210" s="64">
        <v>3.3</v>
      </c>
      <c r="I1210" s="64">
        <v>9.5</v>
      </c>
    </row>
    <row r="1211" spans="1:9">
      <c r="A1211" s="64">
        <v>2024</v>
      </c>
      <c r="B1211" s="64">
        <v>11</v>
      </c>
      <c r="C1211" s="64">
        <v>2411</v>
      </c>
      <c r="D1211" s="64">
        <v>-4</v>
      </c>
      <c r="E1211" s="64">
        <v>3</v>
      </c>
      <c r="F1211" s="64" t="s">
        <v>51</v>
      </c>
      <c r="G1211" s="64">
        <v>9.6999999999999993</v>
      </c>
      <c r="H1211" s="64">
        <v>3.2</v>
      </c>
      <c r="I1211" s="64">
        <v>10</v>
      </c>
    </row>
    <row r="1212" spans="1:9">
      <c r="A1212" s="64">
        <v>2024</v>
      </c>
      <c r="B1212" s="64">
        <v>11</v>
      </c>
      <c r="C1212" s="64">
        <v>2411</v>
      </c>
      <c r="D1212" s="64">
        <v>-5</v>
      </c>
      <c r="E1212" s="64">
        <v>2</v>
      </c>
      <c r="F1212" s="64" t="s">
        <v>52</v>
      </c>
      <c r="G1212" s="64">
        <v>10</v>
      </c>
      <c r="H1212" s="64">
        <v>3.7</v>
      </c>
      <c r="I1212" s="64">
        <v>10</v>
      </c>
    </row>
    <row r="1213" spans="1:9">
      <c r="A1213" s="64">
        <v>2024</v>
      </c>
      <c r="B1213" s="64">
        <v>11</v>
      </c>
      <c r="C1213" s="64">
        <v>2411</v>
      </c>
      <c r="D1213" s="64">
        <v>-5</v>
      </c>
      <c r="E1213" s="64">
        <v>3</v>
      </c>
      <c r="F1213" s="64" t="s">
        <v>53</v>
      </c>
      <c r="G1213" s="64">
        <v>10</v>
      </c>
      <c r="H1213" s="64">
        <v>2.1</v>
      </c>
      <c r="I1213" s="64">
        <v>10.1</v>
      </c>
    </row>
    <row r="1214" spans="1:9">
      <c r="A1214" s="64">
        <v>2024</v>
      </c>
      <c r="B1214" s="64">
        <v>12</v>
      </c>
      <c r="C1214" s="64">
        <v>2412</v>
      </c>
      <c r="D1214" s="64">
        <v>9</v>
      </c>
      <c r="E1214" s="64">
        <v>3</v>
      </c>
      <c r="F1214" s="64" t="s">
        <v>20</v>
      </c>
      <c r="G1214" s="64">
        <v>5</v>
      </c>
      <c r="H1214" s="64">
        <v>3.2</v>
      </c>
      <c r="I1214" s="64">
        <v>4.9000000000000004</v>
      </c>
    </row>
    <row r="1215" spans="1:9">
      <c r="A1215" s="64">
        <v>2024</v>
      </c>
      <c r="B1215" s="64">
        <v>12</v>
      </c>
      <c r="C1215" s="64">
        <v>2412</v>
      </c>
      <c r="D1215" s="64">
        <v>8</v>
      </c>
      <c r="E1215" s="64">
        <v>1</v>
      </c>
      <c r="F1215" s="64" t="s">
        <v>21</v>
      </c>
      <c r="G1215" s="64">
        <v>4.7</v>
      </c>
      <c r="H1215" s="64">
        <v>3.2</v>
      </c>
      <c r="I1215" s="64">
        <v>5</v>
      </c>
    </row>
    <row r="1216" spans="1:9">
      <c r="A1216" s="64">
        <v>2024</v>
      </c>
      <c r="B1216" s="64">
        <v>12</v>
      </c>
      <c r="C1216" s="64">
        <v>2412</v>
      </c>
      <c r="D1216" s="64">
        <v>8</v>
      </c>
      <c r="E1216" s="64">
        <v>2</v>
      </c>
      <c r="F1216" s="64" t="s">
        <v>22</v>
      </c>
      <c r="G1216" s="64">
        <v>5</v>
      </c>
      <c r="H1216" s="64">
        <v>3</v>
      </c>
      <c r="I1216" s="64">
        <v>5</v>
      </c>
    </row>
    <row r="1217" spans="1:9">
      <c r="A1217" s="64">
        <v>2024</v>
      </c>
      <c r="B1217" s="64">
        <v>12</v>
      </c>
      <c r="C1217" s="64">
        <v>2412</v>
      </c>
      <c r="D1217" s="64">
        <v>8</v>
      </c>
      <c r="E1217" s="64">
        <v>3</v>
      </c>
      <c r="F1217" s="64" t="s">
        <v>23</v>
      </c>
      <c r="G1217" s="64">
        <v>5</v>
      </c>
      <c r="H1217" s="64">
        <v>3.8</v>
      </c>
      <c r="I1217" s="64">
        <v>5</v>
      </c>
    </row>
    <row r="1218" spans="1:9">
      <c r="A1218" s="64">
        <v>2024</v>
      </c>
      <c r="B1218" s="64">
        <v>12</v>
      </c>
      <c r="C1218" s="64">
        <v>2412</v>
      </c>
      <c r="D1218" s="64">
        <v>7</v>
      </c>
      <c r="E1218" s="64">
        <v>1</v>
      </c>
      <c r="F1218" s="64" t="s">
        <v>24</v>
      </c>
      <c r="G1218" s="64">
        <v>5.0999999999999996</v>
      </c>
      <c r="H1218" s="64">
        <v>3.3</v>
      </c>
      <c r="I1218" s="64">
        <v>5.3</v>
      </c>
    </row>
    <row r="1219" spans="1:9">
      <c r="A1219" s="64">
        <v>2024</v>
      </c>
      <c r="B1219" s="64">
        <v>12</v>
      </c>
      <c r="C1219" s="64">
        <v>2412</v>
      </c>
      <c r="D1219" s="64">
        <v>7</v>
      </c>
      <c r="E1219" s="64">
        <v>2</v>
      </c>
      <c r="F1219" s="64" t="s">
        <v>25</v>
      </c>
      <c r="G1219" s="64">
        <v>5</v>
      </c>
      <c r="H1219" s="64">
        <v>3.2</v>
      </c>
      <c r="I1219" s="64">
        <v>5.7</v>
      </c>
    </row>
    <row r="1220" spans="1:9">
      <c r="A1220" s="64">
        <v>2024</v>
      </c>
      <c r="B1220" s="64">
        <v>12</v>
      </c>
      <c r="C1220" s="64">
        <v>2412</v>
      </c>
      <c r="D1220" s="64">
        <v>7</v>
      </c>
      <c r="E1220" s="64">
        <v>3</v>
      </c>
      <c r="F1220" s="64" t="s">
        <v>26</v>
      </c>
      <c r="G1220" s="64">
        <v>5.5</v>
      </c>
      <c r="H1220" s="64">
        <v>3.5</v>
      </c>
      <c r="I1220" s="64">
        <v>5</v>
      </c>
    </row>
    <row r="1221" spans="1:9">
      <c r="A1221" s="64">
        <v>2024</v>
      </c>
      <c r="B1221" s="64">
        <v>12</v>
      </c>
      <c r="C1221" s="64">
        <v>2412</v>
      </c>
      <c r="D1221" s="64">
        <v>6</v>
      </c>
      <c r="E1221" s="64">
        <v>1</v>
      </c>
      <c r="F1221" s="64" t="s">
        <v>27</v>
      </c>
      <c r="G1221" s="64">
        <v>6</v>
      </c>
      <c r="H1221" s="64">
        <v>3.3</v>
      </c>
      <c r="I1221" s="64">
        <v>6.4</v>
      </c>
    </row>
    <row r="1222" spans="1:9">
      <c r="A1222" s="64">
        <v>2024</v>
      </c>
      <c r="B1222" s="64">
        <v>12</v>
      </c>
      <c r="C1222" s="64">
        <v>2412</v>
      </c>
      <c r="D1222" s="64">
        <v>6</v>
      </c>
      <c r="E1222" s="64">
        <v>2</v>
      </c>
      <c r="F1222" s="64" t="s">
        <v>28</v>
      </c>
      <c r="G1222" s="64">
        <v>6</v>
      </c>
      <c r="H1222" s="64">
        <v>3.5</v>
      </c>
      <c r="I1222" s="64">
        <v>6</v>
      </c>
    </row>
    <row r="1223" spans="1:9">
      <c r="A1223" s="64">
        <v>2024</v>
      </c>
      <c r="B1223" s="64">
        <v>12</v>
      </c>
      <c r="C1223" s="64">
        <v>2412</v>
      </c>
      <c r="D1223" s="64">
        <v>6</v>
      </c>
      <c r="E1223" s="64">
        <v>3</v>
      </c>
      <c r="F1223" s="64" t="s">
        <v>29</v>
      </c>
      <c r="G1223" s="64">
        <v>6</v>
      </c>
      <c r="H1223" s="64">
        <v>3.2</v>
      </c>
      <c r="I1223" s="64">
        <v>6</v>
      </c>
    </row>
    <row r="1224" spans="1:9">
      <c r="A1224" s="64">
        <v>2024</v>
      </c>
      <c r="B1224" s="64">
        <v>12</v>
      </c>
      <c r="C1224" s="64">
        <v>2412</v>
      </c>
      <c r="D1224" s="64">
        <v>5</v>
      </c>
      <c r="E1224" s="64">
        <v>1</v>
      </c>
      <c r="F1224" s="64" t="s">
        <v>30</v>
      </c>
      <c r="G1224" s="64">
        <v>6.9</v>
      </c>
      <c r="H1224" s="64">
        <v>3.5</v>
      </c>
      <c r="I1224" s="64">
        <v>6.7</v>
      </c>
    </row>
    <row r="1225" spans="1:9">
      <c r="A1225" s="64">
        <v>2024</v>
      </c>
      <c r="B1225" s="64">
        <v>12</v>
      </c>
      <c r="C1225" s="64">
        <v>2412</v>
      </c>
      <c r="D1225" s="64">
        <v>5</v>
      </c>
      <c r="E1225" s="64">
        <v>2</v>
      </c>
      <c r="F1225" s="64" t="s">
        <v>31</v>
      </c>
      <c r="G1225" s="64">
        <v>6.6</v>
      </c>
      <c r="H1225" s="64">
        <v>3.3</v>
      </c>
      <c r="I1225" s="64">
        <v>6.7</v>
      </c>
    </row>
    <row r="1226" spans="1:9">
      <c r="A1226" s="64">
        <v>2024</v>
      </c>
      <c r="B1226" s="64">
        <v>12</v>
      </c>
      <c r="C1226" s="64">
        <v>2412</v>
      </c>
      <c r="D1226" s="64">
        <v>5</v>
      </c>
      <c r="E1226" s="64">
        <v>3</v>
      </c>
      <c r="F1226" s="64" t="s">
        <v>32</v>
      </c>
      <c r="G1226" s="64">
        <v>6.3</v>
      </c>
      <c r="H1226" s="64">
        <v>3.8</v>
      </c>
      <c r="I1226" s="64">
        <v>6.5</v>
      </c>
    </row>
    <row r="1227" spans="1:9">
      <c r="A1227" s="64">
        <v>2024</v>
      </c>
      <c r="B1227" s="64">
        <v>12</v>
      </c>
      <c r="C1227" s="64">
        <v>2412</v>
      </c>
      <c r="D1227" s="64">
        <v>3</v>
      </c>
      <c r="E1227" s="64">
        <v>1</v>
      </c>
      <c r="F1227" s="64" t="s">
        <v>33</v>
      </c>
      <c r="G1227" s="64">
        <v>7</v>
      </c>
      <c r="H1227" s="64">
        <v>3.5</v>
      </c>
      <c r="I1227" s="64">
        <v>6.7</v>
      </c>
    </row>
    <row r="1228" spans="1:9">
      <c r="A1228" s="64">
        <v>2024</v>
      </c>
      <c r="B1228" s="64">
        <v>12</v>
      </c>
      <c r="C1228" s="64">
        <v>2412</v>
      </c>
      <c r="D1228" s="64">
        <v>3</v>
      </c>
      <c r="E1228" s="64">
        <v>2</v>
      </c>
      <c r="F1228" s="64" t="s">
        <v>34</v>
      </c>
      <c r="G1228" s="64">
        <v>7</v>
      </c>
      <c r="H1228" s="64">
        <v>3.3</v>
      </c>
      <c r="I1228" s="64">
        <v>7</v>
      </c>
    </row>
    <row r="1229" spans="1:9">
      <c r="A1229" s="64">
        <v>2024</v>
      </c>
      <c r="B1229" s="64">
        <v>12</v>
      </c>
      <c r="C1229" s="64">
        <v>2412</v>
      </c>
      <c r="D1229" s="64">
        <v>3</v>
      </c>
      <c r="E1229" s="64">
        <v>3</v>
      </c>
      <c r="F1229" s="64" t="s">
        <v>35</v>
      </c>
      <c r="G1229" s="64">
        <v>7</v>
      </c>
      <c r="H1229" s="64">
        <v>3.3</v>
      </c>
      <c r="I1229" s="64">
        <v>7.6</v>
      </c>
    </row>
    <row r="1230" spans="1:9">
      <c r="A1230" s="64">
        <v>2024</v>
      </c>
      <c r="B1230" s="64">
        <v>12</v>
      </c>
      <c r="C1230" s="64">
        <v>2412</v>
      </c>
      <c r="D1230" s="64">
        <v>2</v>
      </c>
      <c r="E1230" s="64">
        <v>2</v>
      </c>
      <c r="F1230" s="64" t="s">
        <v>36</v>
      </c>
      <c r="G1230" s="64">
        <v>7.5</v>
      </c>
      <c r="H1230" s="64">
        <v>3.5</v>
      </c>
      <c r="I1230" s="64">
        <v>7.1</v>
      </c>
    </row>
    <row r="1231" spans="1:9">
      <c r="A1231" s="64">
        <v>2024</v>
      </c>
      <c r="B1231" s="64">
        <v>12</v>
      </c>
      <c r="C1231" s="64">
        <v>2412</v>
      </c>
      <c r="D1231" s="64">
        <v>2</v>
      </c>
      <c r="E1231" s="64">
        <v>3</v>
      </c>
      <c r="F1231" s="64" t="s">
        <v>37</v>
      </c>
      <c r="G1231" s="64">
        <v>7</v>
      </c>
      <c r="H1231" s="64">
        <v>3.1</v>
      </c>
      <c r="I1231" s="64">
        <v>7.4</v>
      </c>
    </row>
    <row r="1232" spans="1:9">
      <c r="A1232" s="64">
        <v>2024</v>
      </c>
      <c r="B1232" s="64">
        <v>12</v>
      </c>
      <c r="C1232" s="64">
        <v>2412</v>
      </c>
      <c r="D1232" s="64">
        <v>1</v>
      </c>
      <c r="E1232" s="64">
        <v>1</v>
      </c>
      <c r="F1232" s="64" t="s">
        <v>38</v>
      </c>
      <c r="G1232" s="64">
        <v>8.4</v>
      </c>
      <c r="H1232" s="64">
        <v>3.1</v>
      </c>
      <c r="I1232" s="64">
        <v>8.1</v>
      </c>
    </row>
    <row r="1233" spans="1:9">
      <c r="A1233" s="64">
        <v>2024</v>
      </c>
      <c r="B1233" s="64">
        <v>12</v>
      </c>
      <c r="C1233" s="64">
        <v>2412</v>
      </c>
      <c r="D1233" s="64">
        <v>1</v>
      </c>
      <c r="E1233" s="64">
        <v>2</v>
      </c>
      <c r="F1233" s="64" t="s">
        <v>39</v>
      </c>
      <c r="G1233" s="64">
        <v>8</v>
      </c>
      <c r="H1233" s="64">
        <v>3.2</v>
      </c>
      <c r="I1233" s="64">
        <v>8</v>
      </c>
    </row>
    <row r="1234" spans="1:9">
      <c r="A1234" s="64">
        <v>2024</v>
      </c>
      <c r="B1234" s="64">
        <v>12</v>
      </c>
      <c r="C1234" s="64">
        <v>2412</v>
      </c>
      <c r="D1234" s="64">
        <v>1</v>
      </c>
      <c r="E1234" s="64">
        <v>3</v>
      </c>
      <c r="F1234" s="64" t="s">
        <v>40</v>
      </c>
      <c r="G1234" s="64">
        <v>7.5</v>
      </c>
      <c r="H1234" s="64">
        <v>3.1</v>
      </c>
      <c r="I1234" s="64">
        <v>8</v>
      </c>
    </row>
    <row r="1235" spans="1:9">
      <c r="A1235" s="64">
        <v>2024</v>
      </c>
      <c r="B1235" s="64">
        <v>12</v>
      </c>
      <c r="C1235" s="64">
        <v>2412</v>
      </c>
      <c r="D1235" s="64">
        <v>-1</v>
      </c>
      <c r="E1235" s="64">
        <v>1</v>
      </c>
      <c r="F1235" s="64" t="s">
        <v>41</v>
      </c>
      <c r="G1235" s="64">
        <v>9</v>
      </c>
      <c r="H1235" s="64">
        <v>3</v>
      </c>
      <c r="I1235" s="64">
        <v>8.1999999999999993</v>
      </c>
    </row>
    <row r="1236" spans="1:9">
      <c r="A1236" s="64">
        <v>2024</v>
      </c>
      <c r="B1236" s="64">
        <v>12</v>
      </c>
      <c r="C1236" s="64">
        <v>2412</v>
      </c>
      <c r="D1236" s="64">
        <v>-1</v>
      </c>
      <c r="E1236" s="64">
        <v>2</v>
      </c>
      <c r="F1236" s="64" t="s">
        <v>42</v>
      </c>
      <c r="G1236" s="64">
        <v>8.6999999999999993</v>
      </c>
      <c r="H1236" s="64">
        <v>3.5</v>
      </c>
      <c r="I1236" s="64">
        <v>8.4</v>
      </c>
    </row>
    <row r="1237" spans="1:9">
      <c r="A1237" s="64">
        <v>2024</v>
      </c>
      <c r="B1237" s="64">
        <v>12</v>
      </c>
      <c r="C1237" s="64">
        <v>2412</v>
      </c>
      <c r="D1237" s="64">
        <v>-1</v>
      </c>
      <c r="E1237" s="64">
        <v>3</v>
      </c>
      <c r="F1237" s="64" t="s">
        <v>43</v>
      </c>
      <c r="G1237" s="64">
        <v>8.9</v>
      </c>
      <c r="H1237" s="64">
        <v>3.2</v>
      </c>
      <c r="I1237" s="64">
        <v>8.6</v>
      </c>
    </row>
    <row r="1238" spans="1:9">
      <c r="A1238" s="64">
        <v>2024</v>
      </c>
      <c r="B1238" s="64">
        <v>12</v>
      </c>
      <c r="C1238" s="64">
        <v>2412</v>
      </c>
      <c r="D1238" s="64">
        <v>-2</v>
      </c>
      <c r="E1238" s="64">
        <v>1</v>
      </c>
      <c r="F1238" s="64" t="s">
        <v>44</v>
      </c>
      <c r="G1238" s="64">
        <v>8</v>
      </c>
      <c r="H1238" s="64">
        <v>3.5</v>
      </c>
      <c r="I1238" s="64">
        <v>9</v>
      </c>
    </row>
    <row r="1239" spans="1:9">
      <c r="A1239" s="64">
        <v>2024</v>
      </c>
      <c r="B1239" s="64">
        <v>12</v>
      </c>
      <c r="C1239" s="64">
        <v>2412</v>
      </c>
      <c r="D1239" s="64">
        <v>-2</v>
      </c>
      <c r="E1239" s="64">
        <v>2</v>
      </c>
      <c r="F1239" s="64" t="s">
        <v>45</v>
      </c>
      <c r="G1239" s="64">
        <v>9</v>
      </c>
      <c r="H1239" s="64">
        <v>3.4</v>
      </c>
      <c r="I1239" s="64">
        <v>9</v>
      </c>
    </row>
    <row r="1240" spans="1:9">
      <c r="A1240" s="64">
        <v>2024</v>
      </c>
      <c r="B1240" s="64">
        <v>12</v>
      </c>
      <c r="C1240" s="64">
        <v>2412</v>
      </c>
      <c r="D1240" s="64">
        <v>-2</v>
      </c>
      <c r="E1240" s="64">
        <v>3</v>
      </c>
      <c r="F1240" s="64" t="s">
        <v>46</v>
      </c>
      <c r="G1240" s="64">
        <v>9</v>
      </c>
      <c r="H1240" s="64">
        <v>3.8</v>
      </c>
      <c r="I1240" s="64">
        <v>9.5</v>
      </c>
    </row>
    <row r="1241" spans="1:9">
      <c r="A1241" s="64">
        <v>2024</v>
      </c>
      <c r="B1241" s="64">
        <v>12</v>
      </c>
      <c r="C1241" s="64">
        <v>2412</v>
      </c>
      <c r="D1241" s="64">
        <v>-3</v>
      </c>
      <c r="E1241" s="64">
        <v>2</v>
      </c>
      <c r="F1241" s="64" t="s">
        <v>47</v>
      </c>
      <c r="G1241" s="64">
        <v>9.1</v>
      </c>
      <c r="H1241" s="64">
        <v>3</v>
      </c>
      <c r="I1241" s="64">
        <v>9.9</v>
      </c>
    </row>
    <row r="1242" spans="1:9">
      <c r="A1242" s="64">
        <v>2024</v>
      </c>
      <c r="B1242" s="64">
        <v>12</v>
      </c>
      <c r="C1242" s="64">
        <v>2412</v>
      </c>
      <c r="D1242" s="64">
        <v>-3</v>
      </c>
      <c r="E1242" s="64">
        <v>3</v>
      </c>
      <c r="F1242" s="64" t="s">
        <v>48</v>
      </c>
      <c r="G1242" s="64">
        <v>9</v>
      </c>
      <c r="H1242" s="64">
        <v>3.9</v>
      </c>
      <c r="I1242" s="64">
        <v>9.1</v>
      </c>
    </row>
    <row r="1243" spans="1:9">
      <c r="A1243" s="64">
        <v>2024</v>
      </c>
      <c r="B1243" s="64">
        <v>12</v>
      </c>
      <c r="C1243" s="64">
        <v>2412</v>
      </c>
      <c r="D1243" s="64">
        <v>-4</v>
      </c>
      <c r="E1243" s="64">
        <v>2</v>
      </c>
      <c r="F1243" s="64" t="s">
        <v>49</v>
      </c>
      <c r="G1243" s="64">
        <v>10</v>
      </c>
      <c r="H1243" s="64">
        <v>4.3</v>
      </c>
      <c r="I1243" s="64">
        <v>9.8000000000000007</v>
      </c>
    </row>
    <row r="1244" spans="1:9">
      <c r="A1244" s="64">
        <v>2024</v>
      </c>
      <c r="B1244" s="64">
        <v>12</v>
      </c>
      <c r="C1244" s="64">
        <v>2412</v>
      </c>
      <c r="D1244" s="64">
        <v>-4</v>
      </c>
      <c r="E1244" s="64">
        <v>1</v>
      </c>
      <c r="F1244" s="64" t="s">
        <v>50</v>
      </c>
      <c r="G1244" s="64">
        <v>9.8000000000000007</v>
      </c>
      <c r="H1244" s="64">
        <v>3.3</v>
      </c>
      <c r="I1244" s="64">
        <v>9.4</v>
      </c>
    </row>
    <row r="1245" spans="1:9">
      <c r="A1245" s="64">
        <v>2024</v>
      </c>
      <c r="B1245" s="64">
        <v>12</v>
      </c>
      <c r="C1245" s="64">
        <v>2412</v>
      </c>
      <c r="D1245" s="64">
        <v>-4</v>
      </c>
      <c r="E1245" s="64">
        <v>3</v>
      </c>
      <c r="F1245" s="64" t="s">
        <v>51</v>
      </c>
      <c r="G1245" s="64">
        <v>9.5</v>
      </c>
      <c r="H1245" s="64">
        <v>3.3</v>
      </c>
      <c r="I1245" s="64">
        <v>10</v>
      </c>
    </row>
    <row r="1246" spans="1:9">
      <c r="A1246" s="64">
        <v>2024</v>
      </c>
      <c r="B1246" s="64">
        <v>12</v>
      </c>
      <c r="C1246" s="64">
        <v>2412</v>
      </c>
      <c r="D1246" s="64">
        <v>-5</v>
      </c>
      <c r="E1246" s="64">
        <v>2</v>
      </c>
      <c r="F1246" s="64" t="s">
        <v>52</v>
      </c>
      <c r="G1246" s="64">
        <v>10</v>
      </c>
      <c r="H1246" s="64">
        <v>3.8</v>
      </c>
      <c r="I1246" s="64">
        <v>10</v>
      </c>
    </row>
    <row r="1247" spans="1:9">
      <c r="A1247" s="64">
        <v>2024</v>
      </c>
      <c r="B1247" s="64">
        <v>12</v>
      </c>
      <c r="C1247" s="64">
        <v>2412</v>
      </c>
      <c r="D1247" s="64">
        <v>-5</v>
      </c>
      <c r="E1247" s="64">
        <v>3</v>
      </c>
      <c r="F1247" s="64" t="s">
        <v>53</v>
      </c>
      <c r="G1247" s="64">
        <v>10</v>
      </c>
      <c r="H1247" s="64">
        <v>2</v>
      </c>
      <c r="I1247" s="64">
        <v>10</v>
      </c>
    </row>
    <row r="1248" spans="1:9">
      <c r="A1248" s="64">
        <v>2025</v>
      </c>
      <c r="B1248" s="64">
        <v>1</v>
      </c>
      <c r="C1248" s="64">
        <v>2501</v>
      </c>
      <c r="D1248" s="64">
        <v>9</v>
      </c>
      <c r="E1248" s="64">
        <v>3</v>
      </c>
      <c r="F1248" s="64" t="s">
        <v>20</v>
      </c>
      <c r="G1248" s="64">
        <v>4.9000000000000004</v>
      </c>
      <c r="H1248" s="64">
        <v>3.2</v>
      </c>
      <c r="I1248" s="64">
        <v>4.9000000000000004</v>
      </c>
    </row>
    <row r="1249" spans="1:9">
      <c r="A1249" s="64">
        <v>2025</v>
      </c>
      <c r="B1249" s="64">
        <v>1</v>
      </c>
      <c r="C1249" s="64">
        <v>2501</v>
      </c>
      <c r="D1249" s="64">
        <v>8</v>
      </c>
      <c r="E1249" s="64">
        <v>1</v>
      </c>
      <c r="F1249" s="64" t="s">
        <v>21</v>
      </c>
      <c r="G1249" s="64">
        <v>4.8</v>
      </c>
      <c r="H1249" s="64">
        <v>3.2</v>
      </c>
      <c r="I1249" s="64">
        <v>5</v>
      </c>
    </row>
    <row r="1250" spans="1:9">
      <c r="A1250" s="64">
        <v>2025</v>
      </c>
      <c r="B1250" s="64">
        <v>1</v>
      </c>
      <c r="C1250" s="64">
        <v>2501</v>
      </c>
      <c r="D1250" s="64">
        <v>8</v>
      </c>
      <c r="E1250" s="64">
        <v>2</v>
      </c>
      <c r="F1250" s="64" t="s">
        <v>22</v>
      </c>
      <c r="G1250" s="64">
        <v>5</v>
      </c>
      <c r="H1250" s="64">
        <v>3</v>
      </c>
      <c r="I1250" s="64">
        <v>5</v>
      </c>
    </row>
    <row r="1251" spans="1:9">
      <c r="A1251" s="64">
        <v>2025</v>
      </c>
      <c r="B1251" s="64">
        <v>1</v>
      </c>
      <c r="C1251" s="64">
        <v>2501</v>
      </c>
      <c r="D1251" s="64">
        <v>8</v>
      </c>
      <c r="E1251" s="64">
        <v>3</v>
      </c>
      <c r="F1251" s="64" t="s">
        <v>23</v>
      </c>
      <c r="G1251" s="64">
        <v>5</v>
      </c>
      <c r="H1251" s="64">
        <v>3.8</v>
      </c>
      <c r="I1251" s="64">
        <v>5</v>
      </c>
    </row>
    <row r="1252" spans="1:9">
      <c r="A1252" s="64">
        <v>2025</v>
      </c>
      <c r="B1252" s="64">
        <v>1</v>
      </c>
      <c r="C1252" s="64">
        <v>2501</v>
      </c>
      <c r="D1252" s="64">
        <v>7</v>
      </c>
      <c r="E1252" s="64">
        <v>1</v>
      </c>
      <c r="F1252" s="64" t="s">
        <v>24</v>
      </c>
      <c r="G1252" s="64">
        <v>5.0999999999999996</v>
      </c>
      <c r="H1252" s="64">
        <v>3.3</v>
      </c>
      <c r="I1252" s="64">
        <v>5.3</v>
      </c>
    </row>
    <row r="1253" spans="1:9">
      <c r="A1253" s="64">
        <v>2025</v>
      </c>
      <c r="B1253" s="64">
        <v>1</v>
      </c>
      <c r="C1253" s="64">
        <v>2501</v>
      </c>
      <c r="D1253" s="64">
        <v>7</v>
      </c>
      <c r="E1253" s="64">
        <v>2</v>
      </c>
      <c r="F1253" s="64" t="s">
        <v>25</v>
      </c>
      <c r="G1253" s="64">
        <v>5.0999999999999996</v>
      </c>
      <c r="H1253" s="64">
        <v>3.3</v>
      </c>
      <c r="I1253" s="64">
        <v>5.7</v>
      </c>
    </row>
    <row r="1254" spans="1:9">
      <c r="A1254" s="64">
        <v>2025</v>
      </c>
      <c r="B1254" s="64">
        <v>1</v>
      </c>
      <c r="C1254" s="64">
        <v>2501</v>
      </c>
      <c r="D1254" s="64">
        <v>7</v>
      </c>
      <c r="E1254" s="64">
        <v>3</v>
      </c>
      <c r="F1254" s="64" t="s">
        <v>26</v>
      </c>
      <c r="G1254" s="64">
        <v>5.5</v>
      </c>
      <c r="H1254" s="64">
        <v>3.4</v>
      </c>
      <c r="I1254" s="64">
        <v>5</v>
      </c>
    </row>
    <row r="1255" spans="1:9">
      <c r="A1255" s="64">
        <v>2025</v>
      </c>
      <c r="B1255" s="64">
        <v>1</v>
      </c>
      <c r="C1255" s="64">
        <v>2501</v>
      </c>
      <c r="D1255" s="64">
        <v>6</v>
      </c>
      <c r="E1255" s="64">
        <v>1</v>
      </c>
      <c r="F1255" s="64" t="s">
        <v>27</v>
      </c>
      <c r="G1255" s="64">
        <v>6.1</v>
      </c>
      <c r="H1255" s="64">
        <v>3.3</v>
      </c>
      <c r="I1255" s="64">
        <v>6.4</v>
      </c>
    </row>
    <row r="1256" spans="1:9">
      <c r="A1256" s="64">
        <v>2025</v>
      </c>
      <c r="B1256" s="64">
        <v>1</v>
      </c>
      <c r="C1256" s="64">
        <v>2501</v>
      </c>
      <c r="D1256" s="64">
        <v>6</v>
      </c>
      <c r="E1256" s="64">
        <v>2</v>
      </c>
      <c r="F1256" s="64" t="s">
        <v>28</v>
      </c>
      <c r="G1256" s="64">
        <v>6</v>
      </c>
      <c r="H1256" s="64">
        <v>3.5</v>
      </c>
      <c r="I1256" s="64">
        <v>6</v>
      </c>
    </row>
    <row r="1257" spans="1:9">
      <c r="A1257" s="64">
        <v>2025</v>
      </c>
      <c r="B1257" s="64">
        <v>1</v>
      </c>
      <c r="C1257" s="64">
        <v>2501</v>
      </c>
      <c r="D1257" s="64">
        <v>6</v>
      </c>
      <c r="E1257" s="64">
        <v>3</v>
      </c>
      <c r="F1257" s="64" t="s">
        <v>29</v>
      </c>
      <c r="G1257" s="64">
        <v>6</v>
      </c>
      <c r="H1257" s="64">
        <v>3.2</v>
      </c>
      <c r="I1257" s="64">
        <v>6</v>
      </c>
    </row>
    <row r="1258" spans="1:9">
      <c r="A1258" s="64">
        <v>2025</v>
      </c>
      <c r="B1258" s="64">
        <v>1</v>
      </c>
      <c r="C1258" s="64">
        <v>2501</v>
      </c>
      <c r="D1258" s="64">
        <v>5</v>
      </c>
      <c r="E1258" s="64">
        <v>1</v>
      </c>
      <c r="F1258" s="64" t="s">
        <v>30</v>
      </c>
      <c r="G1258" s="64">
        <v>6.9</v>
      </c>
      <c r="H1258" s="64">
        <v>3.5</v>
      </c>
      <c r="I1258" s="64">
        <v>6.8</v>
      </c>
    </row>
    <row r="1259" spans="1:9">
      <c r="A1259" s="64">
        <v>2025</v>
      </c>
      <c r="B1259" s="64">
        <v>1</v>
      </c>
      <c r="C1259" s="64">
        <v>2501</v>
      </c>
      <c r="D1259" s="64">
        <v>5</v>
      </c>
      <c r="E1259" s="64">
        <v>2</v>
      </c>
      <c r="F1259" s="64" t="s">
        <v>31</v>
      </c>
      <c r="G1259" s="64">
        <v>6.7</v>
      </c>
      <c r="H1259" s="64">
        <v>3.4</v>
      </c>
      <c r="I1259" s="64">
        <v>6.8</v>
      </c>
    </row>
    <row r="1260" spans="1:9">
      <c r="A1260" s="64">
        <v>2025</v>
      </c>
      <c r="B1260" s="64">
        <v>1</v>
      </c>
      <c r="C1260" s="64">
        <v>2501</v>
      </c>
      <c r="D1260" s="64">
        <v>5</v>
      </c>
      <c r="E1260" s="64">
        <v>3</v>
      </c>
      <c r="F1260" s="64" t="s">
        <v>32</v>
      </c>
      <c r="G1260" s="64">
        <v>6.5</v>
      </c>
      <c r="H1260" s="64">
        <v>3.9</v>
      </c>
      <c r="I1260" s="64">
        <v>6.5</v>
      </c>
    </row>
    <row r="1261" spans="1:9">
      <c r="A1261" s="64">
        <v>2025</v>
      </c>
      <c r="B1261" s="64">
        <v>1</v>
      </c>
      <c r="C1261" s="64">
        <v>2501</v>
      </c>
      <c r="D1261" s="64">
        <v>3</v>
      </c>
      <c r="E1261" s="64">
        <v>1</v>
      </c>
      <c r="F1261" s="64" t="s">
        <v>33</v>
      </c>
      <c r="G1261" s="64">
        <v>7</v>
      </c>
      <c r="H1261" s="64">
        <v>3.6</v>
      </c>
      <c r="I1261" s="64">
        <v>6.9</v>
      </c>
    </row>
    <row r="1262" spans="1:9">
      <c r="A1262" s="64">
        <v>2025</v>
      </c>
      <c r="B1262" s="64">
        <v>1</v>
      </c>
      <c r="C1262" s="64">
        <v>2501</v>
      </c>
      <c r="D1262" s="64">
        <v>3</v>
      </c>
      <c r="E1262" s="64">
        <v>2</v>
      </c>
      <c r="F1262" s="64" t="s">
        <v>34</v>
      </c>
      <c r="G1262" s="64">
        <v>7</v>
      </c>
      <c r="H1262" s="64">
        <v>3.4</v>
      </c>
      <c r="I1262" s="64">
        <v>7</v>
      </c>
    </row>
    <row r="1263" spans="1:9">
      <c r="A1263" s="64">
        <v>2025</v>
      </c>
      <c r="B1263" s="64">
        <v>1</v>
      </c>
      <c r="C1263" s="64">
        <v>2501</v>
      </c>
      <c r="D1263" s="64">
        <v>3</v>
      </c>
      <c r="E1263" s="64">
        <v>3</v>
      </c>
      <c r="F1263" s="64" t="s">
        <v>35</v>
      </c>
      <c r="G1263" s="64">
        <v>6.9</v>
      </c>
      <c r="H1263" s="64">
        <v>3.3</v>
      </c>
      <c r="I1263" s="64">
        <v>7.5</v>
      </c>
    </row>
    <row r="1264" spans="1:9">
      <c r="A1264" s="64">
        <v>2025</v>
      </c>
      <c r="B1264" s="64">
        <v>1</v>
      </c>
      <c r="C1264" s="64">
        <v>2501</v>
      </c>
      <c r="D1264" s="64">
        <v>2</v>
      </c>
      <c r="E1264" s="64">
        <v>2</v>
      </c>
      <c r="F1264" s="64" t="s">
        <v>36</v>
      </c>
      <c r="G1264" s="64">
        <v>7.5</v>
      </c>
      <c r="H1264" s="64">
        <v>3.5</v>
      </c>
      <c r="I1264" s="64">
        <v>7</v>
      </c>
    </row>
    <row r="1265" spans="1:9">
      <c r="A1265" s="64">
        <v>2025</v>
      </c>
      <c r="B1265" s="64">
        <v>1</v>
      </c>
      <c r="C1265" s="64">
        <v>2501</v>
      </c>
      <c r="D1265" s="64">
        <v>2</v>
      </c>
      <c r="E1265" s="64">
        <v>3</v>
      </c>
      <c r="F1265" s="64" t="s">
        <v>37</v>
      </c>
      <c r="G1265" s="64">
        <v>7.1</v>
      </c>
      <c r="H1265" s="64">
        <v>3.2</v>
      </c>
      <c r="I1265" s="64">
        <v>7.3</v>
      </c>
    </row>
    <row r="1266" spans="1:9">
      <c r="A1266" s="64">
        <v>2025</v>
      </c>
      <c r="B1266" s="64">
        <v>1</v>
      </c>
      <c r="C1266" s="64">
        <v>2501</v>
      </c>
      <c r="D1266" s="64">
        <v>1</v>
      </c>
      <c r="E1266" s="64">
        <v>1</v>
      </c>
      <c r="F1266" s="64" t="s">
        <v>38</v>
      </c>
      <c r="G1266" s="64">
        <v>8.5</v>
      </c>
      <c r="H1266" s="64">
        <v>3.1</v>
      </c>
      <c r="I1266" s="64">
        <v>8.1</v>
      </c>
    </row>
    <row r="1267" spans="1:9">
      <c r="A1267" s="64">
        <v>2025</v>
      </c>
      <c r="B1267" s="64">
        <v>1</v>
      </c>
      <c r="C1267" s="64">
        <v>2501</v>
      </c>
      <c r="D1267" s="64">
        <v>1</v>
      </c>
      <c r="E1267" s="64">
        <v>2</v>
      </c>
      <c r="F1267" s="64" t="s">
        <v>39</v>
      </c>
      <c r="G1267" s="64">
        <v>8</v>
      </c>
      <c r="H1267" s="64">
        <v>3.2</v>
      </c>
      <c r="I1267" s="64">
        <v>8</v>
      </c>
    </row>
    <row r="1268" spans="1:9">
      <c r="A1268" s="64">
        <v>2025</v>
      </c>
      <c r="B1268" s="64">
        <v>1</v>
      </c>
      <c r="C1268" s="64">
        <v>2501</v>
      </c>
      <c r="D1268" s="64">
        <v>1</v>
      </c>
      <c r="E1268" s="64">
        <v>3</v>
      </c>
      <c r="F1268" s="64" t="s">
        <v>40</v>
      </c>
      <c r="G1268" s="64">
        <v>7.5</v>
      </c>
      <c r="H1268" s="64">
        <v>3.2</v>
      </c>
      <c r="I1268" s="64">
        <v>8</v>
      </c>
    </row>
    <row r="1269" spans="1:9">
      <c r="A1269" s="64">
        <v>2025</v>
      </c>
      <c r="B1269" s="64">
        <v>1</v>
      </c>
      <c r="C1269" s="64">
        <v>2501</v>
      </c>
      <c r="D1269" s="64">
        <v>-1</v>
      </c>
      <c r="E1269" s="64">
        <v>1</v>
      </c>
      <c r="F1269" s="64" t="s">
        <v>41</v>
      </c>
      <c r="G1269" s="64">
        <v>9</v>
      </c>
      <c r="H1269" s="64">
        <v>3.6</v>
      </c>
      <c r="I1269" s="64">
        <v>8.1999999999999993</v>
      </c>
    </row>
    <row r="1270" spans="1:9">
      <c r="A1270" s="64">
        <v>2025</v>
      </c>
      <c r="B1270" s="64">
        <v>1</v>
      </c>
      <c r="C1270" s="64">
        <v>2501</v>
      </c>
      <c r="D1270" s="64">
        <v>-1</v>
      </c>
      <c r="E1270" s="64">
        <v>2</v>
      </c>
      <c r="F1270" s="64" t="s">
        <v>42</v>
      </c>
      <c r="G1270" s="64">
        <v>8.6999999999999993</v>
      </c>
      <c r="H1270" s="64">
        <v>3.5</v>
      </c>
      <c r="I1270" s="64">
        <v>8.5</v>
      </c>
    </row>
    <row r="1271" spans="1:9">
      <c r="A1271" s="64">
        <v>2025</v>
      </c>
      <c r="B1271" s="64">
        <v>1</v>
      </c>
      <c r="C1271" s="64">
        <v>2501</v>
      </c>
      <c r="D1271" s="64">
        <v>-1</v>
      </c>
      <c r="E1271" s="64">
        <v>3</v>
      </c>
      <c r="F1271" s="64" t="s">
        <v>43</v>
      </c>
      <c r="G1271" s="64">
        <v>8.8000000000000007</v>
      </c>
      <c r="H1271" s="64">
        <v>3.2</v>
      </c>
      <c r="I1271" s="64">
        <v>8.6</v>
      </c>
    </row>
    <row r="1272" spans="1:9">
      <c r="A1272" s="64">
        <v>2025</v>
      </c>
      <c r="B1272" s="64">
        <v>1</v>
      </c>
      <c r="C1272" s="64">
        <v>2501</v>
      </c>
      <c r="D1272" s="64">
        <v>-2</v>
      </c>
      <c r="E1272" s="64">
        <v>1</v>
      </c>
      <c r="F1272" s="64" t="s">
        <v>44</v>
      </c>
      <c r="G1272" s="64">
        <v>8</v>
      </c>
      <c r="H1272" s="64">
        <v>3.5</v>
      </c>
      <c r="I1272" s="64">
        <v>9.1</v>
      </c>
    </row>
    <row r="1273" spans="1:9">
      <c r="A1273" s="64">
        <v>2025</v>
      </c>
      <c r="B1273" s="64">
        <v>1</v>
      </c>
      <c r="C1273" s="64">
        <v>2501</v>
      </c>
      <c r="D1273" s="64">
        <v>-2</v>
      </c>
      <c r="E1273" s="64">
        <v>2</v>
      </c>
      <c r="F1273" s="64" t="s">
        <v>45</v>
      </c>
      <c r="G1273" s="64">
        <v>8.9</v>
      </c>
      <c r="H1273" s="64">
        <v>3.3</v>
      </c>
      <c r="I1273" s="64">
        <v>8.9</v>
      </c>
    </row>
    <row r="1274" spans="1:9">
      <c r="A1274" s="64">
        <v>2025</v>
      </c>
      <c r="B1274" s="64">
        <v>1</v>
      </c>
      <c r="C1274" s="64">
        <v>2501</v>
      </c>
      <c r="D1274" s="64">
        <v>-2</v>
      </c>
      <c r="E1274" s="64">
        <v>3</v>
      </c>
      <c r="F1274" s="64" t="s">
        <v>46</v>
      </c>
      <c r="G1274" s="64">
        <v>9</v>
      </c>
      <c r="H1274" s="64">
        <v>3.7</v>
      </c>
      <c r="I1274" s="64">
        <v>9.6</v>
      </c>
    </row>
    <row r="1275" spans="1:9">
      <c r="A1275" s="64">
        <v>2025</v>
      </c>
      <c r="B1275" s="64">
        <v>1</v>
      </c>
      <c r="C1275" s="64">
        <v>2501</v>
      </c>
      <c r="D1275" s="64">
        <v>-3</v>
      </c>
      <c r="E1275" s="64">
        <v>2</v>
      </c>
      <c r="F1275" s="64" t="s">
        <v>47</v>
      </c>
      <c r="G1275" s="64">
        <v>9.1999999999999993</v>
      </c>
      <c r="H1275" s="64">
        <v>3.1</v>
      </c>
      <c r="I1275" s="64">
        <v>9.9</v>
      </c>
    </row>
    <row r="1276" spans="1:9">
      <c r="A1276" s="64">
        <v>2025</v>
      </c>
      <c r="B1276" s="64">
        <v>1</v>
      </c>
      <c r="C1276" s="64">
        <v>2501</v>
      </c>
      <c r="D1276" s="64">
        <v>-3</v>
      </c>
      <c r="E1276" s="64">
        <v>3</v>
      </c>
      <c r="F1276" s="64" t="s">
        <v>48</v>
      </c>
      <c r="G1276" s="64">
        <v>9</v>
      </c>
      <c r="H1276" s="64">
        <v>3.9</v>
      </c>
      <c r="I1276" s="64">
        <v>9.1</v>
      </c>
    </row>
    <row r="1277" spans="1:9">
      <c r="A1277" s="64">
        <v>2025</v>
      </c>
      <c r="B1277" s="64">
        <v>1</v>
      </c>
      <c r="C1277" s="64">
        <v>2501</v>
      </c>
      <c r="D1277" s="64">
        <v>-4</v>
      </c>
      <c r="E1277" s="64">
        <v>2</v>
      </c>
      <c r="F1277" s="64" t="s">
        <v>49</v>
      </c>
      <c r="G1277" s="64">
        <v>9.9</v>
      </c>
      <c r="H1277" s="64">
        <v>4.3</v>
      </c>
      <c r="I1277" s="64">
        <v>9.9</v>
      </c>
    </row>
    <row r="1278" spans="1:9">
      <c r="A1278" s="64">
        <v>2025</v>
      </c>
      <c r="B1278" s="64">
        <v>1</v>
      </c>
      <c r="C1278" s="64">
        <v>2501</v>
      </c>
      <c r="D1278" s="64">
        <v>-4</v>
      </c>
      <c r="E1278" s="64">
        <v>1</v>
      </c>
      <c r="F1278" s="64" t="s">
        <v>50</v>
      </c>
      <c r="G1278" s="64">
        <v>9.8000000000000007</v>
      </c>
      <c r="H1278" s="64">
        <v>3.3</v>
      </c>
      <c r="I1278" s="64">
        <v>9.5</v>
      </c>
    </row>
    <row r="1279" spans="1:9">
      <c r="A1279" s="64">
        <v>2025</v>
      </c>
      <c r="B1279" s="64">
        <v>1</v>
      </c>
      <c r="C1279" s="64">
        <v>2501</v>
      </c>
      <c r="D1279" s="64">
        <v>-4</v>
      </c>
      <c r="E1279" s="64">
        <v>3</v>
      </c>
      <c r="F1279" s="64" t="s">
        <v>51</v>
      </c>
      <c r="G1279" s="64">
        <v>9.6999999999999993</v>
      </c>
      <c r="H1279" s="64">
        <v>3.3</v>
      </c>
      <c r="I1279" s="64">
        <v>9.9</v>
      </c>
    </row>
    <row r="1280" spans="1:9">
      <c r="A1280" s="64">
        <v>2025</v>
      </c>
      <c r="B1280" s="64">
        <v>1</v>
      </c>
      <c r="C1280" s="64">
        <v>2501</v>
      </c>
      <c r="D1280" s="64">
        <v>-5</v>
      </c>
      <c r="E1280" s="64">
        <v>2</v>
      </c>
      <c r="F1280" s="64" t="s">
        <v>52</v>
      </c>
      <c r="G1280" s="64">
        <v>10</v>
      </c>
      <c r="H1280" s="64">
        <v>3.8</v>
      </c>
      <c r="I1280" s="64">
        <v>9.9</v>
      </c>
    </row>
    <row r="1281" spans="1:9">
      <c r="A1281" s="64">
        <v>2025</v>
      </c>
      <c r="B1281" s="64">
        <v>1</v>
      </c>
      <c r="C1281" s="64">
        <v>2501</v>
      </c>
      <c r="D1281" s="64">
        <v>-5</v>
      </c>
      <c r="E1281" s="64">
        <v>3</v>
      </c>
      <c r="F1281" s="64" t="s">
        <v>53</v>
      </c>
      <c r="G1281" s="64">
        <v>10.1</v>
      </c>
      <c r="H1281" s="64">
        <v>2</v>
      </c>
      <c r="I1281" s="64">
        <v>10.1</v>
      </c>
    </row>
    <row r="1282" spans="1:9">
      <c r="A1282" s="64">
        <v>2025</v>
      </c>
      <c r="B1282" s="64">
        <v>2</v>
      </c>
      <c r="C1282" s="64">
        <v>2502</v>
      </c>
      <c r="D1282" s="64">
        <v>9</v>
      </c>
      <c r="E1282" s="64">
        <v>3</v>
      </c>
      <c r="F1282" s="64" t="s">
        <v>20</v>
      </c>
      <c r="G1282" s="64">
        <v>4.9000000000000004</v>
      </c>
      <c r="H1282" s="64">
        <v>3.2</v>
      </c>
      <c r="I1282" s="64">
        <v>4.8</v>
      </c>
    </row>
    <row r="1283" spans="1:9">
      <c r="A1283" s="64">
        <v>2025</v>
      </c>
      <c r="B1283" s="64">
        <v>2</v>
      </c>
      <c r="C1283" s="64">
        <v>2502</v>
      </c>
      <c r="D1283" s="64">
        <v>8</v>
      </c>
      <c r="E1283" s="64">
        <v>1</v>
      </c>
      <c r="F1283" s="64" t="s">
        <v>21</v>
      </c>
      <c r="G1283" s="64">
        <v>4.5999999999999996</v>
      </c>
      <c r="H1283" s="64">
        <v>3.2</v>
      </c>
      <c r="I1283" s="64">
        <v>5</v>
      </c>
    </row>
    <row r="1284" spans="1:9">
      <c r="A1284" s="64">
        <v>2025</v>
      </c>
      <c r="B1284" s="64">
        <v>2</v>
      </c>
      <c r="C1284" s="64">
        <v>2502</v>
      </c>
      <c r="D1284" s="64">
        <v>8</v>
      </c>
      <c r="E1284" s="64">
        <v>2</v>
      </c>
      <c r="F1284" s="64" t="s">
        <v>22</v>
      </c>
      <c r="G1284" s="64">
        <v>5</v>
      </c>
      <c r="H1284" s="64">
        <v>3</v>
      </c>
      <c r="I1284" s="64">
        <v>5</v>
      </c>
    </row>
    <row r="1285" spans="1:9">
      <c r="A1285" s="64">
        <v>2025</v>
      </c>
      <c r="B1285" s="64">
        <v>2</v>
      </c>
      <c r="C1285" s="64">
        <v>2502</v>
      </c>
      <c r="D1285" s="64">
        <v>8</v>
      </c>
      <c r="E1285" s="64">
        <v>3</v>
      </c>
      <c r="F1285" s="64" t="s">
        <v>23</v>
      </c>
      <c r="G1285" s="64">
        <v>5</v>
      </c>
      <c r="H1285" s="64">
        <v>3.8</v>
      </c>
      <c r="I1285" s="64">
        <v>5</v>
      </c>
    </row>
    <row r="1286" spans="1:9">
      <c r="A1286" s="64">
        <v>2025</v>
      </c>
      <c r="B1286" s="64">
        <v>2</v>
      </c>
      <c r="C1286" s="64">
        <v>2502</v>
      </c>
      <c r="D1286" s="64">
        <v>7</v>
      </c>
      <c r="E1286" s="64">
        <v>1</v>
      </c>
      <c r="F1286" s="64" t="s">
        <v>24</v>
      </c>
      <c r="G1286" s="64">
        <v>5.0999999999999996</v>
      </c>
      <c r="H1286" s="64">
        <v>3.3</v>
      </c>
      <c r="I1286" s="64">
        <v>5.2</v>
      </c>
    </row>
    <row r="1287" spans="1:9">
      <c r="A1287" s="64">
        <v>2025</v>
      </c>
      <c r="B1287" s="64">
        <v>2</v>
      </c>
      <c r="C1287" s="64">
        <v>2502</v>
      </c>
      <c r="D1287" s="64">
        <v>7</v>
      </c>
      <c r="E1287" s="64">
        <v>2</v>
      </c>
      <c r="F1287" s="64" t="s">
        <v>25</v>
      </c>
      <c r="G1287" s="64">
        <v>5</v>
      </c>
      <c r="H1287" s="64">
        <v>3.3</v>
      </c>
      <c r="I1287" s="64">
        <v>5.5</v>
      </c>
    </row>
    <row r="1288" spans="1:9">
      <c r="A1288" s="64">
        <v>2025</v>
      </c>
      <c r="B1288" s="64">
        <v>2</v>
      </c>
      <c r="C1288" s="64">
        <v>2502</v>
      </c>
      <c r="D1288" s="64">
        <v>7</v>
      </c>
      <c r="E1288" s="64">
        <v>3</v>
      </c>
      <c r="F1288" s="64" t="s">
        <v>26</v>
      </c>
      <c r="G1288" s="64">
        <v>5.4</v>
      </c>
      <c r="H1288" s="64">
        <v>3.4</v>
      </c>
      <c r="I1288" s="64">
        <v>5</v>
      </c>
    </row>
    <row r="1289" spans="1:9">
      <c r="A1289" s="64">
        <v>2025</v>
      </c>
      <c r="B1289" s="64">
        <v>2</v>
      </c>
      <c r="C1289" s="64">
        <v>2502</v>
      </c>
      <c r="D1289" s="64">
        <v>6</v>
      </c>
      <c r="E1289" s="64">
        <v>1</v>
      </c>
      <c r="F1289" s="64" t="s">
        <v>27</v>
      </c>
      <c r="G1289" s="64">
        <v>6.1</v>
      </c>
      <c r="H1289" s="64">
        <v>3.3</v>
      </c>
      <c r="I1289" s="64">
        <v>6.3</v>
      </c>
    </row>
    <row r="1290" spans="1:9">
      <c r="A1290" s="64">
        <v>2025</v>
      </c>
      <c r="B1290" s="64">
        <v>2</v>
      </c>
      <c r="C1290" s="64">
        <v>2502</v>
      </c>
      <c r="D1290" s="64">
        <v>6</v>
      </c>
      <c r="E1290" s="64">
        <v>2</v>
      </c>
      <c r="F1290" s="64" t="s">
        <v>28</v>
      </c>
      <c r="G1290" s="64">
        <v>6</v>
      </c>
      <c r="H1290" s="64">
        <v>3.3</v>
      </c>
      <c r="I1290" s="64">
        <v>6</v>
      </c>
    </row>
    <row r="1291" spans="1:9">
      <c r="A1291" s="64">
        <v>2025</v>
      </c>
      <c r="B1291" s="64">
        <v>2</v>
      </c>
      <c r="C1291" s="64">
        <v>2502</v>
      </c>
      <c r="D1291" s="64">
        <v>6</v>
      </c>
      <c r="E1291" s="64">
        <v>3</v>
      </c>
      <c r="F1291" s="64" t="s">
        <v>29</v>
      </c>
      <c r="G1291" s="64">
        <v>6</v>
      </c>
      <c r="H1291" s="64">
        <v>3.3</v>
      </c>
      <c r="I1291" s="64">
        <v>5.9</v>
      </c>
    </row>
    <row r="1292" spans="1:9">
      <c r="A1292" s="64">
        <v>2025</v>
      </c>
      <c r="B1292" s="64">
        <v>2</v>
      </c>
      <c r="C1292" s="64">
        <v>2502</v>
      </c>
      <c r="D1292" s="64">
        <v>5</v>
      </c>
      <c r="E1292" s="64">
        <v>1</v>
      </c>
      <c r="F1292" s="64" t="s">
        <v>30</v>
      </c>
      <c r="G1292" s="64">
        <v>6.8</v>
      </c>
      <c r="H1292" s="64">
        <v>3.4</v>
      </c>
      <c r="I1292" s="64">
        <v>6.6</v>
      </c>
    </row>
    <row r="1293" spans="1:9">
      <c r="A1293" s="64">
        <v>2025</v>
      </c>
      <c r="B1293" s="64">
        <v>2</v>
      </c>
      <c r="C1293" s="64">
        <v>2502</v>
      </c>
      <c r="D1293" s="64">
        <v>5</v>
      </c>
      <c r="E1293" s="64">
        <v>2</v>
      </c>
      <c r="F1293" s="64" t="s">
        <v>31</v>
      </c>
      <c r="G1293" s="64">
        <v>6.5</v>
      </c>
      <c r="H1293" s="64">
        <v>3.4</v>
      </c>
      <c r="I1293" s="64">
        <v>6.8</v>
      </c>
    </row>
    <row r="1294" spans="1:9">
      <c r="A1294" s="64">
        <v>2025</v>
      </c>
      <c r="B1294" s="64">
        <v>2</v>
      </c>
      <c r="C1294" s="64">
        <v>2502</v>
      </c>
      <c r="D1294" s="64">
        <v>5</v>
      </c>
      <c r="E1294" s="64">
        <v>3</v>
      </c>
      <c r="F1294" s="64" t="s">
        <v>32</v>
      </c>
      <c r="G1294" s="64">
        <v>6.3</v>
      </c>
      <c r="H1294" s="64">
        <v>3.9</v>
      </c>
      <c r="I1294" s="64">
        <v>6.5</v>
      </c>
    </row>
    <row r="1295" spans="1:9">
      <c r="A1295" s="64">
        <v>2025</v>
      </c>
      <c r="B1295" s="64">
        <v>2</v>
      </c>
      <c r="C1295" s="64">
        <v>2502</v>
      </c>
      <c r="D1295" s="64">
        <v>3</v>
      </c>
      <c r="E1295" s="64">
        <v>1</v>
      </c>
      <c r="F1295" s="64" t="s">
        <v>33</v>
      </c>
      <c r="G1295" s="64">
        <v>7</v>
      </c>
      <c r="H1295" s="64">
        <v>3.6</v>
      </c>
      <c r="I1295" s="64">
        <v>6.8</v>
      </c>
    </row>
    <row r="1296" spans="1:9">
      <c r="A1296" s="64">
        <v>2025</v>
      </c>
      <c r="B1296" s="64">
        <v>2</v>
      </c>
      <c r="C1296" s="64">
        <v>2502</v>
      </c>
      <c r="D1296" s="64">
        <v>3</v>
      </c>
      <c r="E1296" s="64">
        <v>2</v>
      </c>
      <c r="F1296" s="64" t="s">
        <v>34</v>
      </c>
      <c r="G1296" s="64">
        <v>7</v>
      </c>
      <c r="H1296" s="64">
        <v>3.3</v>
      </c>
      <c r="I1296" s="64">
        <v>7</v>
      </c>
    </row>
    <row r="1297" spans="1:9">
      <c r="A1297" s="64">
        <v>2025</v>
      </c>
      <c r="B1297" s="64">
        <v>2</v>
      </c>
      <c r="C1297" s="64">
        <v>2502</v>
      </c>
      <c r="D1297" s="64">
        <v>3</v>
      </c>
      <c r="E1297" s="64">
        <v>3</v>
      </c>
      <c r="F1297" s="64" t="s">
        <v>35</v>
      </c>
      <c r="G1297" s="64">
        <v>6.8</v>
      </c>
      <c r="H1297" s="64">
        <v>3.3</v>
      </c>
      <c r="I1297" s="64">
        <v>7.6</v>
      </c>
    </row>
    <row r="1298" spans="1:9">
      <c r="A1298" s="64">
        <v>2025</v>
      </c>
      <c r="B1298" s="64">
        <v>2</v>
      </c>
      <c r="C1298" s="64">
        <v>2502</v>
      </c>
      <c r="D1298" s="64">
        <v>2</v>
      </c>
      <c r="E1298" s="64">
        <v>2</v>
      </c>
      <c r="F1298" s="64" t="s">
        <v>36</v>
      </c>
      <c r="G1298" s="64">
        <v>7.5</v>
      </c>
      <c r="H1298" s="64">
        <v>3.5</v>
      </c>
      <c r="I1298" s="64">
        <v>7.1</v>
      </c>
    </row>
    <row r="1299" spans="1:9">
      <c r="A1299" s="64">
        <v>2025</v>
      </c>
      <c r="B1299" s="64">
        <v>2</v>
      </c>
      <c r="C1299" s="64">
        <v>2502</v>
      </c>
      <c r="D1299" s="64">
        <v>2</v>
      </c>
      <c r="E1299" s="64">
        <v>3</v>
      </c>
      <c r="F1299" s="64" t="s">
        <v>37</v>
      </c>
      <c r="G1299" s="64">
        <v>7</v>
      </c>
      <c r="H1299" s="64">
        <v>3.2</v>
      </c>
      <c r="I1299" s="64">
        <v>7.3</v>
      </c>
    </row>
    <row r="1300" spans="1:9">
      <c r="A1300" s="64">
        <v>2025</v>
      </c>
      <c r="B1300" s="64">
        <v>2</v>
      </c>
      <c r="C1300" s="64">
        <v>2502</v>
      </c>
      <c r="D1300" s="64">
        <v>1</v>
      </c>
      <c r="E1300" s="64">
        <v>1</v>
      </c>
      <c r="F1300" s="64" t="s">
        <v>38</v>
      </c>
      <c r="G1300" s="64">
        <v>8.3000000000000007</v>
      </c>
      <c r="H1300" s="64">
        <v>3.1</v>
      </c>
      <c r="I1300" s="64">
        <v>8.1999999999999993</v>
      </c>
    </row>
    <row r="1301" spans="1:9">
      <c r="A1301" s="64">
        <v>2025</v>
      </c>
      <c r="B1301" s="64">
        <v>2</v>
      </c>
      <c r="C1301" s="64">
        <v>2502</v>
      </c>
      <c r="D1301" s="64">
        <v>1</v>
      </c>
      <c r="E1301" s="64">
        <v>2</v>
      </c>
      <c r="F1301" s="64" t="s">
        <v>39</v>
      </c>
      <c r="G1301" s="64">
        <v>7.9</v>
      </c>
      <c r="H1301" s="64">
        <v>3.3</v>
      </c>
      <c r="I1301" s="64">
        <v>7.9</v>
      </c>
    </row>
    <row r="1302" spans="1:9">
      <c r="A1302" s="64">
        <v>2025</v>
      </c>
      <c r="B1302" s="64">
        <v>2</v>
      </c>
      <c r="C1302" s="64">
        <v>2502</v>
      </c>
      <c r="D1302" s="64">
        <v>1</v>
      </c>
      <c r="E1302" s="64">
        <v>3</v>
      </c>
      <c r="F1302" s="64" t="s">
        <v>40</v>
      </c>
      <c r="G1302" s="64">
        <v>7.6</v>
      </c>
      <c r="H1302" s="64">
        <v>3.1</v>
      </c>
      <c r="I1302" s="64">
        <v>8</v>
      </c>
    </row>
    <row r="1303" spans="1:9">
      <c r="A1303" s="64">
        <v>2025</v>
      </c>
      <c r="B1303" s="64">
        <v>2</v>
      </c>
      <c r="C1303" s="64">
        <v>2502</v>
      </c>
      <c r="D1303" s="64">
        <v>-1</v>
      </c>
      <c r="E1303" s="64">
        <v>1</v>
      </c>
      <c r="F1303" s="64" t="s">
        <v>41</v>
      </c>
      <c r="G1303" s="64">
        <v>9</v>
      </c>
      <c r="H1303" s="64">
        <v>3.5</v>
      </c>
      <c r="I1303" s="64">
        <v>8.1999999999999993</v>
      </c>
    </row>
    <row r="1304" spans="1:9">
      <c r="A1304" s="64">
        <v>2025</v>
      </c>
      <c r="B1304" s="64">
        <v>2</v>
      </c>
      <c r="C1304" s="64">
        <v>2502</v>
      </c>
      <c r="D1304" s="64">
        <v>-1</v>
      </c>
      <c r="E1304" s="64">
        <v>2</v>
      </c>
      <c r="F1304" s="64" t="s">
        <v>42</v>
      </c>
      <c r="G1304" s="64">
        <v>8.6999999999999993</v>
      </c>
      <c r="H1304" s="64">
        <v>3.5</v>
      </c>
      <c r="I1304" s="64">
        <v>8.5</v>
      </c>
    </row>
    <row r="1305" spans="1:9">
      <c r="A1305" s="64">
        <v>2025</v>
      </c>
      <c r="B1305" s="64">
        <v>2</v>
      </c>
      <c r="C1305" s="64">
        <v>2502</v>
      </c>
      <c r="D1305" s="64">
        <v>-1</v>
      </c>
      <c r="E1305" s="64">
        <v>3</v>
      </c>
      <c r="F1305" s="64" t="s">
        <v>43</v>
      </c>
      <c r="G1305" s="64">
        <v>8.9</v>
      </c>
      <c r="H1305" s="64">
        <v>3.2</v>
      </c>
      <c r="I1305" s="64">
        <v>8.6</v>
      </c>
    </row>
    <row r="1306" spans="1:9">
      <c r="A1306" s="64">
        <v>2025</v>
      </c>
      <c r="B1306" s="64">
        <v>2</v>
      </c>
      <c r="C1306" s="64">
        <v>2502</v>
      </c>
      <c r="D1306" s="64">
        <v>-2</v>
      </c>
      <c r="E1306" s="64">
        <v>1</v>
      </c>
      <c r="F1306" s="64" t="s">
        <v>44</v>
      </c>
      <c r="G1306" s="64">
        <v>8</v>
      </c>
      <c r="H1306" s="64">
        <v>3.5</v>
      </c>
      <c r="I1306" s="64">
        <v>9</v>
      </c>
    </row>
    <row r="1307" spans="1:9">
      <c r="A1307" s="64">
        <v>2025</v>
      </c>
      <c r="B1307" s="64">
        <v>2</v>
      </c>
      <c r="C1307" s="64">
        <v>2502</v>
      </c>
      <c r="D1307" s="64">
        <v>-2</v>
      </c>
      <c r="E1307" s="64">
        <v>2</v>
      </c>
      <c r="F1307" s="64" t="s">
        <v>45</v>
      </c>
      <c r="G1307" s="64">
        <v>9</v>
      </c>
      <c r="H1307" s="64">
        <v>3.1</v>
      </c>
      <c r="I1307" s="64">
        <v>9</v>
      </c>
    </row>
    <row r="1308" spans="1:9">
      <c r="A1308" s="64">
        <v>2025</v>
      </c>
      <c r="B1308" s="64">
        <v>2</v>
      </c>
      <c r="C1308" s="64">
        <v>2502</v>
      </c>
      <c r="D1308" s="64">
        <v>-2</v>
      </c>
      <c r="E1308" s="64">
        <v>3</v>
      </c>
      <c r="F1308" s="64" t="s">
        <v>46</v>
      </c>
      <c r="G1308" s="64">
        <v>9</v>
      </c>
      <c r="H1308" s="64">
        <v>3.6</v>
      </c>
      <c r="I1308" s="64">
        <v>9.5</v>
      </c>
    </row>
    <row r="1309" spans="1:9">
      <c r="A1309" s="64">
        <v>2025</v>
      </c>
      <c r="B1309" s="64">
        <v>2</v>
      </c>
      <c r="C1309" s="64">
        <v>2502</v>
      </c>
      <c r="D1309" s="64">
        <v>-3</v>
      </c>
      <c r="E1309" s="64">
        <v>2</v>
      </c>
      <c r="F1309" s="64" t="s">
        <v>47</v>
      </c>
      <c r="G1309" s="64">
        <v>9.1</v>
      </c>
      <c r="H1309" s="64">
        <v>3.1</v>
      </c>
      <c r="I1309" s="64">
        <v>9.9</v>
      </c>
    </row>
    <row r="1310" spans="1:9">
      <c r="A1310" s="64">
        <v>2025</v>
      </c>
      <c r="B1310" s="64">
        <v>2</v>
      </c>
      <c r="C1310" s="64">
        <v>2502</v>
      </c>
      <c r="D1310" s="64">
        <v>-3</v>
      </c>
      <c r="E1310" s="64">
        <v>3</v>
      </c>
      <c r="F1310" s="64" t="s">
        <v>48</v>
      </c>
      <c r="G1310" s="64">
        <v>9</v>
      </c>
      <c r="H1310" s="64">
        <v>3.9</v>
      </c>
      <c r="I1310" s="64">
        <v>9.1</v>
      </c>
    </row>
    <row r="1311" spans="1:9">
      <c r="A1311" s="64">
        <v>2025</v>
      </c>
      <c r="B1311" s="64">
        <v>2</v>
      </c>
      <c r="C1311" s="64">
        <v>2502</v>
      </c>
      <c r="D1311" s="64">
        <v>-4</v>
      </c>
      <c r="E1311" s="64">
        <v>2</v>
      </c>
      <c r="F1311" s="64" t="s">
        <v>49</v>
      </c>
      <c r="G1311" s="64">
        <v>10</v>
      </c>
      <c r="H1311" s="64">
        <v>4.3</v>
      </c>
      <c r="I1311" s="64">
        <v>9.8000000000000007</v>
      </c>
    </row>
    <row r="1312" spans="1:9">
      <c r="A1312" s="64">
        <v>2025</v>
      </c>
      <c r="B1312" s="64">
        <v>2</v>
      </c>
      <c r="C1312" s="64">
        <v>2502</v>
      </c>
      <c r="D1312" s="64">
        <v>-4</v>
      </c>
      <c r="E1312" s="64">
        <v>1</v>
      </c>
      <c r="F1312" s="64" t="s">
        <v>50</v>
      </c>
      <c r="G1312" s="64">
        <v>9.8000000000000007</v>
      </c>
      <c r="H1312" s="64">
        <v>3.3</v>
      </c>
      <c r="I1312" s="64">
        <v>9.4</v>
      </c>
    </row>
    <row r="1313" spans="1:9">
      <c r="A1313" s="64">
        <v>2025</v>
      </c>
      <c r="B1313" s="64">
        <v>2</v>
      </c>
      <c r="C1313" s="64">
        <v>2502</v>
      </c>
      <c r="D1313" s="64">
        <v>-4</v>
      </c>
      <c r="E1313" s="64">
        <v>3</v>
      </c>
      <c r="F1313" s="64" t="s">
        <v>51</v>
      </c>
      <c r="G1313" s="64">
        <v>9.5</v>
      </c>
      <c r="H1313" s="64">
        <v>3.3</v>
      </c>
      <c r="I1313" s="64">
        <v>10</v>
      </c>
    </row>
    <row r="1314" spans="1:9">
      <c r="A1314" s="64">
        <v>2025</v>
      </c>
      <c r="B1314" s="64">
        <v>2</v>
      </c>
      <c r="C1314" s="64">
        <v>2502</v>
      </c>
      <c r="D1314" s="64">
        <v>-5</v>
      </c>
      <c r="E1314" s="64">
        <v>2</v>
      </c>
      <c r="F1314" s="64" t="s">
        <v>52</v>
      </c>
      <c r="G1314" s="64">
        <v>10</v>
      </c>
      <c r="H1314" s="64">
        <v>3.8</v>
      </c>
      <c r="I1314" s="64">
        <v>10</v>
      </c>
    </row>
    <row r="1315" spans="1:9">
      <c r="A1315" s="64">
        <v>2025</v>
      </c>
      <c r="B1315" s="64">
        <v>2</v>
      </c>
      <c r="C1315" s="64">
        <v>2502</v>
      </c>
      <c r="D1315" s="64">
        <v>-5</v>
      </c>
      <c r="E1315" s="64">
        <v>3</v>
      </c>
      <c r="F1315" s="64" t="s">
        <v>53</v>
      </c>
      <c r="G1315" s="64">
        <v>10.1</v>
      </c>
      <c r="H1315" s="64">
        <v>2</v>
      </c>
      <c r="I1315" s="64">
        <v>10.1</v>
      </c>
    </row>
    <row r="1316" spans="1:9">
      <c r="A1316" s="64">
        <v>2025</v>
      </c>
      <c r="B1316" s="64">
        <v>3</v>
      </c>
      <c r="C1316" s="64">
        <v>2503</v>
      </c>
      <c r="D1316" s="64">
        <v>9</v>
      </c>
      <c r="E1316" s="64">
        <v>3</v>
      </c>
      <c r="F1316" s="64" t="s">
        <v>20</v>
      </c>
      <c r="G1316" s="64">
        <v>5</v>
      </c>
      <c r="H1316" s="64">
        <v>3.2</v>
      </c>
      <c r="I1316" s="64">
        <v>4.9000000000000004</v>
      </c>
    </row>
    <row r="1317" spans="1:9">
      <c r="A1317" s="64">
        <v>2025</v>
      </c>
      <c r="B1317" s="64">
        <v>3</v>
      </c>
      <c r="C1317" s="64">
        <v>2503</v>
      </c>
      <c r="D1317" s="64">
        <v>8</v>
      </c>
      <c r="E1317" s="64">
        <v>1</v>
      </c>
      <c r="F1317" s="64" t="s">
        <v>21</v>
      </c>
      <c r="G1317" s="64">
        <v>4.8</v>
      </c>
      <c r="H1317" s="64">
        <v>3.1</v>
      </c>
      <c r="I1317" s="64">
        <v>5</v>
      </c>
    </row>
    <row r="1318" spans="1:9">
      <c r="A1318" s="64">
        <v>2025</v>
      </c>
      <c r="B1318" s="64">
        <v>3</v>
      </c>
      <c r="C1318" s="64">
        <v>2503</v>
      </c>
      <c r="D1318" s="64">
        <v>8</v>
      </c>
      <c r="E1318" s="64">
        <v>2</v>
      </c>
      <c r="F1318" s="64" t="s">
        <v>22</v>
      </c>
      <c r="G1318" s="64">
        <v>5</v>
      </c>
      <c r="H1318" s="64">
        <v>3</v>
      </c>
      <c r="I1318" s="64">
        <v>5</v>
      </c>
    </row>
    <row r="1319" spans="1:9">
      <c r="A1319" s="64">
        <v>2025</v>
      </c>
      <c r="B1319" s="64">
        <v>3</v>
      </c>
      <c r="C1319" s="64">
        <v>2503</v>
      </c>
      <c r="D1319" s="64">
        <v>8</v>
      </c>
      <c r="E1319" s="64">
        <v>3</v>
      </c>
      <c r="F1319" s="64" t="s">
        <v>23</v>
      </c>
      <c r="G1319" s="64">
        <v>5</v>
      </c>
      <c r="H1319" s="64">
        <v>3.8</v>
      </c>
      <c r="I1319" s="64">
        <v>5</v>
      </c>
    </row>
    <row r="1320" spans="1:9">
      <c r="A1320" s="64">
        <v>2025</v>
      </c>
      <c r="B1320" s="64">
        <v>3</v>
      </c>
      <c r="C1320" s="64">
        <v>2503</v>
      </c>
      <c r="D1320" s="64">
        <v>7</v>
      </c>
      <c r="E1320" s="64">
        <v>1</v>
      </c>
      <c r="F1320" s="64" t="s">
        <v>24</v>
      </c>
      <c r="G1320" s="64">
        <v>5.2</v>
      </c>
      <c r="H1320" s="64">
        <v>3.3</v>
      </c>
      <c r="I1320" s="64">
        <v>5.4</v>
      </c>
    </row>
    <row r="1321" spans="1:9">
      <c r="A1321" s="64">
        <v>2025</v>
      </c>
      <c r="B1321" s="64">
        <v>3</v>
      </c>
      <c r="C1321" s="64">
        <v>2503</v>
      </c>
      <c r="D1321" s="64">
        <v>7</v>
      </c>
      <c r="E1321" s="64">
        <v>2</v>
      </c>
      <c r="F1321" s="64" t="s">
        <v>25</v>
      </c>
      <c r="G1321" s="64">
        <v>5</v>
      </c>
      <c r="H1321" s="64">
        <v>3.3</v>
      </c>
      <c r="I1321" s="64">
        <v>5.8</v>
      </c>
    </row>
    <row r="1322" spans="1:9">
      <c r="A1322" s="64">
        <v>2025</v>
      </c>
      <c r="B1322" s="64">
        <v>3</v>
      </c>
      <c r="C1322" s="64">
        <v>2503</v>
      </c>
      <c r="D1322" s="64">
        <v>7</v>
      </c>
      <c r="E1322" s="64">
        <v>3</v>
      </c>
      <c r="F1322" s="64" t="s">
        <v>26</v>
      </c>
      <c r="G1322" s="64">
        <v>5.6</v>
      </c>
      <c r="H1322" s="64">
        <v>3.5</v>
      </c>
      <c r="I1322" s="64">
        <v>5</v>
      </c>
    </row>
    <row r="1323" spans="1:9">
      <c r="A1323" s="64">
        <v>2025</v>
      </c>
      <c r="B1323" s="64">
        <v>3</v>
      </c>
      <c r="C1323" s="64">
        <v>2503</v>
      </c>
      <c r="D1323" s="64">
        <v>6</v>
      </c>
      <c r="E1323" s="64">
        <v>1</v>
      </c>
      <c r="F1323" s="64" t="s">
        <v>27</v>
      </c>
      <c r="G1323" s="64">
        <v>6.1</v>
      </c>
      <c r="H1323" s="64">
        <v>3.4</v>
      </c>
      <c r="I1323" s="64">
        <v>6.5</v>
      </c>
    </row>
    <row r="1324" spans="1:9">
      <c r="A1324" s="64">
        <v>2025</v>
      </c>
      <c r="B1324" s="64">
        <v>3</v>
      </c>
      <c r="C1324" s="64">
        <v>2503</v>
      </c>
      <c r="D1324" s="64">
        <v>6</v>
      </c>
      <c r="E1324" s="64">
        <v>2</v>
      </c>
      <c r="F1324" s="64" t="s">
        <v>28</v>
      </c>
      <c r="G1324" s="64">
        <v>6</v>
      </c>
      <c r="H1324" s="64">
        <v>3.4</v>
      </c>
      <c r="I1324" s="64">
        <v>6</v>
      </c>
    </row>
    <row r="1325" spans="1:9">
      <c r="A1325" s="64">
        <v>2025</v>
      </c>
      <c r="B1325" s="64">
        <v>3</v>
      </c>
      <c r="C1325" s="64">
        <v>2503</v>
      </c>
      <c r="D1325" s="64">
        <v>6</v>
      </c>
      <c r="E1325" s="64">
        <v>3</v>
      </c>
      <c r="F1325" s="64" t="s">
        <v>29</v>
      </c>
      <c r="G1325" s="64">
        <v>6.1</v>
      </c>
      <c r="H1325" s="64">
        <v>3.3</v>
      </c>
      <c r="I1325" s="64">
        <v>6</v>
      </c>
    </row>
    <row r="1326" spans="1:9">
      <c r="A1326" s="64">
        <v>2025</v>
      </c>
      <c r="B1326" s="64">
        <v>3</v>
      </c>
      <c r="C1326" s="64">
        <v>2503</v>
      </c>
      <c r="D1326" s="64">
        <v>5</v>
      </c>
      <c r="E1326" s="64">
        <v>1</v>
      </c>
      <c r="F1326" s="64" t="s">
        <v>30</v>
      </c>
      <c r="G1326" s="64">
        <v>7</v>
      </c>
      <c r="H1326" s="64">
        <v>3.5</v>
      </c>
      <c r="I1326" s="64">
        <v>6.8</v>
      </c>
    </row>
    <row r="1327" spans="1:9">
      <c r="A1327" s="64">
        <v>2025</v>
      </c>
      <c r="B1327" s="64">
        <v>3</v>
      </c>
      <c r="C1327" s="64">
        <v>2503</v>
      </c>
      <c r="D1327" s="64">
        <v>5</v>
      </c>
      <c r="E1327" s="64">
        <v>2</v>
      </c>
      <c r="F1327" s="64" t="s">
        <v>31</v>
      </c>
      <c r="G1327" s="64">
        <v>6.6</v>
      </c>
      <c r="H1327" s="64">
        <v>3.4</v>
      </c>
      <c r="I1327" s="64">
        <v>6.9</v>
      </c>
    </row>
    <row r="1328" spans="1:9">
      <c r="A1328" s="64">
        <v>2025</v>
      </c>
      <c r="B1328" s="64">
        <v>3</v>
      </c>
      <c r="C1328" s="64">
        <v>2503</v>
      </c>
      <c r="D1328" s="64">
        <v>5</v>
      </c>
      <c r="E1328" s="64">
        <v>3</v>
      </c>
      <c r="F1328" s="64" t="s">
        <v>32</v>
      </c>
      <c r="G1328" s="64">
        <v>6.4</v>
      </c>
      <c r="H1328" s="64">
        <v>3.9</v>
      </c>
      <c r="I1328" s="64">
        <v>6.7</v>
      </c>
    </row>
    <row r="1329" spans="1:9">
      <c r="A1329" s="64">
        <v>2025</v>
      </c>
      <c r="B1329" s="64">
        <v>3</v>
      </c>
      <c r="C1329" s="64">
        <v>2503</v>
      </c>
      <c r="D1329" s="64">
        <v>3</v>
      </c>
      <c r="E1329" s="64">
        <v>1</v>
      </c>
      <c r="F1329" s="64" t="s">
        <v>33</v>
      </c>
      <c r="G1329" s="64">
        <v>7</v>
      </c>
      <c r="H1329" s="64">
        <v>3.6</v>
      </c>
      <c r="I1329" s="64">
        <v>6.9</v>
      </c>
    </row>
    <row r="1330" spans="1:9">
      <c r="A1330" s="64">
        <v>2025</v>
      </c>
      <c r="B1330" s="64">
        <v>3</v>
      </c>
      <c r="C1330" s="64">
        <v>2503</v>
      </c>
      <c r="D1330" s="64">
        <v>3</v>
      </c>
      <c r="E1330" s="64">
        <v>2</v>
      </c>
      <c r="F1330" s="64" t="s">
        <v>34</v>
      </c>
      <c r="G1330" s="64">
        <v>7</v>
      </c>
      <c r="H1330" s="64">
        <v>3.5</v>
      </c>
      <c r="I1330" s="64">
        <v>7</v>
      </c>
    </row>
    <row r="1331" spans="1:9">
      <c r="A1331" s="64">
        <v>2025</v>
      </c>
      <c r="B1331" s="64">
        <v>3</v>
      </c>
      <c r="C1331" s="64">
        <v>2503</v>
      </c>
      <c r="D1331" s="64">
        <v>3</v>
      </c>
      <c r="E1331" s="64">
        <v>3</v>
      </c>
      <c r="F1331" s="64" t="s">
        <v>35</v>
      </c>
      <c r="G1331" s="64">
        <v>7</v>
      </c>
      <c r="H1331" s="64">
        <v>3.4</v>
      </c>
      <c r="I1331" s="64">
        <v>7.7</v>
      </c>
    </row>
    <row r="1332" spans="1:9">
      <c r="A1332" s="64">
        <v>2025</v>
      </c>
      <c r="B1332" s="64">
        <v>3</v>
      </c>
      <c r="C1332" s="64">
        <v>2503</v>
      </c>
      <c r="D1332" s="64">
        <v>2</v>
      </c>
      <c r="E1332" s="64">
        <v>2</v>
      </c>
      <c r="F1332" s="64" t="s">
        <v>36</v>
      </c>
      <c r="G1332" s="64">
        <v>7.7</v>
      </c>
      <c r="H1332" s="64">
        <v>3.5</v>
      </c>
      <c r="I1332" s="64">
        <v>7.1</v>
      </c>
    </row>
    <row r="1333" spans="1:9">
      <c r="A1333" s="64">
        <v>2025</v>
      </c>
      <c r="B1333" s="64">
        <v>3</v>
      </c>
      <c r="C1333" s="64">
        <v>2503</v>
      </c>
      <c r="D1333" s="64">
        <v>2</v>
      </c>
      <c r="E1333" s="64">
        <v>3</v>
      </c>
      <c r="F1333" s="64" t="s">
        <v>37</v>
      </c>
      <c r="G1333" s="64">
        <v>7.1</v>
      </c>
      <c r="H1333" s="64">
        <v>3.2</v>
      </c>
      <c r="I1333" s="64">
        <v>7.5</v>
      </c>
    </row>
    <row r="1334" spans="1:9">
      <c r="A1334" s="64">
        <v>2025</v>
      </c>
      <c r="B1334" s="64">
        <v>3</v>
      </c>
      <c r="C1334" s="64">
        <v>2503</v>
      </c>
      <c r="D1334" s="64">
        <v>1</v>
      </c>
      <c r="E1334" s="64">
        <v>1</v>
      </c>
      <c r="F1334" s="64" t="s">
        <v>38</v>
      </c>
      <c r="G1334" s="64">
        <v>8.5</v>
      </c>
      <c r="H1334" s="64">
        <v>3.2</v>
      </c>
      <c r="I1334" s="64">
        <v>8.1</v>
      </c>
    </row>
    <row r="1335" spans="1:9">
      <c r="A1335" s="64">
        <v>2025</v>
      </c>
      <c r="B1335" s="64">
        <v>3</v>
      </c>
      <c r="C1335" s="64">
        <v>2503</v>
      </c>
      <c r="D1335" s="64">
        <v>1</v>
      </c>
      <c r="E1335" s="64">
        <v>2</v>
      </c>
      <c r="F1335" s="64" t="s">
        <v>39</v>
      </c>
      <c r="G1335" s="64">
        <v>8</v>
      </c>
      <c r="H1335" s="64">
        <v>3.2</v>
      </c>
      <c r="I1335" s="64">
        <v>8</v>
      </c>
    </row>
    <row r="1336" spans="1:9">
      <c r="A1336" s="64">
        <v>2025</v>
      </c>
      <c r="B1336" s="64">
        <v>3</v>
      </c>
      <c r="C1336" s="64">
        <v>2503</v>
      </c>
      <c r="D1336" s="64">
        <v>1</v>
      </c>
      <c r="E1336" s="64">
        <v>3</v>
      </c>
      <c r="F1336" s="64" t="s">
        <v>40</v>
      </c>
      <c r="G1336" s="64">
        <v>7.7</v>
      </c>
      <c r="H1336" s="64">
        <v>3.2</v>
      </c>
      <c r="I1336" s="64">
        <v>8.1</v>
      </c>
    </row>
    <row r="1337" spans="1:9">
      <c r="A1337" s="64">
        <v>2025</v>
      </c>
      <c r="B1337" s="64">
        <v>3</v>
      </c>
      <c r="C1337" s="64">
        <v>2503</v>
      </c>
      <c r="D1337" s="64">
        <v>-1</v>
      </c>
      <c r="E1337" s="64">
        <v>1</v>
      </c>
      <c r="F1337" s="64" t="s">
        <v>41</v>
      </c>
      <c r="G1337" s="64">
        <v>9</v>
      </c>
      <c r="H1337" s="64">
        <v>3.6</v>
      </c>
      <c r="I1337" s="64">
        <v>8.3000000000000007</v>
      </c>
    </row>
    <row r="1338" spans="1:9">
      <c r="A1338" s="64">
        <v>2025</v>
      </c>
      <c r="B1338" s="64">
        <v>3</v>
      </c>
      <c r="C1338" s="64">
        <v>2503</v>
      </c>
      <c r="D1338" s="64">
        <v>-1</v>
      </c>
      <c r="E1338" s="64">
        <v>2</v>
      </c>
      <c r="F1338" s="64" t="s">
        <v>42</v>
      </c>
      <c r="G1338" s="64">
        <v>8.8000000000000007</v>
      </c>
      <c r="H1338" s="64">
        <v>3.5</v>
      </c>
      <c r="I1338" s="64">
        <v>8.6999999999999993</v>
      </c>
    </row>
    <row r="1339" spans="1:9">
      <c r="A1339" s="64">
        <v>2025</v>
      </c>
      <c r="B1339" s="64">
        <v>3</v>
      </c>
      <c r="C1339" s="64">
        <v>2503</v>
      </c>
      <c r="D1339" s="64">
        <v>-1</v>
      </c>
      <c r="E1339" s="64">
        <v>3</v>
      </c>
      <c r="F1339" s="64" t="s">
        <v>43</v>
      </c>
      <c r="G1339" s="64">
        <v>8.9</v>
      </c>
      <c r="H1339" s="64">
        <v>3.2</v>
      </c>
      <c r="I1339" s="64">
        <v>8.8000000000000007</v>
      </c>
    </row>
    <row r="1340" spans="1:9">
      <c r="A1340" s="64">
        <v>2025</v>
      </c>
      <c r="B1340" s="64">
        <v>3</v>
      </c>
      <c r="C1340" s="64">
        <v>2503</v>
      </c>
      <c r="D1340" s="64">
        <v>-2</v>
      </c>
      <c r="E1340" s="64">
        <v>1</v>
      </c>
      <c r="F1340" s="64" t="s">
        <v>44</v>
      </c>
      <c r="G1340" s="64">
        <v>8.6999999999999993</v>
      </c>
      <c r="H1340" s="64">
        <v>3.5</v>
      </c>
      <c r="I1340" s="64">
        <v>9.1</v>
      </c>
    </row>
    <row r="1341" spans="1:9">
      <c r="A1341" s="64">
        <v>2025</v>
      </c>
      <c r="B1341" s="64">
        <v>3</v>
      </c>
      <c r="C1341" s="64">
        <v>2503</v>
      </c>
      <c r="D1341" s="64">
        <v>-2</v>
      </c>
      <c r="E1341" s="64">
        <v>2</v>
      </c>
      <c r="F1341" s="64" t="s">
        <v>45</v>
      </c>
      <c r="G1341" s="64">
        <v>9</v>
      </c>
      <c r="H1341" s="64">
        <v>3</v>
      </c>
      <c r="I1341" s="64">
        <v>9</v>
      </c>
    </row>
    <row r="1342" spans="1:9">
      <c r="A1342" s="64">
        <v>2025</v>
      </c>
      <c r="B1342" s="64">
        <v>3</v>
      </c>
      <c r="C1342" s="64">
        <v>2503</v>
      </c>
      <c r="D1342" s="64">
        <v>-2</v>
      </c>
      <c r="E1342" s="64">
        <v>3</v>
      </c>
      <c r="F1342" s="64" t="s">
        <v>46</v>
      </c>
      <c r="G1342" s="64">
        <v>9</v>
      </c>
      <c r="H1342" s="64">
        <v>3.6</v>
      </c>
      <c r="I1342" s="64">
        <v>9.6999999999999993</v>
      </c>
    </row>
    <row r="1343" spans="1:9">
      <c r="A1343" s="64">
        <v>2025</v>
      </c>
      <c r="B1343" s="64">
        <v>3</v>
      </c>
      <c r="C1343" s="64">
        <v>2503</v>
      </c>
      <c r="D1343" s="64">
        <v>-3</v>
      </c>
      <c r="E1343" s="64">
        <v>2</v>
      </c>
      <c r="F1343" s="64" t="s">
        <v>47</v>
      </c>
      <c r="G1343" s="64">
        <v>9.3000000000000007</v>
      </c>
      <c r="H1343" s="64">
        <v>3.2</v>
      </c>
      <c r="I1343" s="64">
        <v>10</v>
      </c>
    </row>
    <row r="1344" spans="1:9">
      <c r="A1344" s="64">
        <v>2025</v>
      </c>
      <c r="B1344" s="64">
        <v>3</v>
      </c>
      <c r="C1344" s="64">
        <v>2503</v>
      </c>
      <c r="D1344" s="64">
        <v>-3</v>
      </c>
      <c r="E1344" s="64">
        <v>3</v>
      </c>
      <c r="F1344" s="64" t="s">
        <v>48</v>
      </c>
      <c r="G1344" s="64">
        <v>9.1</v>
      </c>
      <c r="H1344" s="64">
        <v>3.8</v>
      </c>
      <c r="I1344" s="64">
        <v>9.3000000000000007</v>
      </c>
    </row>
    <row r="1345" spans="1:9">
      <c r="A1345" s="64">
        <v>2025</v>
      </c>
      <c r="B1345" s="64">
        <v>3</v>
      </c>
      <c r="C1345" s="64">
        <v>2503</v>
      </c>
      <c r="D1345" s="64">
        <v>-4</v>
      </c>
      <c r="E1345" s="64">
        <v>2</v>
      </c>
      <c r="F1345" s="64" t="s">
        <v>49</v>
      </c>
      <c r="G1345" s="64">
        <v>10</v>
      </c>
      <c r="H1345" s="64">
        <v>4.3</v>
      </c>
      <c r="I1345" s="64">
        <v>9.8000000000000007</v>
      </c>
    </row>
    <row r="1346" spans="1:9">
      <c r="A1346" s="64">
        <v>2025</v>
      </c>
      <c r="B1346" s="64">
        <v>3</v>
      </c>
      <c r="C1346" s="64">
        <v>2503</v>
      </c>
      <c r="D1346" s="64">
        <v>-4</v>
      </c>
      <c r="E1346" s="64">
        <v>1</v>
      </c>
      <c r="F1346" s="64" t="s">
        <v>50</v>
      </c>
      <c r="G1346" s="64">
        <v>10</v>
      </c>
      <c r="H1346" s="64">
        <v>3.3</v>
      </c>
      <c r="I1346" s="64">
        <v>9.6999999999999993</v>
      </c>
    </row>
    <row r="1347" spans="1:9">
      <c r="A1347" s="64">
        <v>2025</v>
      </c>
      <c r="B1347" s="64">
        <v>3</v>
      </c>
      <c r="C1347" s="64">
        <v>2503</v>
      </c>
      <c r="D1347" s="64">
        <v>-4</v>
      </c>
      <c r="E1347" s="64">
        <v>3</v>
      </c>
      <c r="F1347" s="64" t="s">
        <v>51</v>
      </c>
      <c r="G1347" s="64">
        <v>9.6999999999999993</v>
      </c>
      <c r="H1347" s="64">
        <v>3.3</v>
      </c>
      <c r="I1347" s="64">
        <v>10</v>
      </c>
    </row>
    <row r="1348" spans="1:9">
      <c r="A1348" s="64">
        <v>2025</v>
      </c>
      <c r="B1348" s="64">
        <v>3</v>
      </c>
      <c r="C1348" s="64">
        <v>2503</v>
      </c>
      <c r="D1348" s="64">
        <v>-5</v>
      </c>
      <c r="E1348" s="64">
        <v>2</v>
      </c>
      <c r="F1348" s="64" t="s">
        <v>52</v>
      </c>
      <c r="G1348" s="64">
        <v>10.1</v>
      </c>
      <c r="H1348" s="64">
        <v>3.8</v>
      </c>
      <c r="I1348" s="64">
        <v>10</v>
      </c>
    </row>
    <row r="1349" spans="1:9">
      <c r="A1349" s="64">
        <v>2025</v>
      </c>
      <c r="B1349" s="64">
        <v>3</v>
      </c>
      <c r="C1349" s="64">
        <v>2503</v>
      </c>
      <c r="D1349" s="64">
        <v>-5</v>
      </c>
      <c r="E1349" s="64">
        <v>3</v>
      </c>
      <c r="F1349" s="64" t="s">
        <v>53</v>
      </c>
      <c r="G1349" s="64">
        <v>10.1</v>
      </c>
      <c r="H1349" s="64">
        <v>2</v>
      </c>
      <c r="I1349" s="64">
        <v>10.1</v>
      </c>
    </row>
    <row r="1350" spans="1:9">
      <c r="A1350" s="64">
        <v>2025</v>
      </c>
      <c r="B1350" s="64">
        <v>4</v>
      </c>
      <c r="C1350" s="64">
        <v>2504</v>
      </c>
      <c r="D1350" s="64">
        <v>9</v>
      </c>
      <c r="E1350" s="64">
        <v>3</v>
      </c>
      <c r="F1350" s="64" t="s">
        <v>20</v>
      </c>
      <c r="G1350" s="64">
        <v>5</v>
      </c>
      <c r="H1350" s="64">
        <v>3.2</v>
      </c>
      <c r="I1350" s="64">
        <v>4.9000000000000004</v>
      </c>
    </row>
    <row r="1351" spans="1:9">
      <c r="A1351" s="64">
        <v>2025</v>
      </c>
      <c r="B1351" s="64">
        <v>4</v>
      </c>
      <c r="C1351" s="64">
        <v>2504</v>
      </c>
      <c r="D1351" s="64">
        <v>8</v>
      </c>
      <c r="E1351" s="64">
        <v>1</v>
      </c>
      <c r="F1351" s="64" t="s">
        <v>21</v>
      </c>
      <c r="G1351" s="64">
        <v>4.8</v>
      </c>
      <c r="H1351" s="64">
        <v>3.1</v>
      </c>
      <c r="I1351" s="64">
        <v>5</v>
      </c>
    </row>
    <row r="1352" spans="1:9">
      <c r="A1352" s="64">
        <v>2025</v>
      </c>
      <c r="B1352" s="64">
        <v>4</v>
      </c>
      <c r="C1352" s="64">
        <v>2504</v>
      </c>
      <c r="D1352" s="64">
        <v>8</v>
      </c>
      <c r="E1352" s="64">
        <v>2</v>
      </c>
      <c r="F1352" s="64" t="s">
        <v>22</v>
      </c>
      <c r="G1352" s="64">
        <v>5</v>
      </c>
      <c r="H1352" s="64">
        <v>3</v>
      </c>
      <c r="I1352" s="64">
        <v>5</v>
      </c>
    </row>
    <row r="1353" spans="1:9">
      <c r="A1353" s="64">
        <v>2025</v>
      </c>
      <c r="B1353" s="64">
        <v>4</v>
      </c>
      <c r="C1353" s="64">
        <v>2504</v>
      </c>
      <c r="D1353" s="64">
        <v>8</v>
      </c>
      <c r="E1353" s="64">
        <v>3</v>
      </c>
      <c r="F1353" s="64" t="s">
        <v>23</v>
      </c>
      <c r="G1353" s="64">
        <v>5</v>
      </c>
      <c r="H1353" s="64">
        <v>3.8</v>
      </c>
      <c r="I1353" s="64">
        <v>5</v>
      </c>
    </row>
    <row r="1354" spans="1:9">
      <c r="A1354" s="64">
        <v>2025</v>
      </c>
      <c r="B1354" s="64">
        <v>4</v>
      </c>
      <c r="C1354" s="64">
        <v>2504</v>
      </c>
      <c r="D1354" s="64">
        <v>7</v>
      </c>
      <c r="E1354" s="64">
        <v>1</v>
      </c>
      <c r="F1354" s="64" t="s">
        <v>24</v>
      </c>
      <c r="G1354" s="64">
        <v>5.0999999999999996</v>
      </c>
      <c r="H1354" s="64">
        <v>3.2</v>
      </c>
      <c r="I1354" s="64">
        <v>5.4</v>
      </c>
    </row>
    <row r="1355" spans="1:9">
      <c r="A1355" s="64">
        <v>2025</v>
      </c>
      <c r="B1355" s="64">
        <v>4</v>
      </c>
      <c r="C1355" s="64">
        <v>2504</v>
      </c>
      <c r="D1355" s="64">
        <v>7</v>
      </c>
      <c r="E1355" s="64">
        <v>2</v>
      </c>
      <c r="F1355" s="64" t="s">
        <v>25</v>
      </c>
      <c r="G1355" s="64">
        <v>5</v>
      </c>
      <c r="H1355" s="64">
        <v>3.3</v>
      </c>
      <c r="I1355" s="64">
        <v>5.8</v>
      </c>
    </row>
    <row r="1356" spans="1:9">
      <c r="A1356" s="64">
        <v>2025</v>
      </c>
      <c r="B1356" s="64">
        <v>4</v>
      </c>
      <c r="C1356" s="64">
        <v>2504</v>
      </c>
      <c r="D1356" s="64">
        <v>7</v>
      </c>
      <c r="E1356" s="64">
        <v>3</v>
      </c>
      <c r="F1356" s="64" t="s">
        <v>26</v>
      </c>
      <c r="G1356" s="64">
        <v>5.7</v>
      </c>
      <c r="H1356" s="64">
        <v>3.5</v>
      </c>
      <c r="I1356" s="64">
        <v>5</v>
      </c>
    </row>
    <row r="1357" spans="1:9">
      <c r="A1357" s="64">
        <v>2025</v>
      </c>
      <c r="B1357" s="64">
        <v>4</v>
      </c>
      <c r="C1357" s="64">
        <v>2504</v>
      </c>
      <c r="D1357" s="64">
        <v>6</v>
      </c>
      <c r="E1357" s="64">
        <v>1</v>
      </c>
      <c r="F1357" s="64" t="s">
        <v>27</v>
      </c>
      <c r="G1357" s="64">
        <v>6.1</v>
      </c>
      <c r="H1357" s="64">
        <v>3.4</v>
      </c>
      <c r="I1357" s="64">
        <v>6.7</v>
      </c>
    </row>
    <row r="1358" spans="1:9">
      <c r="A1358" s="64">
        <v>2025</v>
      </c>
      <c r="B1358" s="64">
        <v>4</v>
      </c>
      <c r="C1358" s="64">
        <v>2504</v>
      </c>
      <c r="D1358" s="64">
        <v>6</v>
      </c>
      <c r="E1358" s="64">
        <v>2</v>
      </c>
      <c r="F1358" s="64" t="s">
        <v>28</v>
      </c>
      <c r="G1358" s="64">
        <v>6</v>
      </c>
      <c r="H1358" s="64">
        <v>3.4</v>
      </c>
      <c r="I1358" s="64">
        <v>6</v>
      </c>
    </row>
    <row r="1359" spans="1:9">
      <c r="A1359" s="64">
        <v>2025</v>
      </c>
      <c r="B1359" s="64">
        <v>4</v>
      </c>
      <c r="C1359" s="64">
        <v>2504</v>
      </c>
      <c r="D1359" s="64">
        <v>6</v>
      </c>
      <c r="E1359" s="64">
        <v>3</v>
      </c>
      <c r="F1359" s="64" t="s">
        <v>29</v>
      </c>
      <c r="G1359" s="64">
        <v>6.1</v>
      </c>
      <c r="H1359" s="64">
        <v>3.3</v>
      </c>
      <c r="I1359" s="64">
        <v>6</v>
      </c>
    </row>
    <row r="1360" spans="1:9">
      <c r="A1360" s="64">
        <v>2025</v>
      </c>
      <c r="B1360" s="64">
        <v>4</v>
      </c>
      <c r="C1360" s="64">
        <v>2504</v>
      </c>
      <c r="D1360" s="64">
        <v>5</v>
      </c>
      <c r="E1360" s="64">
        <v>1</v>
      </c>
      <c r="F1360" s="64" t="s">
        <v>30</v>
      </c>
      <c r="G1360" s="64">
        <v>7</v>
      </c>
      <c r="H1360" s="64">
        <v>3.5</v>
      </c>
      <c r="I1360" s="64">
        <v>6.9</v>
      </c>
    </row>
    <row r="1361" spans="1:9">
      <c r="A1361" s="64">
        <v>2025</v>
      </c>
      <c r="B1361" s="64">
        <v>4</v>
      </c>
      <c r="C1361" s="64">
        <v>2504</v>
      </c>
      <c r="D1361" s="64">
        <v>5</v>
      </c>
      <c r="E1361" s="64">
        <v>2</v>
      </c>
      <c r="F1361" s="64" t="s">
        <v>31</v>
      </c>
      <c r="G1361" s="64">
        <v>6.5</v>
      </c>
      <c r="H1361" s="64">
        <v>3.4</v>
      </c>
      <c r="I1361" s="64">
        <v>6.8</v>
      </c>
    </row>
    <row r="1362" spans="1:9">
      <c r="A1362" s="64">
        <v>2025</v>
      </c>
      <c r="B1362" s="64">
        <v>4</v>
      </c>
      <c r="C1362" s="64">
        <v>2504</v>
      </c>
      <c r="D1362" s="64">
        <v>5</v>
      </c>
      <c r="E1362" s="64">
        <v>3</v>
      </c>
      <c r="F1362" s="64" t="s">
        <v>32</v>
      </c>
      <c r="G1362" s="64">
        <v>6.5</v>
      </c>
      <c r="H1362" s="64">
        <v>3.9</v>
      </c>
      <c r="I1362" s="64">
        <v>6.6</v>
      </c>
    </row>
    <row r="1363" spans="1:9">
      <c r="A1363" s="64">
        <v>2025</v>
      </c>
      <c r="B1363" s="64">
        <v>4</v>
      </c>
      <c r="C1363" s="64">
        <v>2504</v>
      </c>
      <c r="D1363" s="64">
        <v>3</v>
      </c>
      <c r="E1363" s="64">
        <v>1</v>
      </c>
      <c r="F1363" s="64" t="s">
        <v>33</v>
      </c>
      <c r="G1363" s="64">
        <v>7.1</v>
      </c>
      <c r="H1363" s="64">
        <v>3.5</v>
      </c>
      <c r="I1363" s="64">
        <v>6.9</v>
      </c>
    </row>
    <row r="1364" spans="1:9">
      <c r="A1364" s="64">
        <v>2025</v>
      </c>
      <c r="B1364" s="64">
        <v>4</v>
      </c>
      <c r="C1364" s="64">
        <v>2504</v>
      </c>
      <c r="D1364" s="64">
        <v>3</v>
      </c>
      <c r="E1364" s="64">
        <v>2</v>
      </c>
      <c r="F1364" s="64" t="s">
        <v>34</v>
      </c>
      <c r="G1364" s="64">
        <v>7</v>
      </c>
      <c r="H1364" s="64">
        <v>3.3</v>
      </c>
      <c r="I1364" s="64">
        <v>7</v>
      </c>
    </row>
    <row r="1365" spans="1:9">
      <c r="A1365" s="64">
        <v>2025</v>
      </c>
      <c r="B1365" s="64">
        <v>4</v>
      </c>
      <c r="C1365" s="64">
        <v>2504</v>
      </c>
      <c r="D1365" s="64">
        <v>3</v>
      </c>
      <c r="E1365" s="64">
        <v>3</v>
      </c>
      <c r="F1365" s="64" t="s">
        <v>35</v>
      </c>
      <c r="G1365" s="64">
        <v>7</v>
      </c>
      <c r="H1365" s="64">
        <v>3.4</v>
      </c>
      <c r="I1365" s="64">
        <v>7.7</v>
      </c>
    </row>
    <row r="1366" spans="1:9">
      <c r="A1366" s="64">
        <v>2025</v>
      </c>
      <c r="B1366" s="64">
        <v>4</v>
      </c>
      <c r="C1366" s="64">
        <v>2504</v>
      </c>
      <c r="D1366" s="64">
        <v>2</v>
      </c>
      <c r="E1366" s="64">
        <v>2</v>
      </c>
      <c r="F1366" s="64" t="s">
        <v>36</v>
      </c>
      <c r="G1366" s="64">
        <v>7.7</v>
      </c>
      <c r="H1366" s="64">
        <v>3.6</v>
      </c>
      <c r="I1366" s="64">
        <v>7.2</v>
      </c>
    </row>
    <row r="1367" spans="1:9">
      <c r="A1367" s="64">
        <v>2025</v>
      </c>
      <c r="B1367" s="64">
        <v>4</v>
      </c>
      <c r="C1367" s="64">
        <v>2504</v>
      </c>
      <c r="D1367" s="64">
        <v>2</v>
      </c>
      <c r="E1367" s="64">
        <v>3</v>
      </c>
      <c r="F1367" s="64" t="s">
        <v>37</v>
      </c>
      <c r="G1367" s="64">
        <v>7.1</v>
      </c>
      <c r="H1367" s="64">
        <v>3.2</v>
      </c>
      <c r="I1367" s="64">
        <v>7.5</v>
      </c>
    </row>
    <row r="1368" spans="1:9">
      <c r="A1368" s="64">
        <v>2025</v>
      </c>
      <c r="B1368" s="64">
        <v>4</v>
      </c>
      <c r="C1368" s="64">
        <v>2504</v>
      </c>
      <c r="D1368" s="64">
        <v>1</v>
      </c>
      <c r="E1368" s="64">
        <v>1</v>
      </c>
      <c r="F1368" s="64" t="s">
        <v>38</v>
      </c>
      <c r="G1368" s="64">
        <v>8.5</v>
      </c>
      <c r="H1368" s="64">
        <v>3.2</v>
      </c>
      <c r="I1368" s="64">
        <v>8.1999999999999993</v>
      </c>
    </row>
    <row r="1369" spans="1:9">
      <c r="A1369" s="64">
        <v>2025</v>
      </c>
      <c r="B1369" s="64">
        <v>4</v>
      </c>
      <c r="C1369" s="64">
        <v>2504</v>
      </c>
      <c r="D1369" s="64">
        <v>1</v>
      </c>
      <c r="E1369" s="64">
        <v>2</v>
      </c>
      <c r="F1369" s="64" t="s">
        <v>39</v>
      </c>
      <c r="G1369" s="64">
        <v>8</v>
      </c>
      <c r="H1369" s="64">
        <v>3.2</v>
      </c>
      <c r="I1369" s="64">
        <v>8</v>
      </c>
    </row>
    <row r="1370" spans="1:9">
      <c r="A1370" s="64">
        <v>2025</v>
      </c>
      <c r="B1370" s="64">
        <v>4</v>
      </c>
      <c r="C1370" s="64">
        <v>2504</v>
      </c>
      <c r="D1370" s="64">
        <v>1</v>
      </c>
      <c r="E1370" s="64">
        <v>3</v>
      </c>
      <c r="F1370" s="64" t="s">
        <v>40</v>
      </c>
      <c r="G1370" s="64">
        <v>7.6</v>
      </c>
      <c r="H1370" s="64">
        <v>3</v>
      </c>
      <c r="I1370" s="64">
        <v>8.1</v>
      </c>
    </row>
    <row r="1371" spans="1:9">
      <c r="A1371" s="64">
        <v>2025</v>
      </c>
      <c r="B1371" s="64">
        <v>4</v>
      </c>
      <c r="C1371" s="64">
        <v>2504</v>
      </c>
      <c r="D1371" s="64">
        <v>-1</v>
      </c>
      <c r="E1371" s="64">
        <v>1</v>
      </c>
      <c r="F1371" s="64" t="s">
        <v>41</v>
      </c>
      <c r="G1371" s="64">
        <v>9</v>
      </c>
      <c r="H1371" s="64">
        <v>3.7</v>
      </c>
      <c r="I1371" s="64">
        <v>8.3000000000000007</v>
      </c>
    </row>
    <row r="1372" spans="1:9">
      <c r="A1372" s="64">
        <v>2025</v>
      </c>
      <c r="B1372" s="64">
        <v>4</v>
      </c>
      <c r="C1372" s="64">
        <v>2504</v>
      </c>
      <c r="D1372" s="64">
        <v>-1</v>
      </c>
      <c r="E1372" s="64">
        <v>2</v>
      </c>
      <c r="F1372" s="64" t="s">
        <v>42</v>
      </c>
      <c r="G1372" s="64">
        <v>8.8000000000000007</v>
      </c>
      <c r="H1372" s="64">
        <v>3.5</v>
      </c>
      <c r="I1372" s="64">
        <v>8.6999999999999993</v>
      </c>
    </row>
    <row r="1373" spans="1:9">
      <c r="A1373" s="64">
        <v>2025</v>
      </c>
      <c r="B1373" s="64">
        <v>4</v>
      </c>
      <c r="C1373" s="64">
        <v>2504</v>
      </c>
      <c r="D1373" s="64">
        <v>-1</v>
      </c>
      <c r="E1373" s="64">
        <v>3</v>
      </c>
      <c r="F1373" s="64" t="s">
        <v>43</v>
      </c>
      <c r="G1373" s="64">
        <v>9</v>
      </c>
      <c r="H1373" s="64">
        <v>3</v>
      </c>
      <c r="I1373" s="64">
        <v>8.8000000000000007</v>
      </c>
    </row>
    <row r="1374" spans="1:9">
      <c r="A1374" s="64">
        <v>2025</v>
      </c>
      <c r="B1374" s="64">
        <v>4</v>
      </c>
      <c r="C1374" s="64">
        <v>2504</v>
      </c>
      <c r="D1374" s="64">
        <v>-2</v>
      </c>
      <c r="E1374" s="64">
        <v>1</v>
      </c>
      <c r="F1374" s="64" t="s">
        <v>44</v>
      </c>
      <c r="G1374" s="64">
        <v>9</v>
      </c>
      <c r="H1374" s="64">
        <v>3.5</v>
      </c>
      <c r="I1374" s="64">
        <v>9.1999999999999993</v>
      </c>
    </row>
    <row r="1375" spans="1:9">
      <c r="A1375" s="64">
        <v>2025</v>
      </c>
      <c r="B1375" s="64">
        <v>4</v>
      </c>
      <c r="C1375" s="64">
        <v>2504</v>
      </c>
      <c r="D1375" s="64">
        <v>-2</v>
      </c>
      <c r="E1375" s="64">
        <v>2</v>
      </c>
      <c r="F1375" s="64" t="s">
        <v>45</v>
      </c>
      <c r="G1375" s="64">
        <v>9</v>
      </c>
      <c r="H1375" s="64">
        <v>3.2</v>
      </c>
      <c r="I1375" s="64">
        <v>9</v>
      </c>
    </row>
    <row r="1376" spans="1:9">
      <c r="A1376" s="64">
        <v>2025</v>
      </c>
      <c r="B1376" s="64">
        <v>4</v>
      </c>
      <c r="C1376" s="64">
        <v>2504</v>
      </c>
      <c r="D1376" s="64">
        <v>-2</v>
      </c>
      <c r="E1376" s="64">
        <v>3</v>
      </c>
      <c r="F1376" s="64" t="s">
        <v>46</v>
      </c>
      <c r="G1376" s="64">
        <v>9</v>
      </c>
      <c r="H1376" s="64">
        <v>3.4</v>
      </c>
      <c r="I1376" s="64">
        <v>9.6</v>
      </c>
    </row>
    <row r="1377" spans="1:9">
      <c r="A1377" s="64">
        <v>2025</v>
      </c>
      <c r="B1377" s="64">
        <v>4</v>
      </c>
      <c r="C1377" s="64">
        <v>2504</v>
      </c>
      <c r="D1377" s="64">
        <v>-3</v>
      </c>
      <c r="E1377" s="64">
        <v>2</v>
      </c>
      <c r="F1377" s="64" t="s">
        <v>47</v>
      </c>
      <c r="G1377" s="64">
        <v>9.4</v>
      </c>
      <c r="H1377" s="64">
        <v>3.1</v>
      </c>
      <c r="I1377" s="64">
        <v>9.9</v>
      </c>
    </row>
    <row r="1378" spans="1:9">
      <c r="A1378" s="64">
        <v>2025</v>
      </c>
      <c r="B1378" s="64">
        <v>4</v>
      </c>
      <c r="C1378" s="64">
        <v>2504</v>
      </c>
      <c r="D1378" s="64">
        <v>-3</v>
      </c>
      <c r="E1378" s="64">
        <v>3</v>
      </c>
      <c r="F1378" s="64" t="s">
        <v>48</v>
      </c>
      <c r="G1378" s="64">
        <v>9.1999999999999993</v>
      </c>
      <c r="H1378" s="64">
        <v>3.8</v>
      </c>
      <c r="I1378" s="64">
        <v>9.1999999999999993</v>
      </c>
    </row>
    <row r="1379" spans="1:9">
      <c r="A1379" s="64">
        <v>2025</v>
      </c>
      <c r="B1379" s="64">
        <v>4</v>
      </c>
      <c r="C1379" s="64">
        <v>2504</v>
      </c>
      <c r="D1379" s="64">
        <v>-4</v>
      </c>
      <c r="E1379" s="64">
        <v>2</v>
      </c>
      <c r="F1379" s="64" t="s">
        <v>49</v>
      </c>
      <c r="G1379" s="64">
        <v>9.9</v>
      </c>
      <c r="H1379" s="64">
        <v>4.3</v>
      </c>
      <c r="I1379" s="64">
        <v>9.8000000000000007</v>
      </c>
    </row>
    <row r="1380" spans="1:9">
      <c r="A1380" s="64">
        <v>2025</v>
      </c>
      <c r="B1380" s="64">
        <v>4</v>
      </c>
      <c r="C1380" s="64">
        <v>2504</v>
      </c>
      <c r="D1380" s="64">
        <v>-4</v>
      </c>
      <c r="E1380" s="64">
        <v>1</v>
      </c>
      <c r="F1380" s="64" t="s">
        <v>50</v>
      </c>
      <c r="G1380" s="64">
        <v>9.8000000000000007</v>
      </c>
      <c r="H1380" s="64">
        <v>3.3</v>
      </c>
      <c r="I1380" s="64">
        <v>9.6</v>
      </c>
    </row>
    <row r="1381" spans="1:9">
      <c r="A1381" s="64">
        <v>2025</v>
      </c>
      <c r="B1381" s="64">
        <v>4</v>
      </c>
      <c r="C1381" s="64">
        <v>2504</v>
      </c>
      <c r="D1381" s="64">
        <v>-4</v>
      </c>
      <c r="E1381" s="64">
        <v>3</v>
      </c>
      <c r="F1381" s="64" t="s">
        <v>51</v>
      </c>
      <c r="G1381" s="64">
        <v>9.6</v>
      </c>
      <c r="H1381" s="64">
        <v>3.2</v>
      </c>
      <c r="I1381" s="64">
        <v>9.9</v>
      </c>
    </row>
    <row r="1382" spans="1:9">
      <c r="A1382" s="64">
        <v>2025</v>
      </c>
      <c r="B1382" s="64">
        <v>4</v>
      </c>
      <c r="C1382" s="64">
        <v>2504</v>
      </c>
      <c r="D1382" s="64">
        <v>-5</v>
      </c>
      <c r="E1382" s="64">
        <v>2</v>
      </c>
      <c r="F1382" s="64" t="s">
        <v>52</v>
      </c>
      <c r="G1382" s="64">
        <v>10.1</v>
      </c>
      <c r="H1382" s="64">
        <v>3.8</v>
      </c>
      <c r="I1382" s="64">
        <v>10.1</v>
      </c>
    </row>
    <row r="1383" spans="1:9">
      <c r="A1383" s="64">
        <v>2025</v>
      </c>
      <c r="B1383" s="64">
        <v>4</v>
      </c>
      <c r="C1383" s="64">
        <v>2504</v>
      </c>
      <c r="D1383" s="64">
        <v>-5</v>
      </c>
      <c r="E1383" s="64">
        <v>3</v>
      </c>
      <c r="F1383" s="64" t="s">
        <v>53</v>
      </c>
      <c r="G1383" s="64">
        <v>10.199999999999999</v>
      </c>
      <c r="H1383" s="64">
        <v>2.9</v>
      </c>
      <c r="I1383" s="64">
        <v>10.199999999999999</v>
      </c>
    </row>
    <row r="1384" spans="1:9">
      <c r="A1384" s="64">
        <v>2025</v>
      </c>
      <c r="B1384" s="64">
        <v>5</v>
      </c>
      <c r="C1384" s="64">
        <v>2505</v>
      </c>
      <c r="D1384" s="64">
        <v>9</v>
      </c>
      <c r="E1384" s="64">
        <v>3</v>
      </c>
      <c r="F1384" s="64" t="s">
        <v>20</v>
      </c>
      <c r="G1384" s="64">
        <v>5</v>
      </c>
      <c r="H1384" s="64">
        <v>3.2</v>
      </c>
      <c r="I1384" s="64">
        <v>5</v>
      </c>
    </row>
    <row r="1385" spans="1:9">
      <c r="A1385" s="64">
        <v>2025</v>
      </c>
      <c r="B1385" s="64">
        <v>5</v>
      </c>
      <c r="C1385" s="64">
        <v>2505</v>
      </c>
      <c r="D1385" s="64">
        <v>8</v>
      </c>
      <c r="E1385" s="64">
        <v>1</v>
      </c>
      <c r="F1385" s="64" t="s">
        <v>21</v>
      </c>
      <c r="G1385" s="64">
        <v>4.8</v>
      </c>
      <c r="H1385" s="64">
        <v>3</v>
      </c>
      <c r="I1385" s="64">
        <v>5</v>
      </c>
    </row>
    <row r="1386" spans="1:9">
      <c r="A1386" s="64">
        <v>2025</v>
      </c>
      <c r="B1386" s="64">
        <v>5</v>
      </c>
      <c r="C1386" s="64">
        <v>2505</v>
      </c>
      <c r="D1386" s="64">
        <v>8</v>
      </c>
      <c r="E1386" s="64">
        <v>2</v>
      </c>
      <c r="F1386" s="64" t="s">
        <v>22</v>
      </c>
      <c r="G1386" s="64">
        <v>5</v>
      </c>
      <c r="H1386" s="64">
        <v>3</v>
      </c>
      <c r="I1386" s="64">
        <v>5</v>
      </c>
    </row>
    <row r="1387" spans="1:9">
      <c r="A1387" s="64">
        <v>2025</v>
      </c>
      <c r="B1387" s="64">
        <v>5</v>
      </c>
      <c r="C1387" s="64">
        <v>2505</v>
      </c>
      <c r="D1387" s="64">
        <v>8</v>
      </c>
      <c r="E1387" s="64">
        <v>3</v>
      </c>
      <c r="F1387" s="64" t="s">
        <v>23</v>
      </c>
      <c r="G1387" s="64">
        <v>5</v>
      </c>
      <c r="H1387" s="64">
        <v>3.8</v>
      </c>
      <c r="I1387" s="64">
        <v>5</v>
      </c>
    </row>
    <row r="1388" spans="1:9">
      <c r="A1388" s="64">
        <v>2025</v>
      </c>
      <c r="B1388" s="64">
        <v>5</v>
      </c>
      <c r="C1388" s="64">
        <v>2505</v>
      </c>
      <c r="D1388" s="64">
        <v>7</v>
      </c>
      <c r="E1388" s="64">
        <v>1</v>
      </c>
      <c r="F1388" s="64" t="s">
        <v>24</v>
      </c>
      <c r="G1388" s="64">
        <v>5.3</v>
      </c>
      <c r="H1388" s="64">
        <v>3.1</v>
      </c>
      <c r="I1388" s="64">
        <v>5.5</v>
      </c>
    </row>
    <row r="1389" spans="1:9">
      <c r="A1389" s="64">
        <v>2025</v>
      </c>
      <c r="B1389" s="64">
        <v>5</v>
      </c>
      <c r="C1389" s="64">
        <v>2505</v>
      </c>
      <c r="D1389" s="64">
        <v>7</v>
      </c>
      <c r="E1389" s="64">
        <v>2</v>
      </c>
      <c r="F1389" s="64" t="s">
        <v>25</v>
      </c>
      <c r="G1389" s="64">
        <v>5.0999999999999996</v>
      </c>
      <c r="H1389" s="64">
        <v>3.3</v>
      </c>
      <c r="I1389" s="64">
        <v>5.8</v>
      </c>
    </row>
    <row r="1390" spans="1:9">
      <c r="A1390" s="64">
        <v>2025</v>
      </c>
      <c r="B1390" s="64">
        <v>5</v>
      </c>
      <c r="C1390" s="64">
        <v>2505</v>
      </c>
      <c r="D1390" s="64">
        <v>7</v>
      </c>
      <c r="E1390" s="64">
        <v>3</v>
      </c>
      <c r="F1390" s="64" t="s">
        <v>26</v>
      </c>
      <c r="G1390" s="64">
        <v>5.6</v>
      </c>
      <c r="H1390" s="64">
        <v>3.5</v>
      </c>
      <c r="I1390" s="64">
        <v>5</v>
      </c>
    </row>
    <row r="1391" spans="1:9">
      <c r="A1391" s="64">
        <v>2025</v>
      </c>
      <c r="B1391" s="64">
        <v>5</v>
      </c>
      <c r="C1391" s="64">
        <v>2505</v>
      </c>
      <c r="D1391" s="64">
        <v>6</v>
      </c>
      <c r="E1391" s="64">
        <v>1</v>
      </c>
      <c r="F1391" s="64" t="s">
        <v>27</v>
      </c>
      <c r="G1391" s="64">
        <v>6.2</v>
      </c>
      <c r="H1391" s="64">
        <v>3.4</v>
      </c>
      <c r="I1391" s="64">
        <v>6.5</v>
      </c>
    </row>
    <row r="1392" spans="1:9">
      <c r="A1392" s="64">
        <v>2025</v>
      </c>
      <c r="B1392" s="64">
        <v>5</v>
      </c>
      <c r="C1392" s="64">
        <v>2505</v>
      </c>
      <c r="D1392" s="64">
        <v>6</v>
      </c>
      <c r="E1392" s="64">
        <v>2</v>
      </c>
      <c r="F1392" s="64" t="s">
        <v>28</v>
      </c>
      <c r="G1392" s="64">
        <v>6</v>
      </c>
      <c r="H1392" s="64">
        <v>3.5</v>
      </c>
      <c r="I1392" s="64">
        <v>6</v>
      </c>
    </row>
    <row r="1393" spans="1:9">
      <c r="A1393" s="64">
        <v>2025</v>
      </c>
      <c r="B1393" s="64">
        <v>5</v>
      </c>
      <c r="C1393" s="64">
        <v>2505</v>
      </c>
      <c r="D1393" s="64">
        <v>6</v>
      </c>
      <c r="E1393" s="64">
        <v>3</v>
      </c>
      <c r="F1393" s="64" t="s">
        <v>29</v>
      </c>
      <c r="G1393" s="64">
        <v>6.1</v>
      </c>
      <c r="H1393" s="64">
        <v>3.3</v>
      </c>
      <c r="I1393" s="64">
        <v>6</v>
      </c>
    </row>
    <row r="1394" spans="1:9">
      <c r="A1394" s="64">
        <v>2025</v>
      </c>
      <c r="B1394" s="64">
        <v>5</v>
      </c>
      <c r="C1394" s="64">
        <v>2505</v>
      </c>
      <c r="D1394" s="64">
        <v>5</v>
      </c>
      <c r="E1394" s="64">
        <v>1</v>
      </c>
      <c r="F1394" s="64" t="s">
        <v>30</v>
      </c>
      <c r="G1394" s="64">
        <v>7</v>
      </c>
      <c r="H1394" s="64">
        <v>3.5</v>
      </c>
      <c r="I1394" s="64">
        <v>6.9</v>
      </c>
    </row>
    <row r="1395" spans="1:9">
      <c r="A1395" s="64">
        <v>2025</v>
      </c>
      <c r="B1395" s="64">
        <v>5</v>
      </c>
      <c r="C1395" s="64">
        <v>2505</v>
      </c>
      <c r="D1395" s="64">
        <v>5</v>
      </c>
      <c r="E1395" s="64">
        <v>2</v>
      </c>
      <c r="F1395" s="64" t="s">
        <v>31</v>
      </c>
      <c r="G1395" s="64">
        <v>6.8</v>
      </c>
      <c r="H1395" s="64">
        <v>3.4</v>
      </c>
      <c r="I1395" s="64">
        <v>6.9</v>
      </c>
    </row>
    <row r="1396" spans="1:9">
      <c r="A1396" s="64">
        <v>2025</v>
      </c>
      <c r="B1396" s="64">
        <v>5</v>
      </c>
      <c r="C1396" s="64">
        <v>2505</v>
      </c>
      <c r="D1396" s="64">
        <v>5</v>
      </c>
      <c r="E1396" s="64">
        <v>3</v>
      </c>
      <c r="F1396" s="64" t="s">
        <v>32</v>
      </c>
      <c r="G1396" s="64">
        <v>6.5</v>
      </c>
      <c r="H1396" s="64">
        <v>3.8</v>
      </c>
      <c r="I1396" s="64">
        <v>6.6</v>
      </c>
    </row>
    <row r="1397" spans="1:9">
      <c r="A1397" s="64">
        <v>2025</v>
      </c>
      <c r="B1397" s="64">
        <v>5</v>
      </c>
      <c r="C1397" s="64">
        <v>2505</v>
      </c>
      <c r="D1397" s="64">
        <v>3</v>
      </c>
      <c r="E1397" s="64">
        <v>1</v>
      </c>
      <c r="F1397" s="64" t="s">
        <v>33</v>
      </c>
      <c r="G1397" s="64">
        <v>7</v>
      </c>
      <c r="H1397" s="64">
        <v>3.5</v>
      </c>
      <c r="I1397" s="64">
        <v>7</v>
      </c>
    </row>
    <row r="1398" spans="1:9">
      <c r="A1398" s="64">
        <v>2025</v>
      </c>
      <c r="B1398" s="64">
        <v>5</v>
      </c>
      <c r="C1398" s="64">
        <v>2505</v>
      </c>
      <c r="D1398" s="64">
        <v>3</v>
      </c>
      <c r="E1398" s="64">
        <v>2</v>
      </c>
      <c r="F1398" s="64" t="s">
        <v>34</v>
      </c>
      <c r="G1398" s="64">
        <v>7</v>
      </c>
      <c r="H1398" s="64">
        <v>3.3</v>
      </c>
      <c r="I1398" s="64">
        <v>7</v>
      </c>
    </row>
    <row r="1399" spans="1:9">
      <c r="A1399" s="64">
        <v>2025</v>
      </c>
      <c r="B1399" s="64">
        <v>5</v>
      </c>
      <c r="C1399" s="64">
        <v>2505</v>
      </c>
      <c r="D1399" s="64">
        <v>3</v>
      </c>
      <c r="E1399" s="64">
        <v>3</v>
      </c>
      <c r="F1399" s="64" t="s">
        <v>35</v>
      </c>
      <c r="G1399" s="64">
        <v>7</v>
      </c>
      <c r="H1399" s="64">
        <v>3.4</v>
      </c>
      <c r="I1399" s="64">
        <v>7.8</v>
      </c>
    </row>
    <row r="1400" spans="1:9">
      <c r="A1400" s="64">
        <v>2025</v>
      </c>
      <c r="B1400" s="64">
        <v>5</v>
      </c>
      <c r="C1400" s="64">
        <v>2505</v>
      </c>
      <c r="D1400" s="64">
        <v>2</v>
      </c>
      <c r="E1400" s="64">
        <v>2</v>
      </c>
      <c r="F1400" s="64" t="s">
        <v>36</v>
      </c>
      <c r="G1400" s="64">
        <v>7.8</v>
      </c>
      <c r="H1400" s="64">
        <v>3.5</v>
      </c>
      <c r="I1400" s="64">
        <v>7.2</v>
      </c>
    </row>
    <row r="1401" spans="1:9">
      <c r="A1401" s="64">
        <v>2025</v>
      </c>
      <c r="B1401" s="64">
        <v>5</v>
      </c>
      <c r="C1401" s="64">
        <v>2505</v>
      </c>
      <c r="D1401" s="64">
        <v>2</v>
      </c>
      <c r="E1401" s="64">
        <v>3</v>
      </c>
      <c r="F1401" s="64" t="s">
        <v>37</v>
      </c>
      <c r="G1401" s="64">
        <v>7.1</v>
      </c>
      <c r="H1401" s="64">
        <v>3.2</v>
      </c>
      <c r="I1401" s="64">
        <v>7.5</v>
      </c>
    </row>
    <row r="1402" spans="1:9">
      <c r="A1402" s="64">
        <v>2025</v>
      </c>
      <c r="B1402" s="64">
        <v>5</v>
      </c>
      <c r="C1402" s="64">
        <v>2505</v>
      </c>
      <c r="D1402" s="64">
        <v>1</v>
      </c>
      <c r="E1402" s="64">
        <v>1</v>
      </c>
      <c r="F1402" s="64" t="s">
        <v>38</v>
      </c>
      <c r="G1402" s="64">
        <v>8.5</v>
      </c>
      <c r="H1402" s="64">
        <v>3.2</v>
      </c>
      <c r="I1402" s="64">
        <v>8.1999999999999993</v>
      </c>
    </row>
    <row r="1403" spans="1:9">
      <c r="A1403" s="64">
        <v>2025</v>
      </c>
      <c r="B1403" s="64">
        <v>5</v>
      </c>
      <c r="C1403" s="64">
        <v>2505</v>
      </c>
      <c r="D1403" s="64">
        <v>1</v>
      </c>
      <c r="E1403" s="64">
        <v>2</v>
      </c>
      <c r="F1403" s="64" t="s">
        <v>39</v>
      </c>
      <c r="G1403" s="64">
        <v>8</v>
      </c>
      <c r="H1403" s="64">
        <v>3.2</v>
      </c>
      <c r="I1403" s="64">
        <v>8</v>
      </c>
    </row>
    <row r="1404" spans="1:9">
      <c r="A1404" s="64">
        <v>2025</v>
      </c>
      <c r="B1404" s="64">
        <v>5</v>
      </c>
      <c r="C1404" s="64">
        <v>2505</v>
      </c>
      <c r="D1404" s="64">
        <v>1</v>
      </c>
      <c r="E1404" s="64">
        <v>3</v>
      </c>
      <c r="F1404" s="64" t="s">
        <v>40</v>
      </c>
      <c r="G1404" s="64">
        <v>7.7</v>
      </c>
      <c r="H1404" s="64">
        <v>3.1</v>
      </c>
      <c r="I1404" s="64">
        <v>8.1</v>
      </c>
    </row>
    <row r="1405" spans="1:9">
      <c r="A1405" s="64">
        <v>2025</v>
      </c>
      <c r="B1405" s="64">
        <v>5</v>
      </c>
      <c r="C1405" s="64">
        <v>2505</v>
      </c>
      <c r="D1405" s="64">
        <v>-1</v>
      </c>
      <c r="E1405" s="64">
        <v>1</v>
      </c>
      <c r="F1405" s="64" t="s">
        <v>41</v>
      </c>
      <c r="G1405" s="64">
        <v>9</v>
      </c>
      <c r="H1405" s="64">
        <v>3.5</v>
      </c>
      <c r="I1405" s="64">
        <v>8.3000000000000007</v>
      </c>
    </row>
    <row r="1406" spans="1:9">
      <c r="A1406" s="64">
        <v>2025</v>
      </c>
      <c r="B1406" s="64">
        <v>5</v>
      </c>
      <c r="C1406" s="64">
        <v>2505</v>
      </c>
      <c r="D1406" s="64">
        <v>-1</v>
      </c>
      <c r="E1406" s="64">
        <v>2</v>
      </c>
      <c r="F1406" s="64" t="s">
        <v>42</v>
      </c>
      <c r="G1406" s="64">
        <v>8.8000000000000007</v>
      </c>
      <c r="H1406" s="64">
        <v>3.5</v>
      </c>
      <c r="I1406" s="64">
        <v>8.6999999999999993</v>
      </c>
    </row>
    <row r="1407" spans="1:9">
      <c r="A1407" s="64">
        <v>2025</v>
      </c>
      <c r="B1407" s="64">
        <v>5</v>
      </c>
      <c r="C1407" s="64">
        <v>2505</v>
      </c>
      <c r="D1407" s="64">
        <v>-1</v>
      </c>
      <c r="E1407" s="64">
        <v>3</v>
      </c>
      <c r="F1407" s="64" t="s">
        <v>43</v>
      </c>
      <c r="G1407" s="64">
        <v>9</v>
      </c>
      <c r="H1407" s="64">
        <v>3</v>
      </c>
      <c r="I1407" s="64">
        <v>8.8000000000000007</v>
      </c>
    </row>
    <row r="1408" spans="1:9">
      <c r="A1408" s="64">
        <v>2025</v>
      </c>
      <c r="B1408" s="64">
        <v>5</v>
      </c>
      <c r="C1408" s="64">
        <v>2505</v>
      </c>
      <c r="D1408" s="64">
        <v>-2</v>
      </c>
      <c r="E1408" s="64">
        <v>1</v>
      </c>
      <c r="F1408" s="64" t="s">
        <v>44</v>
      </c>
      <c r="G1408" s="64">
        <v>9</v>
      </c>
      <c r="H1408" s="64">
        <v>3.5</v>
      </c>
      <c r="I1408" s="64">
        <v>9.1999999999999993</v>
      </c>
    </row>
    <row r="1409" spans="1:9">
      <c r="A1409" s="64">
        <v>2025</v>
      </c>
      <c r="B1409" s="64">
        <v>5</v>
      </c>
      <c r="C1409" s="64">
        <v>2505</v>
      </c>
      <c r="D1409" s="64">
        <v>-2</v>
      </c>
      <c r="E1409" s="64">
        <v>2</v>
      </c>
      <c r="F1409" s="64" t="s">
        <v>45</v>
      </c>
      <c r="G1409" s="64">
        <v>9</v>
      </c>
      <c r="H1409" s="64">
        <v>3</v>
      </c>
      <c r="I1409" s="64">
        <v>9</v>
      </c>
    </row>
    <row r="1410" spans="1:9">
      <c r="A1410" s="64">
        <v>2025</v>
      </c>
      <c r="B1410" s="64">
        <v>5</v>
      </c>
      <c r="C1410" s="64">
        <v>2505</v>
      </c>
      <c r="D1410" s="64">
        <v>-2</v>
      </c>
      <c r="E1410" s="64">
        <v>3</v>
      </c>
      <c r="F1410" s="64" t="s">
        <v>46</v>
      </c>
      <c r="G1410" s="64">
        <v>9</v>
      </c>
      <c r="H1410" s="64">
        <v>3.4</v>
      </c>
      <c r="I1410" s="64">
        <v>9.6999999999999993</v>
      </c>
    </row>
    <row r="1411" spans="1:9">
      <c r="A1411" s="64">
        <v>2025</v>
      </c>
      <c r="B1411" s="64">
        <v>5</v>
      </c>
      <c r="C1411" s="64">
        <v>2505</v>
      </c>
      <c r="D1411" s="64">
        <v>-3</v>
      </c>
      <c r="E1411" s="64">
        <v>2</v>
      </c>
      <c r="F1411" s="64" t="s">
        <v>47</v>
      </c>
      <c r="G1411" s="64">
        <v>9.3000000000000007</v>
      </c>
      <c r="H1411" s="64">
        <v>3.2</v>
      </c>
      <c r="I1411" s="64">
        <v>10</v>
      </c>
    </row>
    <row r="1412" spans="1:9">
      <c r="A1412" s="64">
        <v>2025</v>
      </c>
      <c r="B1412" s="64">
        <v>5</v>
      </c>
      <c r="C1412" s="64">
        <v>2505</v>
      </c>
      <c r="D1412" s="64">
        <v>-3</v>
      </c>
      <c r="E1412" s="64">
        <v>3</v>
      </c>
      <c r="F1412" s="64" t="s">
        <v>48</v>
      </c>
      <c r="G1412" s="64">
        <v>9.1999999999999993</v>
      </c>
      <c r="H1412" s="64">
        <v>3.8</v>
      </c>
      <c r="I1412" s="64">
        <v>9.3000000000000007</v>
      </c>
    </row>
    <row r="1413" spans="1:9">
      <c r="A1413" s="64">
        <v>2025</v>
      </c>
      <c r="B1413" s="64">
        <v>5</v>
      </c>
      <c r="C1413" s="64">
        <v>2505</v>
      </c>
      <c r="D1413" s="64">
        <v>-4</v>
      </c>
      <c r="E1413" s="64">
        <v>2</v>
      </c>
      <c r="F1413" s="64" t="s">
        <v>49</v>
      </c>
      <c r="G1413" s="64">
        <v>10</v>
      </c>
      <c r="H1413" s="64">
        <v>4.3</v>
      </c>
      <c r="I1413" s="64">
        <v>9.9</v>
      </c>
    </row>
    <row r="1414" spans="1:9">
      <c r="A1414" s="64">
        <v>2025</v>
      </c>
      <c r="B1414" s="64">
        <v>5</v>
      </c>
      <c r="C1414" s="64">
        <v>2505</v>
      </c>
      <c r="D1414" s="64">
        <v>-4</v>
      </c>
      <c r="E1414" s="64">
        <v>1</v>
      </c>
      <c r="F1414" s="64" t="s">
        <v>50</v>
      </c>
      <c r="G1414" s="64">
        <v>9.9</v>
      </c>
      <c r="H1414" s="64">
        <v>3.2</v>
      </c>
      <c r="I1414" s="64">
        <v>9.6</v>
      </c>
    </row>
    <row r="1415" spans="1:9">
      <c r="A1415" s="64">
        <v>2025</v>
      </c>
      <c r="B1415" s="64">
        <v>5</v>
      </c>
      <c r="C1415" s="64">
        <v>2505</v>
      </c>
      <c r="D1415" s="64">
        <v>-4</v>
      </c>
      <c r="E1415" s="64">
        <v>3</v>
      </c>
      <c r="F1415" s="64" t="s">
        <v>51</v>
      </c>
      <c r="G1415" s="64">
        <v>9.9</v>
      </c>
      <c r="H1415" s="64">
        <v>3.2</v>
      </c>
      <c r="I1415" s="64">
        <v>10</v>
      </c>
    </row>
    <row r="1416" spans="1:9">
      <c r="A1416" s="64">
        <v>2025</v>
      </c>
      <c r="B1416" s="64">
        <v>5</v>
      </c>
      <c r="C1416" s="64">
        <v>2505</v>
      </c>
      <c r="D1416" s="64">
        <v>-5</v>
      </c>
      <c r="E1416" s="64">
        <v>2</v>
      </c>
      <c r="F1416" s="64" t="s">
        <v>52</v>
      </c>
      <c r="G1416" s="64">
        <v>10</v>
      </c>
      <c r="H1416" s="64">
        <v>3.7</v>
      </c>
      <c r="I1416" s="64">
        <v>10</v>
      </c>
    </row>
    <row r="1417" spans="1:9">
      <c r="A1417" s="64">
        <v>2025</v>
      </c>
      <c r="B1417" s="64">
        <v>5</v>
      </c>
      <c r="C1417" s="64">
        <v>2505</v>
      </c>
      <c r="D1417" s="64">
        <v>-5</v>
      </c>
      <c r="E1417" s="64">
        <v>3</v>
      </c>
      <c r="F1417" s="64" t="s">
        <v>53</v>
      </c>
      <c r="G1417" s="64">
        <v>10.1</v>
      </c>
      <c r="H1417" s="64">
        <v>3</v>
      </c>
      <c r="I1417" s="64">
        <v>10.1</v>
      </c>
    </row>
    <row r="1418" spans="1:9">
      <c r="A1418" s="64">
        <v>2025</v>
      </c>
      <c r="B1418" s="64">
        <v>6</v>
      </c>
      <c r="C1418" s="64">
        <v>2506</v>
      </c>
      <c r="D1418" s="64">
        <v>9</v>
      </c>
      <c r="E1418" s="64">
        <v>3</v>
      </c>
      <c r="F1418" s="64" t="s">
        <v>20</v>
      </c>
      <c r="G1418" s="64">
        <v>5</v>
      </c>
      <c r="H1418" s="64">
        <v>3.1</v>
      </c>
      <c r="I1418" s="64">
        <v>4.9000000000000004</v>
      </c>
    </row>
    <row r="1419" spans="1:9">
      <c r="A1419" s="64">
        <v>2025</v>
      </c>
      <c r="B1419" s="64">
        <v>6</v>
      </c>
      <c r="C1419" s="64">
        <v>2506</v>
      </c>
      <c r="D1419" s="64">
        <v>8</v>
      </c>
      <c r="E1419" s="64">
        <v>1</v>
      </c>
      <c r="F1419" s="64" t="s">
        <v>21</v>
      </c>
      <c r="G1419" s="64">
        <v>4.9000000000000004</v>
      </c>
      <c r="H1419" s="64">
        <v>3</v>
      </c>
      <c r="I1419" s="64">
        <v>5</v>
      </c>
    </row>
    <row r="1420" spans="1:9">
      <c r="A1420" s="64">
        <v>2025</v>
      </c>
      <c r="B1420" s="64">
        <v>6</v>
      </c>
      <c r="C1420" s="64">
        <v>2506</v>
      </c>
      <c r="D1420" s="64">
        <v>8</v>
      </c>
      <c r="E1420" s="64">
        <v>2</v>
      </c>
      <c r="F1420" s="64" t="s">
        <v>22</v>
      </c>
      <c r="G1420" s="64">
        <v>5</v>
      </c>
      <c r="H1420" s="64">
        <v>3</v>
      </c>
      <c r="I1420" s="64">
        <v>5</v>
      </c>
    </row>
    <row r="1421" spans="1:9">
      <c r="A1421" s="64">
        <v>2025</v>
      </c>
      <c r="B1421" s="64">
        <v>6</v>
      </c>
      <c r="C1421" s="64">
        <v>2506</v>
      </c>
      <c r="D1421" s="64">
        <v>8</v>
      </c>
      <c r="E1421" s="64">
        <v>3</v>
      </c>
      <c r="F1421" s="64" t="s">
        <v>23</v>
      </c>
      <c r="G1421" s="64">
        <v>5</v>
      </c>
      <c r="H1421" s="64">
        <v>3.8</v>
      </c>
      <c r="I1421" s="64">
        <v>5</v>
      </c>
    </row>
    <row r="1422" spans="1:9">
      <c r="A1422" s="64">
        <v>2025</v>
      </c>
      <c r="B1422" s="64">
        <v>6</v>
      </c>
      <c r="C1422" s="64">
        <v>2506</v>
      </c>
      <c r="D1422" s="64">
        <v>7</v>
      </c>
      <c r="E1422" s="64">
        <v>1</v>
      </c>
      <c r="F1422" s="64" t="s">
        <v>24</v>
      </c>
      <c r="G1422" s="64">
        <v>5.2</v>
      </c>
      <c r="H1422" s="64">
        <v>3</v>
      </c>
      <c r="I1422" s="64">
        <v>5.5</v>
      </c>
    </row>
    <row r="1423" spans="1:9">
      <c r="A1423" s="64">
        <v>2025</v>
      </c>
      <c r="B1423" s="64">
        <v>6</v>
      </c>
      <c r="C1423" s="64">
        <v>2506</v>
      </c>
      <c r="D1423" s="64">
        <v>7</v>
      </c>
      <c r="E1423" s="64">
        <v>2</v>
      </c>
      <c r="F1423" s="64" t="s">
        <v>25</v>
      </c>
      <c r="G1423" s="64">
        <v>5.2</v>
      </c>
      <c r="H1423" s="64">
        <v>3.3</v>
      </c>
      <c r="I1423" s="64">
        <v>5.8</v>
      </c>
    </row>
    <row r="1424" spans="1:9">
      <c r="A1424" s="64">
        <v>2025</v>
      </c>
      <c r="B1424" s="64">
        <v>6</v>
      </c>
      <c r="C1424" s="64">
        <v>2506</v>
      </c>
      <c r="D1424" s="64">
        <v>7</v>
      </c>
      <c r="E1424" s="64">
        <v>3</v>
      </c>
      <c r="F1424" s="64" t="s">
        <v>26</v>
      </c>
      <c r="G1424" s="64">
        <v>5.5</v>
      </c>
      <c r="H1424" s="64">
        <v>3.4</v>
      </c>
      <c r="I1424" s="64">
        <v>5</v>
      </c>
    </row>
    <row r="1425" spans="1:9">
      <c r="A1425" s="64">
        <v>2025</v>
      </c>
      <c r="B1425" s="64">
        <v>6</v>
      </c>
      <c r="C1425" s="64">
        <v>2506</v>
      </c>
      <c r="D1425" s="64">
        <v>6</v>
      </c>
      <c r="E1425" s="64">
        <v>1</v>
      </c>
      <c r="F1425" s="64" t="s">
        <v>27</v>
      </c>
      <c r="G1425" s="64">
        <v>6.2</v>
      </c>
      <c r="H1425" s="64">
        <v>3.3</v>
      </c>
      <c r="I1425" s="64">
        <v>6.5</v>
      </c>
    </row>
    <row r="1426" spans="1:9">
      <c r="A1426" s="64">
        <v>2025</v>
      </c>
      <c r="B1426" s="64">
        <v>6</v>
      </c>
      <c r="C1426" s="64">
        <v>2506</v>
      </c>
      <c r="D1426" s="64">
        <v>6</v>
      </c>
      <c r="E1426" s="64">
        <v>2</v>
      </c>
      <c r="F1426" s="64" t="s">
        <v>28</v>
      </c>
      <c r="G1426" s="64">
        <v>6</v>
      </c>
      <c r="H1426" s="64">
        <v>3.2</v>
      </c>
      <c r="I1426" s="64">
        <v>6</v>
      </c>
    </row>
    <row r="1427" spans="1:9">
      <c r="A1427" s="64">
        <v>2025</v>
      </c>
      <c r="B1427" s="64">
        <v>6</v>
      </c>
      <c r="C1427" s="64">
        <v>2506</v>
      </c>
      <c r="D1427" s="64">
        <v>6</v>
      </c>
      <c r="E1427" s="64">
        <v>3</v>
      </c>
      <c r="F1427" s="64" t="s">
        <v>29</v>
      </c>
      <c r="G1427" s="64">
        <v>6.2</v>
      </c>
      <c r="H1427" s="64">
        <v>3.2</v>
      </c>
      <c r="I1427" s="64">
        <v>6</v>
      </c>
    </row>
    <row r="1428" spans="1:9">
      <c r="A1428" s="64">
        <v>2025</v>
      </c>
      <c r="B1428" s="64">
        <v>6</v>
      </c>
      <c r="C1428" s="64">
        <v>2506</v>
      </c>
      <c r="D1428" s="64">
        <v>5</v>
      </c>
      <c r="E1428" s="64">
        <v>1</v>
      </c>
      <c r="F1428" s="64" t="s">
        <v>30</v>
      </c>
      <c r="G1428" s="64">
        <v>6.9</v>
      </c>
      <c r="H1428" s="64">
        <v>3.5</v>
      </c>
      <c r="I1428" s="64">
        <v>6.8</v>
      </c>
    </row>
    <row r="1429" spans="1:9">
      <c r="A1429" s="64">
        <v>2025</v>
      </c>
      <c r="B1429" s="64">
        <v>6</v>
      </c>
      <c r="C1429" s="64">
        <v>2506</v>
      </c>
      <c r="D1429" s="64">
        <v>5</v>
      </c>
      <c r="E1429" s="64">
        <v>2</v>
      </c>
      <c r="F1429" s="64" t="s">
        <v>31</v>
      </c>
      <c r="G1429" s="64">
        <v>6.7</v>
      </c>
      <c r="H1429" s="64">
        <v>3.4</v>
      </c>
      <c r="I1429" s="64">
        <v>6.8</v>
      </c>
    </row>
    <row r="1430" spans="1:9">
      <c r="A1430" s="64">
        <v>2025</v>
      </c>
      <c r="B1430" s="64">
        <v>6</v>
      </c>
      <c r="C1430" s="64">
        <v>2506</v>
      </c>
      <c r="D1430" s="64">
        <v>5</v>
      </c>
      <c r="E1430" s="64">
        <v>3</v>
      </c>
      <c r="F1430" s="64" t="s">
        <v>32</v>
      </c>
      <c r="G1430" s="64">
        <v>6.5</v>
      </c>
      <c r="H1430" s="64">
        <v>3.7</v>
      </c>
      <c r="I1430" s="64">
        <v>6.6</v>
      </c>
    </row>
    <row r="1431" spans="1:9">
      <c r="A1431" s="64">
        <v>2025</v>
      </c>
      <c r="B1431" s="64">
        <v>6</v>
      </c>
      <c r="C1431" s="64">
        <v>2506</v>
      </c>
      <c r="D1431" s="64">
        <v>3</v>
      </c>
      <c r="E1431" s="64">
        <v>1</v>
      </c>
      <c r="F1431" s="64" t="s">
        <v>33</v>
      </c>
      <c r="G1431" s="64">
        <v>7.1</v>
      </c>
      <c r="H1431" s="64">
        <v>3.5</v>
      </c>
      <c r="I1431" s="64">
        <v>6.9</v>
      </c>
    </row>
    <row r="1432" spans="1:9">
      <c r="A1432" s="64">
        <v>2025</v>
      </c>
      <c r="B1432" s="64">
        <v>6</v>
      </c>
      <c r="C1432" s="64">
        <v>2506</v>
      </c>
      <c r="D1432" s="64">
        <v>3</v>
      </c>
      <c r="E1432" s="64">
        <v>2</v>
      </c>
      <c r="F1432" s="64" t="s">
        <v>34</v>
      </c>
      <c r="G1432" s="64">
        <v>7</v>
      </c>
      <c r="H1432" s="64">
        <v>3.3</v>
      </c>
      <c r="I1432" s="64">
        <v>7</v>
      </c>
    </row>
    <row r="1433" spans="1:9">
      <c r="A1433" s="64">
        <v>2025</v>
      </c>
      <c r="B1433" s="64">
        <v>6</v>
      </c>
      <c r="C1433" s="64">
        <v>2506</v>
      </c>
      <c r="D1433" s="64">
        <v>3</v>
      </c>
      <c r="E1433" s="64">
        <v>3</v>
      </c>
      <c r="F1433" s="64" t="s">
        <v>35</v>
      </c>
      <c r="G1433" s="64">
        <v>6.9</v>
      </c>
      <c r="H1433" s="64">
        <v>3.3</v>
      </c>
      <c r="I1433" s="64">
        <v>7.9</v>
      </c>
    </row>
    <row r="1434" spans="1:9">
      <c r="A1434" s="64">
        <v>2025</v>
      </c>
      <c r="B1434" s="64">
        <v>6</v>
      </c>
      <c r="C1434" s="64">
        <v>2506</v>
      </c>
      <c r="D1434" s="64">
        <v>2</v>
      </c>
      <c r="E1434" s="64">
        <v>2</v>
      </c>
      <c r="F1434" s="64" t="s">
        <v>36</v>
      </c>
      <c r="G1434" s="64">
        <v>7.8</v>
      </c>
      <c r="H1434" s="64">
        <v>3.6</v>
      </c>
      <c r="I1434" s="64">
        <v>7.2</v>
      </c>
    </row>
    <row r="1435" spans="1:9">
      <c r="A1435" s="64">
        <v>2025</v>
      </c>
      <c r="B1435" s="64">
        <v>6</v>
      </c>
      <c r="C1435" s="64">
        <v>2506</v>
      </c>
      <c r="D1435" s="64">
        <v>2</v>
      </c>
      <c r="E1435" s="64">
        <v>3</v>
      </c>
      <c r="F1435" s="64" t="s">
        <v>37</v>
      </c>
      <c r="G1435" s="64">
        <v>7.2</v>
      </c>
      <c r="H1435" s="64">
        <v>3.1</v>
      </c>
      <c r="I1435" s="64">
        <v>7.5</v>
      </c>
    </row>
    <row r="1436" spans="1:9">
      <c r="A1436" s="64">
        <v>2025</v>
      </c>
      <c r="B1436" s="64">
        <v>6</v>
      </c>
      <c r="C1436" s="64">
        <v>2506</v>
      </c>
      <c r="D1436" s="64">
        <v>1</v>
      </c>
      <c r="E1436" s="64">
        <v>1</v>
      </c>
      <c r="F1436" s="64" t="s">
        <v>38</v>
      </c>
      <c r="G1436" s="64">
        <v>8.6</v>
      </c>
      <c r="H1436" s="64">
        <v>3.1</v>
      </c>
      <c r="I1436" s="64">
        <v>8.1999999999999993</v>
      </c>
    </row>
    <row r="1437" spans="1:9">
      <c r="A1437" s="64">
        <v>2025</v>
      </c>
      <c r="B1437" s="64">
        <v>6</v>
      </c>
      <c r="C1437" s="64">
        <v>2506</v>
      </c>
      <c r="D1437" s="64">
        <v>1</v>
      </c>
      <c r="E1437" s="64">
        <v>2</v>
      </c>
      <c r="F1437" s="64" t="s">
        <v>39</v>
      </c>
      <c r="G1437" s="64">
        <v>8</v>
      </c>
      <c r="H1437" s="64">
        <v>3.2</v>
      </c>
      <c r="I1437" s="64">
        <v>8</v>
      </c>
    </row>
    <row r="1438" spans="1:9">
      <c r="A1438" s="64">
        <v>2025</v>
      </c>
      <c r="B1438" s="64">
        <v>6</v>
      </c>
      <c r="C1438" s="64">
        <v>2506</v>
      </c>
      <c r="D1438" s="64">
        <v>1</v>
      </c>
      <c r="E1438" s="64">
        <v>3</v>
      </c>
      <c r="F1438" s="64" t="s">
        <v>40</v>
      </c>
      <c r="G1438" s="64">
        <v>7.6</v>
      </c>
      <c r="H1438" s="64">
        <v>3</v>
      </c>
      <c r="I1438" s="64">
        <v>8.1</v>
      </c>
    </row>
    <row r="1439" spans="1:9">
      <c r="A1439" s="64">
        <v>2025</v>
      </c>
      <c r="B1439" s="64">
        <v>6</v>
      </c>
      <c r="C1439" s="64">
        <v>2506</v>
      </c>
      <c r="D1439" s="64">
        <v>-1</v>
      </c>
      <c r="E1439" s="64">
        <v>1</v>
      </c>
      <c r="F1439" s="64" t="s">
        <v>41</v>
      </c>
      <c r="G1439" s="64">
        <v>9</v>
      </c>
      <c r="H1439" s="64">
        <v>3.4</v>
      </c>
      <c r="I1439" s="64">
        <v>8.4</v>
      </c>
    </row>
    <row r="1440" spans="1:9">
      <c r="A1440" s="64">
        <v>2025</v>
      </c>
      <c r="B1440" s="64">
        <v>6</v>
      </c>
      <c r="C1440" s="64">
        <v>2506</v>
      </c>
      <c r="D1440" s="64">
        <v>-1</v>
      </c>
      <c r="E1440" s="64">
        <v>2</v>
      </c>
      <c r="F1440" s="64" t="s">
        <v>42</v>
      </c>
      <c r="G1440" s="64">
        <v>8.8000000000000007</v>
      </c>
      <c r="H1440" s="64">
        <v>3.2</v>
      </c>
      <c r="I1440" s="64">
        <v>8.6999999999999993</v>
      </c>
    </row>
    <row r="1441" spans="1:9">
      <c r="A1441" s="64">
        <v>2025</v>
      </c>
      <c r="B1441" s="64">
        <v>6</v>
      </c>
      <c r="C1441" s="64">
        <v>2506</v>
      </c>
      <c r="D1441" s="64">
        <v>-1</v>
      </c>
      <c r="E1441" s="64">
        <v>3</v>
      </c>
      <c r="F1441" s="64" t="s">
        <v>43</v>
      </c>
      <c r="G1441" s="64">
        <v>8.9</v>
      </c>
      <c r="H1441" s="64">
        <v>2.9</v>
      </c>
      <c r="I1441" s="64">
        <v>8.6999999999999993</v>
      </c>
    </row>
    <row r="1442" spans="1:9">
      <c r="A1442" s="64">
        <v>2025</v>
      </c>
      <c r="B1442" s="64">
        <v>6</v>
      </c>
      <c r="C1442" s="64">
        <v>2506</v>
      </c>
      <c r="D1442" s="64">
        <v>-2</v>
      </c>
      <c r="E1442" s="64">
        <v>1</v>
      </c>
      <c r="F1442" s="64" t="s">
        <v>44</v>
      </c>
      <c r="G1442" s="64">
        <v>9.3000000000000007</v>
      </c>
      <c r="H1442" s="64">
        <v>3.5</v>
      </c>
      <c r="I1442" s="64">
        <v>9.3000000000000007</v>
      </c>
    </row>
    <row r="1443" spans="1:9">
      <c r="A1443" s="64">
        <v>2025</v>
      </c>
      <c r="B1443" s="64">
        <v>6</v>
      </c>
      <c r="C1443" s="64">
        <v>2506</v>
      </c>
      <c r="D1443" s="64">
        <v>-2</v>
      </c>
      <c r="E1443" s="64">
        <v>2</v>
      </c>
      <c r="F1443" s="64" t="s">
        <v>45</v>
      </c>
      <c r="G1443" s="64">
        <v>9</v>
      </c>
      <c r="H1443" s="64">
        <v>3</v>
      </c>
      <c r="I1443" s="64">
        <v>9</v>
      </c>
    </row>
    <row r="1444" spans="1:9">
      <c r="A1444" s="64">
        <v>2025</v>
      </c>
      <c r="B1444" s="64">
        <v>6</v>
      </c>
      <c r="C1444" s="64">
        <v>2506</v>
      </c>
      <c r="D1444" s="64">
        <v>-2</v>
      </c>
      <c r="E1444" s="64">
        <v>3</v>
      </c>
      <c r="F1444" s="64" t="s">
        <v>46</v>
      </c>
      <c r="G1444" s="64">
        <v>9</v>
      </c>
      <c r="H1444" s="64">
        <v>3.4</v>
      </c>
      <c r="I1444" s="64">
        <v>9.8000000000000007</v>
      </c>
    </row>
    <row r="1445" spans="1:9">
      <c r="A1445" s="64">
        <v>2025</v>
      </c>
      <c r="B1445" s="64">
        <v>6</v>
      </c>
      <c r="C1445" s="64">
        <v>2506</v>
      </c>
      <c r="D1445" s="64">
        <v>-3</v>
      </c>
      <c r="E1445" s="64">
        <v>2</v>
      </c>
      <c r="F1445" s="64" t="s">
        <v>47</v>
      </c>
      <c r="G1445" s="64">
        <v>9.5</v>
      </c>
      <c r="H1445" s="64">
        <v>3.1</v>
      </c>
      <c r="I1445" s="64">
        <v>10</v>
      </c>
    </row>
    <row r="1446" spans="1:9">
      <c r="A1446" s="64">
        <v>2025</v>
      </c>
      <c r="B1446" s="64">
        <v>6</v>
      </c>
      <c r="C1446" s="64">
        <v>2506</v>
      </c>
      <c r="D1446" s="64">
        <v>-3</v>
      </c>
      <c r="E1446" s="64">
        <v>3</v>
      </c>
      <c r="F1446" s="64" t="s">
        <v>48</v>
      </c>
      <c r="G1446" s="64">
        <v>9.1999999999999993</v>
      </c>
      <c r="H1446" s="64">
        <v>3.7</v>
      </c>
      <c r="I1446" s="64">
        <v>9.3000000000000007</v>
      </c>
    </row>
    <row r="1447" spans="1:9">
      <c r="A1447" s="64">
        <v>2025</v>
      </c>
      <c r="B1447" s="64">
        <v>6</v>
      </c>
      <c r="C1447" s="64">
        <v>2506</v>
      </c>
      <c r="D1447" s="64">
        <v>-4</v>
      </c>
      <c r="E1447" s="64">
        <v>2</v>
      </c>
      <c r="F1447" s="64" t="s">
        <v>49</v>
      </c>
      <c r="G1447" s="64">
        <v>10</v>
      </c>
      <c r="H1447" s="64">
        <v>4.0999999999999996</v>
      </c>
      <c r="I1447" s="64">
        <v>10</v>
      </c>
    </row>
    <row r="1448" spans="1:9">
      <c r="A1448" s="64">
        <v>2025</v>
      </c>
      <c r="B1448" s="64">
        <v>6</v>
      </c>
      <c r="C1448" s="64">
        <v>2506</v>
      </c>
      <c r="D1448" s="64">
        <v>-4</v>
      </c>
      <c r="E1448" s="64">
        <v>1</v>
      </c>
      <c r="F1448" s="64" t="s">
        <v>50</v>
      </c>
      <c r="G1448" s="64">
        <v>10</v>
      </c>
      <c r="H1448" s="64">
        <v>3.1</v>
      </c>
      <c r="I1448" s="64">
        <v>9.8000000000000007</v>
      </c>
    </row>
    <row r="1449" spans="1:9">
      <c r="A1449" s="64">
        <v>2025</v>
      </c>
      <c r="B1449" s="64">
        <v>6</v>
      </c>
      <c r="C1449" s="64">
        <v>2506</v>
      </c>
      <c r="D1449" s="64">
        <v>-4</v>
      </c>
      <c r="E1449" s="64">
        <v>3</v>
      </c>
      <c r="F1449" s="64" t="s">
        <v>51</v>
      </c>
      <c r="G1449" s="64">
        <v>9.8000000000000007</v>
      </c>
      <c r="H1449" s="64">
        <v>3.2</v>
      </c>
      <c r="I1449" s="64">
        <v>10</v>
      </c>
    </row>
    <row r="1450" spans="1:9">
      <c r="A1450" s="64">
        <v>2025</v>
      </c>
      <c r="B1450" s="64">
        <v>6</v>
      </c>
      <c r="C1450" s="64">
        <v>2506</v>
      </c>
      <c r="D1450" s="64">
        <v>-5</v>
      </c>
      <c r="E1450" s="64">
        <v>2</v>
      </c>
      <c r="F1450" s="64" t="s">
        <v>52</v>
      </c>
      <c r="G1450" s="64">
        <v>10.1</v>
      </c>
      <c r="H1450" s="64">
        <v>3.6</v>
      </c>
      <c r="I1450" s="64">
        <v>10</v>
      </c>
    </row>
    <row r="1451" spans="1:9">
      <c r="A1451" s="64">
        <v>2025</v>
      </c>
      <c r="B1451" s="64">
        <v>6</v>
      </c>
      <c r="C1451" s="64">
        <v>2506</v>
      </c>
      <c r="D1451" s="64">
        <v>-5</v>
      </c>
      <c r="E1451" s="64">
        <v>3</v>
      </c>
      <c r="F1451" s="64" t="s">
        <v>53</v>
      </c>
      <c r="G1451" s="64">
        <v>10.199999999999999</v>
      </c>
      <c r="H1451" s="64">
        <v>2.9</v>
      </c>
      <c r="I1451" s="64">
        <v>10.3</v>
      </c>
    </row>
    <row r="1452" spans="1:9">
      <c r="A1452" s="64">
        <v>2025</v>
      </c>
      <c r="B1452" s="64">
        <v>7</v>
      </c>
      <c r="C1452" s="64">
        <v>2507</v>
      </c>
      <c r="D1452" s="64">
        <v>9</v>
      </c>
      <c r="E1452" s="64">
        <v>3</v>
      </c>
      <c r="F1452" s="64" t="s">
        <v>20</v>
      </c>
      <c r="G1452" s="64">
        <v>5</v>
      </c>
      <c r="H1452" s="64">
        <v>3</v>
      </c>
      <c r="I1452" s="64">
        <v>4.9000000000000004</v>
      </c>
    </row>
    <row r="1453" spans="1:9">
      <c r="A1453" s="64">
        <v>2025</v>
      </c>
      <c r="B1453" s="64">
        <v>7</v>
      </c>
      <c r="C1453" s="64">
        <v>2507</v>
      </c>
      <c r="D1453" s="64">
        <v>8</v>
      </c>
      <c r="E1453" s="64">
        <v>1</v>
      </c>
      <c r="F1453" s="64" t="s">
        <v>21</v>
      </c>
      <c r="G1453" s="64">
        <v>4.9000000000000004</v>
      </c>
      <c r="H1453" s="64">
        <v>3.1</v>
      </c>
      <c r="I1453" s="64">
        <v>5.0999999999999996</v>
      </c>
    </row>
    <row r="1454" spans="1:9">
      <c r="A1454" s="64">
        <v>2025</v>
      </c>
      <c r="B1454" s="64">
        <v>7</v>
      </c>
      <c r="C1454" s="64">
        <v>2507</v>
      </c>
      <c r="D1454" s="64">
        <v>8</v>
      </c>
      <c r="E1454" s="64">
        <v>2</v>
      </c>
      <c r="F1454" s="64" t="s">
        <v>22</v>
      </c>
      <c r="G1454" s="64">
        <v>5</v>
      </c>
      <c r="H1454" s="64">
        <v>3</v>
      </c>
      <c r="I1454" s="64">
        <v>5</v>
      </c>
    </row>
    <row r="1455" spans="1:9">
      <c r="A1455" s="64">
        <v>2025</v>
      </c>
      <c r="B1455" s="64">
        <v>7</v>
      </c>
      <c r="C1455" s="64">
        <v>2507</v>
      </c>
      <c r="D1455" s="64">
        <v>8</v>
      </c>
      <c r="E1455" s="64">
        <v>3</v>
      </c>
      <c r="F1455" s="64" t="s">
        <v>23</v>
      </c>
      <c r="G1455" s="64">
        <v>5</v>
      </c>
      <c r="H1455" s="64">
        <v>3.8</v>
      </c>
      <c r="I1455" s="64">
        <v>5</v>
      </c>
    </row>
    <row r="1456" spans="1:9">
      <c r="A1456" s="64">
        <v>2025</v>
      </c>
      <c r="B1456" s="64">
        <v>7</v>
      </c>
      <c r="C1456" s="64">
        <v>2507</v>
      </c>
      <c r="D1456" s="64">
        <v>7</v>
      </c>
      <c r="E1456" s="64">
        <v>1</v>
      </c>
      <c r="F1456" s="64" t="s">
        <v>24</v>
      </c>
      <c r="G1456" s="64">
        <v>5.0999999999999996</v>
      </c>
      <c r="H1456" s="64">
        <v>3</v>
      </c>
      <c r="I1456" s="64">
        <v>5.4</v>
      </c>
    </row>
    <row r="1457" spans="1:9">
      <c r="A1457" s="64">
        <v>2025</v>
      </c>
      <c r="B1457" s="64">
        <v>7</v>
      </c>
      <c r="C1457" s="64">
        <v>2507</v>
      </c>
      <c r="D1457" s="64">
        <v>7</v>
      </c>
      <c r="E1457" s="64">
        <v>2</v>
      </c>
      <c r="F1457" s="64" t="s">
        <v>25</v>
      </c>
      <c r="G1457" s="64">
        <v>5.0999999999999996</v>
      </c>
      <c r="H1457" s="64">
        <v>3.3</v>
      </c>
      <c r="I1457" s="64">
        <v>5.9</v>
      </c>
    </row>
    <row r="1458" spans="1:9">
      <c r="A1458" s="64">
        <v>2025</v>
      </c>
      <c r="B1458" s="64">
        <v>7</v>
      </c>
      <c r="C1458" s="64">
        <v>2507</v>
      </c>
      <c r="D1458" s="64">
        <v>7</v>
      </c>
      <c r="E1458" s="64">
        <v>3</v>
      </c>
      <c r="F1458" s="64" t="s">
        <v>26</v>
      </c>
      <c r="G1458" s="64">
        <v>5.8</v>
      </c>
      <c r="H1458" s="64">
        <v>3.4</v>
      </c>
      <c r="I1458" s="64">
        <v>5.0999999999999996</v>
      </c>
    </row>
    <row r="1459" spans="1:9">
      <c r="A1459" s="64">
        <v>2025</v>
      </c>
      <c r="B1459" s="64">
        <v>7</v>
      </c>
      <c r="C1459" s="64">
        <v>2507</v>
      </c>
      <c r="D1459" s="64">
        <v>6</v>
      </c>
      <c r="E1459" s="64">
        <v>1</v>
      </c>
      <c r="F1459" s="64" t="s">
        <v>27</v>
      </c>
      <c r="G1459" s="64">
        <v>6.2</v>
      </c>
      <c r="H1459" s="64">
        <v>3.3</v>
      </c>
      <c r="I1459" s="64">
        <v>6.5</v>
      </c>
    </row>
    <row r="1460" spans="1:9">
      <c r="A1460" s="64">
        <v>2025</v>
      </c>
      <c r="B1460" s="64">
        <v>7</v>
      </c>
      <c r="C1460" s="64">
        <v>2507</v>
      </c>
      <c r="D1460" s="64">
        <v>6</v>
      </c>
      <c r="E1460" s="64">
        <v>2</v>
      </c>
      <c r="F1460" s="64" t="s">
        <v>28</v>
      </c>
      <c r="G1460" s="64">
        <v>6</v>
      </c>
      <c r="H1460" s="64">
        <v>3.3</v>
      </c>
      <c r="I1460" s="64">
        <v>6</v>
      </c>
    </row>
    <row r="1461" spans="1:9">
      <c r="A1461" s="64">
        <v>2025</v>
      </c>
      <c r="B1461" s="64">
        <v>7</v>
      </c>
      <c r="C1461" s="64">
        <v>2507</v>
      </c>
      <c r="D1461" s="64">
        <v>6</v>
      </c>
      <c r="E1461" s="64">
        <v>3</v>
      </c>
      <c r="F1461" s="64" t="s">
        <v>29</v>
      </c>
      <c r="G1461" s="64">
        <v>6.2</v>
      </c>
      <c r="H1461" s="64">
        <v>3.2</v>
      </c>
      <c r="I1461" s="64">
        <v>6</v>
      </c>
    </row>
    <row r="1462" spans="1:9">
      <c r="A1462" s="64">
        <v>2025</v>
      </c>
      <c r="B1462" s="64">
        <v>7</v>
      </c>
      <c r="C1462" s="64">
        <v>2507</v>
      </c>
      <c r="D1462" s="64">
        <v>5</v>
      </c>
      <c r="E1462" s="64">
        <v>1</v>
      </c>
      <c r="F1462" s="64" t="s">
        <v>30</v>
      </c>
      <c r="G1462" s="64">
        <v>7</v>
      </c>
      <c r="H1462" s="64">
        <v>3.4</v>
      </c>
      <c r="I1462" s="64">
        <v>6.9</v>
      </c>
    </row>
    <row r="1463" spans="1:9">
      <c r="A1463" s="64">
        <v>2025</v>
      </c>
      <c r="B1463" s="64">
        <v>7</v>
      </c>
      <c r="C1463" s="64">
        <v>2507</v>
      </c>
      <c r="D1463" s="64">
        <v>5</v>
      </c>
      <c r="E1463" s="64">
        <v>2</v>
      </c>
      <c r="F1463" s="64" t="s">
        <v>31</v>
      </c>
      <c r="G1463" s="64">
        <v>6.8</v>
      </c>
      <c r="H1463" s="64">
        <v>3.4</v>
      </c>
      <c r="I1463" s="64">
        <v>7</v>
      </c>
    </row>
    <row r="1464" spans="1:9">
      <c r="A1464" s="64">
        <v>2025</v>
      </c>
      <c r="B1464" s="64">
        <v>7</v>
      </c>
      <c r="C1464" s="64">
        <v>2507</v>
      </c>
      <c r="D1464" s="64">
        <v>5</v>
      </c>
      <c r="E1464" s="64">
        <v>3</v>
      </c>
      <c r="F1464" s="64" t="s">
        <v>32</v>
      </c>
      <c r="G1464" s="64">
        <v>6.5</v>
      </c>
      <c r="H1464" s="64">
        <v>3.8</v>
      </c>
      <c r="I1464" s="64">
        <v>6.6</v>
      </c>
    </row>
    <row r="1465" spans="1:9">
      <c r="A1465" s="64">
        <v>2025</v>
      </c>
      <c r="B1465" s="64">
        <v>7</v>
      </c>
      <c r="C1465" s="64">
        <v>2507</v>
      </c>
      <c r="D1465" s="64">
        <v>3</v>
      </c>
      <c r="E1465" s="64">
        <v>1</v>
      </c>
      <c r="F1465" s="64" t="s">
        <v>33</v>
      </c>
      <c r="G1465" s="64">
        <v>7.1</v>
      </c>
      <c r="H1465" s="64">
        <v>3.5</v>
      </c>
      <c r="I1465" s="64">
        <v>6.9</v>
      </c>
    </row>
    <row r="1466" spans="1:9">
      <c r="A1466" s="64">
        <v>2025</v>
      </c>
      <c r="B1466" s="64">
        <v>7</v>
      </c>
      <c r="C1466" s="64">
        <v>2507</v>
      </c>
      <c r="D1466" s="64">
        <v>3</v>
      </c>
      <c r="E1466" s="64">
        <v>2</v>
      </c>
      <c r="F1466" s="64" t="s">
        <v>34</v>
      </c>
      <c r="G1466" s="64">
        <v>7</v>
      </c>
      <c r="H1466" s="64">
        <v>3.4</v>
      </c>
      <c r="I1466" s="64">
        <v>7</v>
      </c>
    </row>
    <row r="1467" spans="1:9">
      <c r="A1467" s="64">
        <v>2025</v>
      </c>
      <c r="B1467" s="64">
        <v>7</v>
      </c>
      <c r="C1467" s="64">
        <v>2507</v>
      </c>
      <c r="D1467" s="64">
        <v>3</v>
      </c>
      <c r="E1467" s="64">
        <v>3</v>
      </c>
      <c r="F1467" s="64" t="s">
        <v>35</v>
      </c>
      <c r="G1467" s="64">
        <v>7</v>
      </c>
      <c r="H1467" s="64">
        <v>3.3</v>
      </c>
      <c r="I1467" s="64">
        <v>7.7</v>
      </c>
    </row>
    <row r="1468" spans="1:9">
      <c r="A1468" s="64">
        <v>2025</v>
      </c>
      <c r="B1468" s="64">
        <v>7</v>
      </c>
      <c r="C1468" s="64">
        <v>2507</v>
      </c>
      <c r="D1468" s="64">
        <v>2</v>
      </c>
      <c r="E1468" s="64">
        <v>2</v>
      </c>
      <c r="F1468" s="64" t="s">
        <v>36</v>
      </c>
      <c r="G1468" s="64">
        <v>7.9</v>
      </c>
      <c r="H1468" s="64">
        <v>3.7</v>
      </c>
      <c r="I1468" s="64">
        <v>7.2</v>
      </c>
    </row>
    <row r="1469" spans="1:9">
      <c r="A1469" s="64">
        <v>2025</v>
      </c>
      <c r="B1469" s="64">
        <v>7</v>
      </c>
      <c r="C1469" s="64">
        <v>2507</v>
      </c>
      <c r="D1469" s="64">
        <v>2</v>
      </c>
      <c r="E1469" s="64">
        <v>3</v>
      </c>
      <c r="F1469" s="64" t="s">
        <v>37</v>
      </c>
      <c r="G1469" s="64">
        <v>7.1</v>
      </c>
      <c r="H1469" s="64">
        <v>3.1</v>
      </c>
      <c r="I1469" s="64">
        <v>7.5</v>
      </c>
    </row>
    <row r="1470" spans="1:9">
      <c r="A1470" s="64">
        <v>2025</v>
      </c>
      <c r="B1470" s="64">
        <v>7</v>
      </c>
      <c r="C1470" s="64">
        <v>2507</v>
      </c>
      <c r="D1470" s="64">
        <v>1</v>
      </c>
      <c r="E1470" s="64">
        <v>1</v>
      </c>
      <c r="F1470" s="64" t="s">
        <v>38</v>
      </c>
      <c r="G1470" s="64">
        <v>8.6999999999999993</v>
      </c>
      <c r="H1470" s="64">
        <v>3</v>
      </c>
      <c r="I1470" s="64">
        <v>8.1999999999999993</v>
      </c>
    </row>
    <row r="1471" spans="1:9">
      <c r="A1471" s="64">
        <v>2025</v>
      </c>
      <c r="B1471" s="64">
        <v>7</v>
      </c>
      <c r="C1471" s="64">
        <v>2507</v>
      </c>
      <c r="D1471" s="64">
        <v>1</v>
      </c>
      <c r="E1471" s="64">
        <v>2</v>
      </c>
      <c r="F1471" s="64" t="s">
        <v>39</v>
      </c>
      <c r="G1471" s="64">
        <v>8</v>
      </c>
      <c r="H1471" s="64">
        <v>3.2</v>
      </c>
      <c r="I1471" s="64">
        <v>8</v>
      </c>
    </row>
    <row r="1472" spans="1:9">
      <c r="A1472" s="64">
        <v>2025</v>
      </c>
      <c r="B1472" s="64">
        <v>7</v>
      </c>
      <c r="C1472" s="64">
        <v>2507</v>
      </c>
      <c r="D1472" s="64">
        <v>1</v>
      </c>
      <c r="E1472" s="64">
        <v>3</v>
      </c>
      <c r="F1472" s="64" t="s">
        <v>40</v>
      </c>
      <c r="G1472" s="64">
        <v>7.7</v>
      </c>
      <c r="H1472" s="64">
        <v>3.1</v>
      </c>
      <c r="I1472" s="64">
        <v>8.1</v>
      </c>
    </row>
    <row r="1473" spans="1:9">
      <c r="A1473" s="64">
        <v>2025</v>
      </c>
      <c r="B1473" s="64">
        <v>7</v>
      </c>
      <c r="C1473" s="64">
        <v>2507</v>
      </c>
      <c r="D1473" s="64">
        <v>-1</v>
      </c>
      <c r="E1473" s="64">
        <v>1</v>
      </c>
      <c r="F1473" s="64" t="s">
        <v>41</v>
      </c>
      <c r="G1473" s="64">
        <v>9</v>
      </c>
      <c r="H1473" s="64">
        <v>3.4</v>
      </c>
      <c r="I1473" s="64">
        <v>8.4</v>
      </c>
    </row>
    <row r="1474" spans="1:9">
      <c r="A1474" s="64">
        <v>2025</v>
      </c>
      <c r="B1474" s="64">
        <v>7</v>
      </c>
      <c r="C1474" s="64">
        <v>2507</v>
      </c>
      <c r="D1474" s="64">
        <v>-1</v>
      </c>
      <c r="E1474" s="64">
        <v>2</v>
      </c>
      <c r="F1474" s="64" t="s">
        <v>42</v>
      </c>
      <c r="G1474" s="64">
        <v>8.9</v>
      </c>
      <c r="H1474" s="64">
        <v>3.3</v>
      </c>
      <c r="I1474" s="64">
        <v>8.6999999999999993</v>
      </c>
    </row>
    <row r="1475" spans="1:9">
      <c r="A1475" s="64">
        <v>2025</v>
      </c>
      <c r="B1475" s="64">
        <v>7</v>
      </c>
      <c r="C1475" s="64">
        <v>2507</v>
      </c>
      <c r="D1475" s="64">
        <v>-1</v>
      </c>
      <c r="E1475" s="64">
        <v>3</v>
      </c>
      <c r="F1475" s="64" t="s">
        <v>43</v>
      </c>
      <c r="G1475" s="64">
        <v>9</v>
      </c>
      <c r="H1475" s="64">
        <v>3</v>
      </c>
      <c r="I1475" s="64">
        <v>8.8000000000000007</v>
      </c>
    </row>
    <row r="1476" spans="1:9">
      <c r="A1476" s="64">
        <v>2025</v>
      </c>
      <c r="B1476" s="64">
        <v>7</v>
      </c>
      <c r="C1476" s="64">
        <v>2507</v>
      </c>
      <c r="D1476" s="64">
        <v>-2</v>
      </c>
      <c r="E1476" s="64">
        <v>1</v>
      </c>
      <c r="F1476" s="64" t="s">
        <v>44</v>
      </c>
      <c r="G1476" s="64">
        <v>9.3000000000000007</v>
      </c>
      <c r="H1476" s="64">
        <v>3.5</v>
      </c>
      <c r="I1476" s="64">
        <v>9.3000000000000007</v>
      </c>
    </row>
    <row r="1477" spans="1:9">
      <c r="A1477" s="64">
        <v>2025</v>
      </c>
      <c r="B1477" s="64">
        <v>7</v>
      </c>
      <c r="C1477" s="64">
        <v>2507</v>
      </c>
      <c r="D1477" s="64">
        <v>-2</v>
      </c>
      <c r="E1477" s="64">
        <v>2</v>
      </c>
      <c r="F1477" s="64" t="s">
        <v>45</v>
      </c>
      <c r="G1477" s="64">
        <v>9</v>
      </c>
      <c r="H1477" s="64">
        <v>2.9</v>
      </c>
      <c r="I1477" s="64">
        <v>9</v>
      </c>
    </row>
    <row r="1478" spans="1:9">
      <c r="A1478" s="64">
        <v>2025</v>
      </c>
      <c r="B1478" s="64">
        <v>7</v>
      </c>
      <c r="C1478" s="64">
        <v>2507</v>
      </c>
      <c r="D1478" s="64">
        <v>-2</v>
      </c>
      <c r="E1478" s="64">
        <v>3</v>
      </c>
      <c r="F1478" s="64" t="s">
        <v>46</v>
      </c>
      <c r="G1478" s="64">
        <v>9.1999999999999993</v>
      </c>
      <c r="H1478" s="64">
        <v>3.2</v>
      </c>
      <c r="I1478" s="64">
        <v>9.8000000000000007</v>
      </c>
    </row>
    <row r="1479" spans="1:9">
      <c r="A1479" s="64">
        <v>2025</v>
      </c>
      <c r="B1479" s="64">
        <v>7</v>
      </c>
      <c r="C1479" s="64">
        <v>2507</v>
      </c>
      <c r="D1479" s="64">
        <v>-3</v>
      </c>
      <c r="E1479" s="64">
        <v>2</v>
      </c>
      <c r="F1479" s="64" t="s">
        <v>47</v>
      </c>
      <c r="G1479" s="64">
        <v>9.5</v>
      </c>
      <c r="H1479" s="64">
        <v>3.3</v>
      </c>
      <c r="I1479" s="64">
        <v>10</v>
      </c>
    </row>
    <row r="1480" spans="1:9">
      <c r="A1480" s="64">
        <v>2025</v>
      </c>
      <c r="B1480" s="64">
        <v>7</v>
      </c>
      <c r="C1480" s="64">
        <v>2507</v>
      </c>
      <c r="D1480" s="64">
        <v>-3</v>
      </c>
      <c r="E1480" s="64">
        <v>3</v>
      </c>
      <c r="F1480" s="64" t="s">
        <v>48</v>
      </c>
      <c r="G1480" s="64">
        <v>9.3000000000000007</v>
      </c>
      <c r="H1480" s="64">
        <v>3.6</v>
      </c>
      <c r="I1480" s="64">
        <v>9.4</v>
      </c>
    </row>
    <row r="1481" spans="1:9">
      <c r="A1481" s="64">
        <v>2025</v>
      </c>
      <c r="B1481" s="64">
        <v>7</v>
      </c>
      <c r="C1481" s="64">
        <v>2507</v>
      </c>
      <c r="D1481" s="64">
        <v>-4</v>
      </c>
      <c r="E1481" s="64">
        <v>2</v>
      </c>
      <c r="F1481" s="64" t="s">
        <v>49</v>
      </c>
      <c r="G1481" s="64">
        <v>10</v>
      </c>
      <c r="H1481" s="64">
        <v>4.0999999999999996</v>
      </c>
      <c r="I1481" s="64">
        <v>10</v>
      </c>
    </row>
    <row r="1482" spans="1:9">
      <c r="A1482" s="64">
        <v>2025</v>
      </c>
      <c r="B1482" s="64">
        <v>7</v>
      </c>
      <c r="C1482" s="64">
        <v>2507</v>
      </c>
      <c r="D1482" s="64">
        <v>-4</v>
      </c>
      <c r="E1482" s="64">
        <v>1</v>
      </c>
      <c r="F1482" s="64" t="s">
        <v>50</v>
      </c>
      <c r="G1482" s="64">
        <v>10</v>
      </c>
      <c r="H1482" s="64">
        <v>3</v>
      </c>
      <c r="I1482" s="64">
        <v>9.6999999999999993</v>
      </c>
    </row>
    <row r="1483" spans="1:9">
      <c r="A1483" s="64">
        <v>2025</v>
      </c>
      <c r="B1483" s="64">
        <v>7</v>
      </c>
      <c r="C1483" s="64">
        <v>2507</v>
      </c>
      <c r="D1483" s="64">
        <v>-4</v>
      </c>
      <c r="E1483" s="64">
        <v>3</v>
      </c>
      <c r="F1483" s="64" t="s">
        <v>51</v>
      </c>
      <c r="G1483" s="64">
        <v>10</v>
      </c>
      <c r="H1483" s="64">
        <v>3.1</v>
      </c>
      <c r="I1483" s="64">
        <v>10</v>
      </c>
    </row>
    <row r="1484" spans="1:9">
      <c r="A1484" s="64">
        <v>2025</v>
      </c>
      <c r="B1484" s="64">
        <v>7</v>
      </c>
      <c r="C1484" s="64">
        <v>2507</v>
      </c>
      <c r="D1484" s="64">
        <v>-5</v>
      </c>
      <c r="E1484" s="64">
        <v>2</v>
      </c>
      <c r="F1484" s="64" t="s">
        <v>52</v>
      </c>
      <c r="G1484" s="64">
        <v>10.1</v>
      </c>
      <c r="H1484" s="64">
        <v>3.5</v>
      </c>
      <c r="I1484" s="64">
        <v>10</v>
      </c>
    </row>
    <row r="1485" spans="1:9">
      <c r="A1485" s="64">
        <v>2025</v>
      </c>
      <c r="B1485" s="64">
        <v>7</v>
      </c>
      <c r="C1485" s="64">
        <v>2507</v>
      </c>
      <c r="D1485" s="64">
        <v>-5</v>
      </c>
      <c r="E1485" s="64">
        <v>3</v>
      </c>
      <c r="F1485" s="64" t="s">
        <v>53</v>
      </c>
      <c r="G1485" s="64">
        <v>10.199999999999999</v>
      </c>
      <c r="H1485" s="64">
        <v>2.7</v>
      </c>
      <c r="I1485" s="64">
        <v>10.3</v>
      </c>
    </row>
    <row r="1486" spans="1:9">
      <c r="A1486" s="64">
        <v>2025</v>
      </c>
      <c r="B1486" s="64">
        <v>8</v>
      </c>
      <c r="C1486" s="64">
        <v>2508</v>
      </c>
      <c r="D1486" s="64">
        <v>9</v>
      </c>
      <c r="E1486" s="64">
        <v>3</v>
      </c>
      <c r="F1486" s="64" t="s">
        <v>20</v>
      </c>
      <c r="G1486" s="64">
        <v>5</v>
      </c>
      <c r="H1486" s="64">
        <v>3</v>
      </c>
      <c r="I1486" s="64">
        <v>5</v>
      </c>
    </row>
    <row r="1487" spans="1:9">
      <c r="A1487" s="64">
        <v>2025</v>
      </c>
      <c r="B1487" s="64">
        <v>8</v>
      </c>
      <c r="C1487" s="64">
        <v>2508</v>
      </c>
      <c r="D1487" s="64">
        <v>8</v>
      </c>
      <c r="E1487" s="64">
        <v>1</v>
      </c>
      <c r="F1487" s="64" t="s">
        <v>21</v>
      </c>
      <c r="G1487" s="64">
        <v>4.9000000000000004</v>
      </c>
      <c r="H1487" s="64">
        <v>3.5</v>
      </c>
      <c r="I1487" s="64">
        <v>5</v>
      </c>
    </row>
    <row r="1488" spans="1:9">
      <c r="A1488" s="64">
        <v>2025</v>
      </c>
      <c r="B1488" s="64">
        <v>8</v>
      </c>
      <c r="C1488" s="64">
        <v>2508</v>
      </c>
      <c r="D1488" s="64">
        <v>8</v>
      </c>
      <c r="E1488" s="64">
        <v>2</v>
      </c>
      <c r="F1488" s="64" t="s">
        <v>22</v>
      </c>
      <c r="G1488" s="64">
        <v>5</v>
      </c>
      <c r="H1488" s="64">
        <v>3</v>
      </c>
      <c r="I1488" s="64">
        <v>5</v>
      </c>
    </row>
    <row r="1489" spans="1:9">
      <c r="A1489" s="64">
        <v>2025</v>
      </c>
      <c r="B1489" s="64">
        <v>8</v>
      </c>
      <c r="C1489" s="64">
        <v>2508</v>
      </c>
      <c r="D1489" s="64">
        <v>8</v>
      </c>
      <c r="E1489" s="64">
        <v>3</v>
      </c>
      <c r="F1489" s="64" t="s">
        <v>23</v>
      </c>
      <c r="G1489" s="64">
        <v>5</v>
      </c>
      <c r="H1489" s="64">
        <v>3.8</v>
      </c>
      <c r="I1489" s="64">
        <v>5</v>
      </c>
    </row>
    <row r="1490" spans="1:9">
      <c r="A1490" s="64">
        <v>2025</v>
      </c>
      <c r="B1490" s="64">
        <v>8</v>
      </c>
      <c r="C1490" s="64">
        <v>2508</v>
      </c>
      <c r="D1490" s="64">
        <v>7</v>
      </c>
      <c r="E1490" s="64">
        <v>1</v>
      </c>
      <c r="F1490" s="64" t="s">
        <v>24</v>
      </c>
      <c r="G1490" s="64">
        <v>5.3</v>
      </c>
      <c r="H1490" s="64">
        <v>3</v>
      </c>
      <c r="I1490" s="64">
        <v>5.5</v>
      </c>
    </row>
    <row r="1491" spans="1:9">
      <c r="A1491" s="64">
        <v>2025</v>
      </c>
      <c r="B1491" s="64">
        <v>8</v>
      </c>
      <c r="C1491" s="64">
        <v>2508</v>
      </c>
      <c r="D1491" s="64">
        <v>7</v>
      </c>
      <c r="E1491" s="64">
        <v>2</v>
      </c>
      <c r="F1491" s="64" t="s">
        <v>25</v>
      </c>
      <c r="G1491" s="64">
        <v>5.0999999999999996</v>
      </c>
      <c r="H1491" s="64">
        <v>3.3</v>
      </c>
      <c r="I1491" s="64">
        <v>5.9</v>
      </c>
    </row>
    <row r="1492" spans="1:9">
      <c r="A1492" s="64">
        <v>2025</v>
      </c>
      <c r="B1492" s="64">
        <v>8</v>
      </c>
      <c r="C1492" s="64">
        <v>2508</v>
      </c>
      <c r="D1492" s="64">
        <v>7</v>
      </c>
      <c r="E1492" s="64">
        <v>3</v>
      </c>
      <c r="F1492" s="64" t="s">
        <v>26</v>
      </c>
      <c r="G1492" s="64">
        <v>5.9</v>
      </c>
      <c r="H1492" s="64">
        <v>3.3</v>
      </c>
      <c r="I1492" s="64">
        <v>5.0999999999999996</v>
      </c>
    </row>
    <row r="1493" spans="1:9">
      <c r="A1493" s="64">
        <v>2025</v>
      </c>
      <c r="B1493" s="64">
        <v>8</v>
      </c>
      <c r="C1493" s="64">
        <v>2508</v>
      </c>
      <c r="D1493" s="64">
        <v>6</v>
      </c>
      <c r="E1493" s="64">
        <v>1</v>
      </c>
      <c r="F1493" s="64" t="s">
        <v>27</v>
      </c>
      <c r="G1493" s="64">
        <v>6.2</v>
      </c>
      <c r="H1493" s="64">
        <v>3.3</v>
      </c>
      <c r="I1493" s="64">
        <v>6.5</v>
      </c>
    </row>
    <row r="1494" spans="1:9">
      <c r="A1494" s="64">
        <v>2025</v>
      </c>
      <c r="B1494" s="64">
        <v>8</v>
      </c>
      <c r="C1494" s="64">
        <v>2508</v>
      </c>
      <c r="D1494" s="64">
        <v>6</v>
      </c>
      <c r="E1494" s="64">
        <v>2</v>
      </c>
      <c r="F1494" s="64" t="s">
        <v>28</v>
      </c>
      <c r="G1494" s="64">
        <v>6</v>
      </c>
      <c r="H1494" s="64">
        <v>3.4</v>
      </c>
      <c r="I1494" s="64">
        <v>6</v>
      </c>
    </row>
    <row r="1495" spans="1:9">
      <c r="A1495" s="64">
        <v>2025</v>
      </c>
      <c r="B1495" s="64">
        <v>8</v>
      </c>
      <c r="C1495" s="64">
        <v>2508</v>
      </c>
      <c r="D1495" s="64">
        <v>6</v>
      </c>
      <c r="E1495" s="64">
        <v>3</v>
      </c>
      <c r="F1495" s="64" t="s">
        <v>29</v>
      </c>
      <c r="G1495" s="64">
        <v>6.1</v>
      </c>
      <c r="H1495" s="64">
        <v>3.1</v>
      </c>
      <c r="I1495" s="64">
        <v>6</v>
      </c>
    </row>
    <row r="1496" spans="1:9">
      <c r="A1496" s="64">
        <v>2025</v>
      </c>
      <c r="B1496" s="64">
        <v>8</v>
      </c>
      <c r="C1496" s="64">
        <v>2508</v>
      </c>
      <c r="D1496" s="64">
        <v>5</v>
      </c>
      <c r="E1496" s="64">
        <v>1</v>
      </c>
      <c r="F1496" s="64" t="s">
        <v>30</v>
      </c>
      <c r="G1496" s="64">
        <v>7</v>
      </c>
      <c r="H1496" s="64">
        <v>3.3</v>
      </c>
      <c r="I1496" s="64">
        <v>6.9</v>
      </c>
    </row>
    <row r="1497" spans="1:9">
      <c r="A1497" s="64">
        <v>2025</v>
      </c>
      <c r="B1497" s="64">
        <v>8</v>
      </c>
      <c r="C1497" s="64">
        <v>2508</v>
      </c>
      <c r="D1497" s="64">
        <v>5</v>
      </c>
      <c r="E1497" s="64">
        <v>2</v>
      </c>
      <c r="F1497" s="64" t="s">
        <v>31</v>
      </c>
      <c r="G1497" s="64">
        <v>6.8</v>
      </c>
      <c r="H1497" s="64">
        <v>3.3</v>
      </c>
      <c r="I1497" s="64">
        <v>6.9</v>
      </c>
    </row>
    <row r="1498" spans="1:9">
      <c r="A1498" s="64">
        <v>2025</v>
      </c>
      <c r="B1498" s="64">
        <v>8</v>
      </c>
      <c r="C1498" s="64">
        <v>2508</v>
      </c>
      <c r="D1498" s="64">
        <v>5</v>
      </c>
      <c r="E1498" s="64">
        <v>3</v>
      </c>
      <c r="F1498" s="64" t="s">
        <v>32</v>
      </c>
      <c r="G1498" s="64">
        <v>6.5</v>
      </c>
      <c r="H1498" s="64">
        <v>3.8</v>
      </c>
      <c r="I1498" s="64">
        <v>6.7</v>
      </c>
    </row>
    <row r="1499" spans="1:9">
      <c r="A1499" s="64">
        <v>2025</v>
      </c>
      <c r="B1499" s="64">
        <v>8</v>
      </c>
      <c r="C1499" s="64">
        <v>2508</v>
      </c>
      <c r="D1499" s="64">
        <v>3</v>
      </c>
      <c r="E1499" s="64">
        <v>1</v>
      </c>
      <c r="F1499" s="64" t="s">
        <v>33</v>
      </c>
      <c r="G1499" s="64">
        <v>7.1</v>
      </c>
      <c r="H1499" s="64">
        <v>3.4</v>
      </c>
      <c r="I1499" s="64">
        <v>6.9</v>
      </c>
    </row>
    <row r="1500" spans="1:9">
      <c r="A1500" s="64">
        <v>2025</v>
      </c>
      <c r="B1500" s="64">
        <v>8</v>
      </c>
      <c r="C1500" s="64">
        <v>2508</v>
      </c>
      <c r="D1500" s="64">
        <v>3</v>
      </c>
      <c r="E1500" s="64">
        <v>2</v>
      </c>
      <c r="F1500" s="64" t="s">
        <v>34</v>
      </c>
      <c r="G1500" s="64">
        <v>7.1</v>
      </c>
      <c r="H1500" s="64">
        <v>3.3</v>
      </c>
      <c r="I1500" s="64">
        <v>7</v>
      </c>
    </row>
    <row r="1501" spans="1:9">
      <c r="A1501" s="64">
        <v>2025</v>
      </c>
      <c r="B1501" s="64">
        <v>8</v>
      </c>
      <c r="C1501" s="64">
        <v>2508</v>
      </c>
      <c r="D1501" s="64">
        <v>3</v>
      </c>
      <c r="E1501" s="64">
        <v>3</v>
      </c>
      <c r="F1501" s="64" t="s">
        <v>35</v>
      </c>
      <c r="G1501" s="64">
        <v>7</v>
      </c>
      <c r="H1501" s="64">
        <v>3.2</v>
      </c>
      <c r="I1501" s="64">
        <v>7.8</v>
      </c>
    </row>
    <row r="1502" spans="1:9">
      <c r="A1502" s="64">
        <v>2025</v>
      </c>
      <c r="B1502" s="64">
        <v>8</v>
      </c>
      <c r="C1502" s="64">
        <v>2508</v>
      </c>
      <c r="D1502" s="64">
        <v>2</v>
      </c>
      <c r="E1502" s="64">
        <v>2</v>
      </c>
      <c r="F1502" s="64" t="s">
        <v>36</v>
      </c>
      <c r="G1502" s="64">
        <v>7.8</v>
      </c>
      <c r="H1502" s="64">
        <v>3.7</v>
      </c>
      <c r="I1502" s="64">
        <v>7.3</v>
      </c>
    </row>
    <row r="1503" spans="1:9">
      <c r="A1503" s="64">
        <v>2025</v>
      </c>
      <c r="B1503" s="64">
        <v>8</v>
      </c>
      <c r="C1503" s="64">
        <v>2508</v>
      </c>
      <c r="D1503" s="64">
        <v>2</v>
      </c>
      <c r="E1503" s="64">
        <v>3</v>
      </c>
      <c r="F1503" s="64" t="s">
        <v>37</v>
      </c>
      <c r="G1503" s="64">
        <v>7.2</v>
      </c>
      <c r="H1503" s="64">
        <v>3</v>
      </c>
      <c r="I1503" s="64">
        <v>7.5</v>
      </c>
    </row>
    <row r="1504" spans="1:9">
      <c r="A1504" s="64">
        <v>2025</v>
      </c>
      <c r="B1504" s="64">
        <v>8</v>
      </c>
      <c r="C1504" s="64">
        <v>2508</v>
      </c>
      <c r="D1504" s="64">
        <v>1</v>
      </c>
      <c r="E1504" s="64">
        <v>1</v>
      </c>
      <c r="F1504" s="64" t="s">
        <v>38</v>
      </c>
      <c r="G1504" s="64">
        <v>8.5</v>
      </c>
      <c r="H1504" s="64">
        <v>3</v>
      </c>
      <c r="I1504" s="64">
        <v>8.1999999999999993</v>
      </c>
    </row>
    <row r="1505" spans="1:9">
      <c r="A1505" s="64">
        <v>2025</v>
      </c>
      <c r="B1505" s="64">
        <v>8</v>
      </c>
      <c r="C1505" s="64">
        <v>2508</v>
      </c>
      <c r="D1505" s="64">
        <v>1</v>
      </c>
      <c r="E1505" s="64">
        <v>2</v>
      </c>
      <c r="F1505" s="64" t="s">
        <v>39</v>
      </c>
      <c r="G1505" s="64">
        <v>8</v>
      </c>
      <c r="H1505" s="64">
        <v>3.2</v>
      </c>
      <c r="I1505" s="64">
        <v>8</v>
      </c>
    </row>
    <row r="1506" spans="1:9">
      <c r="A1506" s="64">
        <v>2025</v>
      </c>
      <c r="B1506" s="64">
        <v>8</v>
      </c>
      <c r="C1506" s="64">
        <v>2508</v>
      </c>
      <c r="D1506" s="64">
        <v>1</v>
      </c>
      <c r="E1506" s="64">
        <v>3</v>
      </c>
      <c r="F1506" s="64" t="s">
        <v>40</v>
      </c>
      <c r="G1506" s="64">
        <v>7.7</v>
      </c>
      <c r="H1506" s="64">
        <v>3.1</v>
      </c>
      <c r="I1506" s="64">
        <v>8.1</v>
      </c>
    </row>
    <row r="1507" spans="1:9">
      <c r="A1507" s="64">
        <v>2025</v>
      </c>
      <c r="B1507" s="64">
        <v>8</v>
      </c>
      <c r="C1507" s="64">
        <v>2508</v>
      </c>
      <c r="D1507" s="64">
        <v>-1</v>
      </c>
      <c r="E1507" s="64">
        <v>1</v>
      </c>
      <c r="F1507" s="64" t="s">
        <v>41</v>
      </c>
      <c r="G1507" s="64">
        <v>9</v>
      </c>
      <c r="H1507" s="64">
        <v>3.3</v>
      </c>
      <c r="I1507" s="64">
        <v>8.4</v>
      </c>
    </row>
    <row r="1508" spans="1:9">
      <c r="A1508" s="64">
        <v>2025</v>
      </c>
      <c r="B1508" s="64">
        <v>8</v>
      </c>
      <c r="C1508" s="64">
        <v>2508</v>
      </c>
      <c r="D1508" s="64">
        <v>-1</v>
      </c>
      <c r="E1508" s="64">
        <v>2</v>
      </c>
      <c r="F1508" s="64" t="s">
        <v>42</v>
      </c>
      <c r="G1508" s="64">
        <v>8.8000000000000007</v>
      </c>
      <c r="H1508" s="64">
        <v>3.7</v>
      </c>
      <c r="I1508" s="64">
        <v>8.6999999999999993</v>
      </c>
    </row>
    <row r="1509" spans="1:9">
      <c r="A1509" s="64">
        <v>2025</v>
      </c>
      <c r="B1509" s="64">
        <v>8</v>
      </c>
      <c r="C1509" s="64">
        <v>2508</v>
      </c>
      <c r="D1509" s="64">
        <v>-1</v>
      </c>
      <c r="E1509" s="64">
        <v>3</v>
      </c>
      <c r="F1509" s="64" t="s">
        <v>43</v>
      </c>
      <c r="G1509" s="64">
        <v>8.9</v>
      </c>
      <c r="H1509" s="64">
        <v>3.4</v>
      </c>
      <c r="I1509" s="64">
        <v>8.8000000000000007</v>
      </c>
    </row>
    <row r="1510" spans="1:9">
      <c r="A1510" s="64">
        <v>2025</v>
      </c>
      <c r="B1510" s="64">
        <v>8</v>
      </c>
      <c r="C1510" s="64">
        <v>2508</v>
      </c>
      <c r="D1510" s="64">
        <v>-2</v>
      </c>
      <c r="E1510" s="64">
        <v>1</v>
      </c>
      <c r="F1510" s="64" t="s">
        <v>44</v>
      </c>
      <c r="G1510" s="64">
        <v>9.3000000000000007</v>
      </c>
      <c r="H1510" s="64">
        <v>3.4</v>
      </c>
      <c r="I1510" s="64">
        <v>9.1999999999999993</v>
      </c>
    </row>
    <row r="1511" spans="1:9">
      <c r="A1511" s="64">
        <v>2025</v>
      </c>
      <c r="B1511" s="64">
        <v>8</v>
      </c>
      <c r="C1511" s="64">
        <v>2508</v>
      </c>
      <c r="D1511" s="64">
        <v>-2</v>
      </c>
      <c r="E1511" s="64">
        <v>2</v>
      </c>
      <c r="F1511" s="64" t="s">
        <v>45</v>
      </c>
      <c r="G1511" s="64">
        <v>9</v>
      </c>
      <c r="H1511" s="64">
        <v>3.2</v>
      </c>
      <c r="I1511" s="64">
        <v>9</v>
      </c>
    </row>
    <row r="1512" spans="1:9">
      <c r="A1512" s="64">
        <v>2025</v>
      </c>
      <c r="B1512" s="64">
        <v>8</v>
      </c>
      <c r="C1512" s="64">
        <v>2508</v>
      </c>
      <c r="D1512" s="64">
        <v>-2</v>
      </c>
      <c r="E1512" s="64">
        <v>3</v>
      </c>
      <c r="F1512" s="64" t="s">
        <v>46</v>
      </c>
      <c r="G1512" s="64">
        <v>9.1</v>
      </c>
      <c r="H1512" s="64">
        <v>3.2</v>
      </c>
      <c r="I1512" s="64">
        <v>9.8000000000000007</v>
      </c>
    </row>
    <row r="1513" spans="1:9">
      <c r="A1513" s="64">
        <v>2025</v>
      </c>
      <c r="B1513" s="64">
        <v>8</v>
      </c>
      <c r="C1513" s="64">
        <v>2508</v>
      </c>
      <c r="D1513" s="64">
        <v>-3</v>
      </c>
      <c r="E1513" s="64">
        <v>2</v>
      </c>
      <c r="F1513" s="64" t="s">
        <v>47</v>
      </c>
      <c r="G1513" s="64">
        <v>9.5</v>
      </c>
      <c r="H1513" s="64">
        <v>3.2</v>
      </c>
      <c r="I1513" s="64">
        <v>10</v>
      </c>
    </row>
    <row r="1514" spans="1:9">
      <c r="A1514" s="64">
        <v>2025</v>
      </c>
      <c r="B1514" s="64">
        <v>8</v>
      </c>
      <c r="C1514" s="64">
        <v>2508</v>
      </c>
      <c r="D1514" s="64">
        <v>-3</v>
      </c>
      <c r="E1514" s="64">
        <v>3</v>
      </c>
      <c r="F1514" s="64" t="s">
        <v>48</v>
      </c>
      <c r="G1514" s="64">
        <v>9.1999999999999993</v>
      </c>
      <c r="H1514" s="64">
        <v>3.5</v>
      </c>
      <c r="I1514" s="64">
        <v>9.3000000000000007</v>
      </c>
    </row>
    <row r="1515" spans="1:9">
      <c r="A1515" s="64">
        <v>2025</v>
      </c>
      <c r="B1515" s="64">
        <v>8</v>
      </c>
      <c r="C1515" s="64">
        <v>2508</v>
      </c>
      <c r="D1515" s="64">
        <v>-4</v>
      </c>
      <c r="E1515" s="64">
        <v>2</v>
      </c>
      <c r="F1515" s="64" t="s">
        <v>49</v>
      </c>
      <c r="G1515" s="64">
        <v>9.9</v>
      </c>
      <c r="H1515" s="64">
        <v>4</v>
      </c>
      <c r="I1515" s="64">
        <v>9.9</v>
      </c>
    </row>
    <row r="1516" spans="1:9">
      <c r="A1516" s="64">
        <v>2025</v>
      </c>
      <c r="B1516" s="64">
        <v>8</v>
      </c>
      <c r="C1516" s="64">
        <v>2508</v>
      </c>
      <c r="D1516" s="64">
        <v>-4</v>
      </c>
      <c r="E1516" s="64">
        <v>1</v>
      </c>
      <c r="F1516" s="64" t="s">
        <v>50</v>
      </c>
      <c r="G1516" s="64">
        <v>9.9</v>
      </c>
      <c r="H1516" s="64">
        <v>3</v>
      </c>
      <c r="I1516" s="64">
        <v>9.5</v>
      </c>
    </row>
    <row r="1517" spans="1:9">
      <c r="A1517" s="64">
        <v>2025</v>
      </c>
      <c r="B1517" s="64">
        <v>8</v>
      </c>
      <c r="C1517" s="64">
        <v>2508</v>
      </c>
      <c r="D1517" s="64">
        <v>-4</v>
      </c>
      <c r="E1517" s="64">
        <v>3</v>
      </c>
      <c r="F1517" s="64" t="s">
        <v>51</v>
      </c>
      <c r="G1517" s="64">
        <v>9.8000000000000007</v>
      </c>
      <c r="H1517" s="64">
        <v>3.1</v>
      </c>
      <c r="I1517" s="64">
        <v>10</v>
      </c>
    </row>
    <row r="1518" spans="1:9">
      <c r="A1518" s="64">
        <v>2025</v>
      </c>
      <c r="B1518" s="64">
        <v>8</v>
      </c>
      <c r="C1518" s="64">
        <v>2508</v>
      </c>
      <c r="D1518" s="64">
        <v>-5</v>
      </c>
      <c r="E1518" s="64">
        <v>2</v>
      </c>
      <c r="F1518" s="64" t="s">
        <v>52</v>
      </c>
      <c r="G1518" s="64">
        <v>10.1</v>
      </c>
      <c r="H1518" s="64">
        <v>3.4</v>
      </c>
      <c r="I1518" s="64">
        <v>10</v>
      </c>
    </row>
    <row r="1519" spans="1:9">
      <c r="A1519" s="64">
        <v>2025</v>
      </c>
      <c r="B1519" s="64">
        <v>8</v>
      </c>
      <c r="C1519" s="64">
        <v>2508</v>
      </c>
      <c r="D1519" s="64">
        <v>-5</v>
      </c>
      <c r="E1519" s="64">
        <v>3</v>
      </c>
      <c r="F1519" s="64" t="s">
        <v>53</v>
      </c>
      <c r="G1519" s="64">
        <v>10.1</v>
      </c>
      <c r="H1519" s="64">
        <v>2.8</v>
      </c>
      <c r="I1519" s="64">
        <v>10.3</v>
      </c>
    </row>
    <row r="1520" spans="1:9">
      <c r="A1520" s="64">
        <v>2025</v>
      </c>
      <c r="B1520" s="64">
        <v>9</v>
      </c>
      <c r="C1520" s="64">
        <v>2509</v>
      </c>
      <c r="D1520" s="64">
        <v>9</v>
      </c>
      <c r="E1520" s="64">
        <v>3</v>
      </c>
      <c r="F1520" s="64" t="s">
        <v>20</v>
      </c>
      <c r="G1520" s="64">
        <v>5</v>
      </c>
      <c r="H1520" s="64">
        <v>3</v>
      </c>
      <c r="I1520" s="64">
        <v>4.9000000000000004</v>
      </c>
    </row>
    <row r="1521" spans="1:9">
      <c r="A1521" s="64">
        <v>2025</v>
      </c>
      <c r="B1521" s="64">
        <v>9</v>
      </c>
      <c r="C1521" s="64">
        <v>2509</v>
      </c>
      <c r="D1521" s="64">
        <v>8</v>
      </c>
      <c r="E1521" s="64">
        <v>1</v>
      </c>
      <c r="F1521" s="64" t="s">
        <v>21</v>
      </c>
      <c r="G1521" s="64">
        <v>4.8</v>
      </c>
      <c r="H1521" s="64">
        <v>3.3</v>
      </c>
      <c r="I1521" s="64">
        <v>5</v>
      </c>
    </row>
    <row r="1522" spans="1:9">
      <c r="A1522" s="64">
        <v>2025</v>
      </c>
      <c r="B1522" s="64">
        <v>9</v>
      </c>
      <c r="C1522" s="64">
        <v>2509</v>
      </c>
      <c r="D1522" s="64">
        <v>8</v>
      </c>
      <c r="E1522" s="64">
        <v>2</v>
      </c>
      <c r="F1522" s="64" t="s">
        <v>22</v>
      </c>
      <c r="G1522" s="64">
        <v>5</v>
      </c>
      <c r="H1522" s="64">
        <v>3</v>
      </c>
      <c r="I1522" s="64">
        <v>5</v>
      </c>
    </row>
    <row r="1523" spans="1:9">
      <c r="A1523" s="64">
        <v>2025</v>
      </c>
      <c r="B1523" s="64">
        <v>9</v>
      </c>
      <c r="C1523" s="64">
        <v>2509</v>
      </c>
      <c r="D1523" s="64">
        <v>8</v>
      </c>
      <c r="E1523" s="64">
        <v>3</v>
      </c>
      <c r="F1523" s="64" t="s">
        <v>23</v>
      </c>
      <c r="G1523" s="64">
        <v>5</v>
      </c>
      <c r="H1523" s="64">
        <v>3.8</v>
      </c>
      <c r="I1523" s="64">
        <v>5</v>
      </c>
    </row>
    <row r="1524" spans="1:9">
      <c r="A1524" s="64">
        <v>2025</v>
      </c>
      <c r="B1524" s="64">
        <v>9</v>
      </c>
      <c r="C1524" s="64">
        <v>2509</v>
      </c>
      <c r="D1524" s="64">
        <v>7</v>
      </c>
      <c r="E1524" s="64">
        <v>1</v>
      </c>
      <c r="F1524" s="64" t="s">
        <v>24</v>
      </c>
      <c r="G1524" s="64">
        <v>5.2</v>
      </c>
      <c r="H1524" s="64">
        <v>2.9</v>
      </c>
      <c r="I1524" s="64">
        <v>5.5</v>
      </c>
    </row>
    <row r="1525" spans="1:9">
      <c r="A1525" s="64">
        <v>2025</v>
      </c>
      <c r="B1525" s="64">
        <v>9</v>
      </c>
      <c r="C1525" s="64">
        <v>2509</v>
      </c>
      <c r="D1525" s="64">
        <v>7</v>
      </c>
      <c r="E1525" s="64">
        <v>2</v>
      </c>
      <c r="F1525" s="64" t="s">
        <v>25</v>
      </c>
      <c r="G1525" s="64">
        <v>5.2</v>
      </c>
      <c r="H1525" s="64">
        <v>3.2</v>
      </c>
      <c r="I1525" s="64">
        <v>5.7</v>
      </c>
    </row>
    <row r="1526" spans="1:9">
      <c r="A1526" s="64">
        <v>2025</v>
      </c>
      <c r="B1526" s="64">
        <v>9</v>
      </c>
      <c r="C1526" s="64">
        <v>2509</v>
      </c>
      <c r="D1526" s="64">
        <v>7</v>
      </c>
      <c r="E1526" s="64">
        <v>3</v>
      </c>
      <c r="F1526" s="64" t="s">
        <v>26</v>
      </c>
      <c r="G1526" s="64">
        <v>5.7</v>
      </c>
      <c r="H1526" s="64">
        <v>3.3</v>
      </c>
      <c r="I1526" s="64">
        <v>5.0999999999999996</v>
      </c>
    </row>
    <row r="1527" spans="1:9">
      <c r="A1527" s="64">
        <v>2025</v>
      </c>
      <c r="B1527" s="64">
        <v>9</v>
      </c>
      <c r="C1527" s="64">
        <v>2509</v>
      </c>
      <c r="D1527" s="64">
        <v>6</v>
      </c>
      <c r="E1527" s="64">
        <v>1</v>
      </c>
      <c r="F1527" s="64" t="s">
        <v>27</v>
      </c>
      <c r="G1527" s="64">
        <v>6.2</v>
      </c>
      <c r="H1527" s="64">
        <v>3.2</v>
      </c>
      <c r="I1527" s="64">
        <v>6.5</v>
      </c>
    </row>
    <row r="1528" spans="1:9">
      <c r="A1528" s="64">
        <v>2025</v>
      </c>
      <c r="B1528" s="64">
        <v>9</v>
      </c>
      <c r="C1528" s="64">
        <v>2509</v>
      </c>
      <c r="D1528" s="64">
        <v>6</v>
      </c>
      <c r="E1528" s="64">
        <v>2</v>
      </c>
      <c r="F1528" s="64" t="s">
        <v>28</v>
      </c>
      <c r="G1528" s="64">
        <v>6</v>
      </c>
      <c r="H1528" s="64">
        <v>3.3</v>
      </c>
      <c r="I1528" s="64">
        <v>6</v>
      </c>
    </row>
    <row r="1529" spans="1:9">
      <c r="A1529" s="64">
        <v>2025</v>
      </c>
      <c r="B1529" s="64">
        <v>9</v>
      </c>
      <c r="C1529" s="64">
        <v>2509</v>
      </c>
      <c r="D1529" s="64">
        <v>6</v>
      </c>
      <c r="E1529" s="64">
        <v>3</v>
      </c>
      <c r="F1529" s="64" t="s">
        <v>29</v>
      </c>
      <c r="G1529" s="64">
        <v>6.1</v>
      </c>
      <c r="H1529" s="64">
        <v>3.1</v>
      </c>
      <c r="I1529" s="64">
        <v>6</v>
      </c>
    </row>
    <row r="1530" spans="1:9">
      <c r="A1530" s="64">
        <v>2025</v>
      </c>
      <c r="B1530" s="64">
        <v>9</v>
      </c>
      <c r="C1530" s="64">
        <v>2509</v>
      </c>
      <c r="D1530" s="64">
        <v>5</v>
      </c>
      <c r="E1530" s="64">
        <v>1</v>
      </c>
      <c r="F1530" s="64" t="s">
        <v>30</v>
      </c>
      <c r="G1530" s="64">
        <v>6.9</v>
      </c>
      <c r="H1530" s="64">
        <v>3.2</v>
      </c>
      <c r="I1530" s="64">
        <v>6.8</v>
      </c>
    </row>
    <row r="1531" spans="1:9">
      <c r="A1531" s="64">
        <v>2025</v>
      </c>
      <c r="B1531" s="64">
        <v>9</v>
      </c>
      <c r="C1531" s="64">
        <v>2509</v>
      </c>
      <c r="D1531" s="64">
        <v>5</v>
      </c>
      <c r="E1531" s="64">
        <v>2</v>
      </c>
      <c r="F1531" s="64" t="s">
        <v>31</v>
      </c>
      <c r="G1531" s="64">
        <v>6.7</v>
      </c>
      <c r="H1531" s="64">
        <v>3.2</v>
      </c>
      <c r="I1531" s="64">
        <v>6.8</v>
      </c>
    </row>
    <row r="1532" spans="1:9">
      <c r="A1532" s="64">
        <v>2025</v>
      </c>
      <c r="B1532" s="64">
        <v>9</v>
      </c>
      <c r="C1532" s="64">
        <v>2509</v>
      </c>
      <c r="D1532" s="64">
        <v>5</v>
      </c>
      <c r="E1532" s="64">
        <v>3</v>
      </c>
      <c r="F1532" s="64" t="s">
        <v>32</v>
      </c>
      <c r="G1532" s="64">
        <v>6.5</v>
      </c>
      <c r="H1532" s="64">
        <v>3.7</v>
      </c>
      <c r="I1532" s="64">
        <v>6.6</v>
      </c>
    </row>
    <row r="1533" spans="1:9">
      <c r="A1533" s="64">
        <v>2025</v>
      </c>
      <c r="B1533" s="64">
        <v>9</v>
      </c>
      <c r="C1533" s="64">
        <v>2509</v>
      </c>
      <c r="D1533" s="64">
        <v>3</v>
      </c>
      <c r="E1533" s="64">
        <v>1</v>
      </c>
      <c r="F1533" s="64" t="s">
        <v>33</v>
      </c>
      <c r="G1533" s="64">
        <v>7</v>
      </c>
      <c r="H1533" s="64">
        <v>3.5</v>
      </c>
      <c r="I1533" s="64">
        <v>6.8</v>
      </c>
    </row>
    <row r="1534" spans="1:9">
      <c r="A1534" s="64">
        <v>2025</v>
      </c>
      <c r="B1534" s="64">
        <v>9</v>
      </c>
      <c r="C1534" s="64">
        <v>2509</v>
      </c>
      <c r="D1534" s="64">
        <v>3</v>
      </c>
      <c r="E1534" s="64">
        <v>2</v>
      </c>
      <c r="F1534" s="64" t="s">
        <v>34</v>
      </c>
      <c r="G1534" s="64">
        <v>7</v>
      </c>
      <c r="H1534" s="64">
        <v>3.3</v>
      </c>
      <c r="I1534" s="64">
        <v>7</v>
      </c>
    </row>
    <row r="1535" spans="1:9">
      <c r="A1535" s="64">
        <v>2025</v>
      </c>
      <c r="B1535" s="64">
        <v>9</v>
      </c>
      <c r="C1535" s="64">
        <v>2509</v>
      </c>
      <c r="D1535" s="64">
        <v>3</v>
      </c>
      <c r="E1535" s="64">
        <v>3</v>
      </c>
      <c r="F1535" s="64" t="s">
        <v>35</v>
      </c>
      <c r="G1535" s="64">
        <v>7</v>
      </c>
      <c r="H1535" s="64">
        <v>3.3</v>
      </c>
      <c r="I1535" s="64">
        <v>7.7</v>
      </c>
    </row>
    <row r="1536" spans="1:9">
      <c r="A1536" s="64">
        <v>2025</v>
      </c>
      <c r="B1536" s="64">
        <v>9</v>
      </c>
      <c r="C1536" s="64">
        <v>2509</v>
      </c>
      <c r="D1536" s="64">
        <v>2</v>
      </c>
      <c r="E1536" s="64">
        <v>2</v>
      </c>
      <c r="F1536" s="64" t="s">
        <v>36</v>
      </c>
      <c r="G1536" s="64">
        <v>7.6</v>
      </c>
      <c r="H1536" s="64">
        <v>3.6</v>
      </c>
      <c r="I1536" s="64">
        <v>7.2</v>
      </c>
    </row>
    <row r="1537" spans="1:9">
      <c r="A1537" s="64">
        <v>2025</v>
      </c>
      <c r="B1537" s="64">
        <v>9</v>
      </c>
      <c r="C1537" s="64">
        <v>2509</v>
      </c>
      <c r="D1537" s="64">
        <v>2</v>
      </c>
      <c r="E1537" s="64">
        <v>3</v>
      </c>
      <c r="F1537" s="64" t="s">
        <v>37</v>
      </c>
      <c r="G1537" s="64">
        <v>7.1</v>
      </c>
      <c r="H1537" s="64">
        <v>3</v>
      </c>
      <c r="I1537" s="64">
        <v>7.5</v>
      </c>
    </row>
    <row r="1538" spans="1:9">
      <c r="A1538" s="64">
        <v>2025</v>
      </c>
      <c r="B1538" s="64">
        <v>9</v>
      </c>
      <c r="C1538" s="64">
        <v>2509</v>
      </c>
      <c r="D1538" s="64">
        <v>1</v>
      </c>
      <c r="E1538" s="64">
        <v>1</v>
      </c>
      <c r="F1538" s="64" t="s">
        <v>38</v>
      </c>
      <c r="G1538" s="64">
        <v>8.5</v>
      </c>
      <c r="H1538" s="64">
        <v>2.9</v>
      </c>
      <c r="I1538" s="64">
        <v>8.1999999999999993</v>
      </c>
    </row>
    <row r="1539" spans="1:9">
      <c r="A1539" s="64">
        <v>2025</v>
      </c>
      <c r="B1539" s="64">
        <v>9</v>
      </c>
      <c r="C1539" s="64">
        <v>2509</v>
      </c>
      <c r="D1539" s="64">
        <v>1</v>
      </c>
      <c r="E1539" s="64">
        <v>2</v>
      </c>
      <c r="F1539" s="64" t="s">
        <v>39</v>
      </c>
      <c r="G1539" s="64">
        <v>8</v>
      </c>
      <c r="H1539" s="64">
        <v>3.2</v>
      </c>
      <c r="I1539" s="64">
        <v>8</v>
      </c>
    </row>
    <row r="1540" spans="1:9">
      <c r="A1540" s="64">
        <v>2025</v>
      </c>
      <c r="B1540" s="64">
        <v>9</v>
      </c>
      <c r="C1540" s="64">
        <v>2509</v>
      </c>
      <c r="D1540" s="64">
        <v>1</v>
      </c>
      <c r="E1540" s="64">
        <v>3</v>
      </c>
      <c r="F1540" s="64" t="s">
        <v>40</v>
      </c>
      <c r="G1540" s="64">
        <v>7.7</v>
      </c>
      <c r="H1540" s="64">
        <v>3</v>
      </c>
      <c r="I1540" s="64">
        <v>8</v>
      </c>
    </row>
    <row r="1541" spans="1:9">
      <c r="A1541" s="64">
        <v>2025</v>
      </c>
      <c r="B1541" s="64">
        <v>9</v>
      </c>
      <c r="C1541" s="64">
        <v>2509</v>
      </c>
      <c r="D1541" s="64">
        <v>-1</v>
      </c>
      <c r="E1541" s="64">
        <v>1</v>
      </c>
      <c r="F1541" s="64" t="s">
        <v>41</v>
      </c>
      <c r="G1541" s="64">
        <v>9</v>
      </c>
      <c r="H1541" s="64">
        <v>3.2</v>
      </c>
      <c r="I1541" s="64">
        <v>8.3000000000000007</v>
      </c>
    </row>
    <row r="1542" spans="1:9">
      <c r="A1542" s="64">
        <v>2025</v>
      </c>
      <c r="B1542" s="64">
        <v>9</v>
      </c>
      <c r="C1542" s="64">
        <v>2509</v>
      </c>
      <c r="D1542" s="64">
        <v>-1</v>
      </c>
      <c r="E1542" s="64">
        <v>2</v>
      </c>
      <c r="F1542" s="64" t="s">
        <v>42</v>
      </c>
      <c r="G1542" s="64">
        <v>8.9</v>
      </c>
      <c r="H1542" s="64">
        <v>3.6</v>
      </c>
      <c r="I1542" s="64">
        <v>8.6999999999999993</v>
      </c>
    </row>
    <row r="1543" spans="1:9">
      <c r="A1543" s="64">
        <v>2025</v>
      </c>
      <c r="B1543" s="64">
        <v>9</v>
      </c>
      <c r="C1543" s="64">
        <v>2509</v>
      </c>
      <c r="D1543" s="64">
        <v>-1</v>
      </c>
      <c r="E1543" s="64">
        <v>3</v>
      </c>
      <c r="F1543" s="64" t="s">
        <v>43</v>
      </c>
      <c r="G1543" s="64">
        <v>9</v>
      </c>
      <c r="H1543" s="64">
        <v>3.2</v>
      </c>
      <c r="I1543" s="64">
        <v>8.6999999999999993</v>
      </c>
    </row>
    <row r="1544" spans="1:9">
      <c r="A1544" s="64">
        <v>2025</v>
      </c>
      <c r="B1544" s="64">
        <v>9</v>
      </c>
      <c r="C1544" s="64">
        <v>2509</v>
      </c>
      <c r="D1544" s="64">
        <v>-2</v>
      </c>
      <c r="E1544" s="64">
        <v>1</v>
      </c>
      <c r="F1544" s="64" t="s">
        <v>44</v>
      </c>
      <c r="G1544" s="64">
        <v>9</v>
      </c>
      <c r="H1544" s="64">
        <v>3.4</v>
      </c>
      <c r="I1544" s="64">
        <v>9.1999999999999993</v>
      </c>
    </row>
    <row r="1545" spans="1:9">
      <c r="A1545" s="64">
        <v>2025</v>
      </c>
      <c r="B1545" s="64">
        <v>9</v>
      </c>
      <c r="C1545" s="64">
        <v>2509</v>
      </c>
      <c r="D1545" s="64">
        <v>-2</v>
      </c>
      <c r="E1545" s="64">
        <v>2</v>
      </c>
      <c r="F1545" s="64" t="s">
        <v>45</v>
      </c>
      <c r="G1545" s="64">
        <v>9</v>
      </c>
      <c r="H1545" s="64">
        <v>3.2</v>
      </c>
      <c r="I1545" s="64">
        <v>9</v>
      </c>
    </row>
    <row r="1546" spans="1:9">
      <c r="A1546" s="64">
        <v>2025</v>
      </c>
      <c r="B1546" s="64">
        <v>9</v>
      </c>
      <c r="C1546" s="64">
        <v>2509</v>
      </c>
      <c r="D1546" s="64">
        <v>-2</v>
      </c>
      <c r="E1546" s="64">
        <v>3</v>
      </c>
      <c r="F1546" s="64" t="s">
        <v>46</v>
      </c>
      <c r="G1546" s="64">
        <v>9.1</v>
      </c>
      <c r="H1546" s="64">
        <v>3.3</v>
      </c>
      <c r="I1546" s="64">
        <v>9.8000000000000007</v>
      </c>
    </row>
    <row r="1547" spans="1:9">
      <c r="A1547" s="64">
        <v>2025</v>
      </c>
      <c r="B1547" s="64">
        <v>9</v>
      </c>
      <c r="C1547" s="64">
        <v>2509</v>
      </c>
      <c r="D1547" s="64">
        <v>-3</v>
      </c>
      <c r="E1547" s="64">
        <v>2</v>
      </c>
      <c r="F1547" s="64" t="s">
        <v>47</v>
      </c>
      <c r="G1547" s="64">
        <v>9.5</v>
      </c>
      <c r="H1547" s="64">
        <v>2.5</v>
      </c>
      <c r="I1547" s="64">
        <v>10</v>
      </c>
    </row>
    <row r="1548" spans="1:9">
      <c r="A1548" s="64">
        <v>2025</v>
      </c>
      <c r="B1548" s="64">
        <v>9</v>
      </c>
      <c r="C1548" s="64">
        <v>2509</v>
      </c>
      <c r="D1548" s="64">
        <v>-3</v>
      </c>
      <c r="E1548" s="64">
        <v>3</v>
      </c>
      <c r="F1548" s="64" t="s">
        <v>48</v>
      </c>
      <c r="G1548" s="64">
        <v>9.1999999999999993</v>
      </c>
      <c r="H1548" s="64">
        <v>3.6</v>
      </c>
      <c r="I1548" s="64">
        <v>9.3000000000000007</v>
      </c>
    </row>
    <row r="1549" spans="1:9">
      <c r="A1549" s="64">
        <v>2025</v>
      </c>
      <c r="B1549" s="64">
        <v>9</v>
      </c>
      <c r="C1549" s="64">
        <v>2509</v>
      </c>
      <c r="D1549" s="64">
        <v>-4</v>
      </c>
      <c r="E1549" s="64">
        <v>2</v>
      </c>
      <c r="F1549" s="64" t="s">
        <v>49</v>
      </c>
      <c r="G1549" s="64">
        <v>10</v>
      </c>
      <c r="H1549" s="64">
        <v>4</v>
      </c>
      <c r="I1549" s="64">
        <v>10</v>
      </c>
    </row>
    <row r="1550" spans="1:9">
      <c r="A1550" s="64">
        <v>2025</v>
      </c>
      <c r="B1550" s="64">
        <v>9</v>
      </c>
      <c r="C1550" s="64">
        <v>2509</v>
      </c>
      <c r="D1550" s="64">
        <v>-4</v>
      </c>
      <c r="E1550" s="64">
        <v>1</v>
      </c>
      <c r="F1550" s="64" t="s">
        <v>50</v>
      </c>
      <c r="G1550" s="64">
        <v>10</v>
      </c>
      <c r="H1550" s="64">
        <v>3</v>
      </c>
      <c r="I1550" s="64">
        <v>9.6</v>
      </c>
    </row>
    <row r="1551" spans="1:9">
      <c r="A1551" s="64">
        <v>2025</v>
      </c>
      <c r="B1551" s="64">
        <v>9</v>
      </c>
      <c r="C1551" s="64">
        <v>2509</v>
      </c>
      <c r="D1551" s="64">
        <v>-4</v>
      </c>
      <c r="E1551" s="64">
        <v>3</v>
      </c>
      <c r="F1551" s="64" t="s">
        <v>51</v>
      </c>
      <c r="G1551" s="64">
        <v>9.9</v>
      </c>
      <c r="H1551" s="64">
        <v>3.1</v>
      </c>
      <c r="I1551" s="64">
        <v>10</v>
      </c>
    </row>
    <row r="1552" spans="1:9">
      <c r="A1552" s="64">
        <v>2025</v>
      </c>
      <c r="B1552" s="64">
        <v>9</v>
      </c>
      <c r="C1552" s="64">
        <v>2509</v>
      </c>
      <c r="D1552" s="64">
        <v>-5</v>
      </c>
      <c r="E1552" s="64">
        <v>2</v>
      </c>
      <c r="F1552" s="64" t="s">
        <v>52</v>
      </c>
      <c r="G1552" s="64">
        <v>10.1</v>
      </c>
      <c r="H1552" s="64">
        <v>3.5</v>
      </c>
      <c r="I1552" s="64">
        <v>10</v>
      </c>
    </row>
    <row r="1553" spans="1:9">
      <c r="A1553" s="64">
        <v>2025</v>
      </c>
      <c r="B1553" s="64">
        <v>9</v>
      </c>
      <c r="C1553" s="64">
        <v>2509</v>
      </c>
      <c r="D1553" s="64">
        <v>-5</v>
      </c>
      <c r="E1553" s="64">
        <v>3</v>
      </c>
      <c r="F1553" s="64" t="s">
        <v>53</v>
      </c>
      <c r="G1553" s="64">
        <v>10.199999999999999</v>
      </c>
      <c r="H1553" s="64">
        <v>2.7</v>
      </c>
      <c r="I1553" s="64">
        <v>10.199999999999999</v>
      </c>
    </row>
    <row r="1554" spans="1:9">
      <c r="A1554" s="64">
        <v>2025</v>
      </c>
      <c r="B1554" s="64">
        <v>10</v>
      </c>
      <c r="C1554" s="64">
        <v>2510</v>
      </c>
      <c r="D1554" s="64">
        <v>9</v>
      </c>
      <c r="E1554" s="64">
        <v>3</v>
      </c>
      <c r="F1554" s="64" t="s">
        <v>20</v>
      </c>
      <c r="G1554" s="64">
        <v>4.9000000000000004</v>
      </c>
      <c r="H1554" s="64">
        <v>3</v>
      </c>
      <c r="I1554" s="64">
        <v>4.7</v>
      </c>
    </row>
    <row r="1555" spans="1:9">
      <c r="A1555" s="64">
        <v>2025</v>
      </c>
      <c r="B1555" s="64">
        <v>10</v>
      </c>
      <c r="C1555" s="64">
        <v>2510</v>
      </c>
      <c r="D1555" s="64">
        <v>8</v>
      </c>
      <c r="E1555" s="64">
        <v>1</v>
      </c>
      <c r="F1555" s="64" t="s">
        <v>21</v>
      </c>
      <c r="G1555" s="64">
        <v>4.8</v>
      </c>
      <c r="H1555" s="64">
        <v>3.2</v>
      </c>
      <c r="I1555" s="64">
        <v>5</v>
      </c>
    </row>
    <row r="1556" spans="1:9">
      <c r="A1556" s="64">
        <v>2025</v>
      </c>
      <c r="B1556" s="64">
        <v>10</v>
      </c>
      <c r="C1556" s="64">
        <v>2510</v>
      </c>
      <c r="D1556" s="64">
        <v>8</v>
      </c>
      <c r="E1556" s="64">
        <v>2</v>
      </c>
      <c r="F1556" s="64" t="s">
        <v>22</v>
      </c>
      <c r="G1556" s="64">
        <v>5</v>
      </c>
      <c r="H1556" s="64">
        <v>3</v>
      </c>
      <c r="I1556" s="64">
        <v>5</v>
      </c>
    </row>
    <row r="1557" spans="1:9">
      <c r="A1557" s="64">
        <v>2025</v>
      </c>
      <c r="B1557" s="64">
        <v>10</v>
      </c>
      <c r="C1557" s="64">
        <v>2510</v>
      </c>
      <c r="D1557" s="64">
        <v>8</v>
      </c>
      <c r="E1557" s="64">
        <v>3</v>
      </c>
      <c r="F1557" s="64" t="s">
        <v>23</v>
      </c>
      <c r="G1557" s="64">
        <v>5</v>
      </c>
      <c r="H1557" s="64">
        <v>3.8</v>
      </c>
      <c r="I1557" s="64">
        <v>5</v>
      </c>
    </row>
    <row r="1558" spans="1:9">
      <c r="A1558" s="64">
        <v>2025</v>
      </c>
      <c r="B1558" s="64">
        <v>10</v>
      </c>
      <c r="C1558" s="64">
        <v>2510</v>
      </c>
      <c r="D1558" s="64">
        <v>7</v>
      </c>
      <c r="E1558" s="64">
        <v>1</v>
      </c>
      <c r="F1558" s="64" t="s">
        <v>24</v>
      </c>
      <c r="G1558" s="64">
        <v>5.0999999999999996</v>
      </c>
      <c r="H1558" s="64">
        <v>2.9</v>
      </c>
      <c r="I1558" s="64">
        <v>5.4</v>
      </c>
    </row>
    <row r="1559" spans="1:9">
      <c r="A1559" s="64">
        <v>2025</v>
      </c>
      <c r="B1559" s="64">
        <v>10</v>
      </c>
      <c r="C1559" s="64">
        <v>2510</v>
      </c>
      <c r="D1559" s="64">
        <v>7</v>
      </c>
      <c r="E1559" s="64">
        <v>2</v>
      </c>
      <c r="F1559" s="64" t="s">
        <v>25</v>
      </c>
      <c r="G1559" s="64">
        <v>5</v>
      </c>
      <c r="H1559" s="64">
        <v>3.2</v>
      </c>
      <c r="I1559" s="64">
        <v>5.8</v>
      </c>
    </row>
    <row r="1560" spans="1:9">
      <c r="A1560" s="64">
        <v>2025</v>
      </c>
      <c r="B1560" s="64">
        <v>10</v>
      </c>
      <c r="C1560" s="64">
        <v>2510</v>
      </c>
      <c r="D1560" s="64">
        <v>7</v>
      </c>
      <c r="E1560" s="64">
        <v>3</v>
      </c>
      <c r="F1560" s="64" t="s">
        <v>26</v>
      </c>
      <c r="G1560" s="64">
        <v>5.5</v>
      </c>
      <c r="H1560" s="64">
        <v>3.3</v>
      </c>
      <c r="I1560" s="64">
        <v>5</v>
      </c>
    </row>
    <row r="1561" spans="1:9">
      <c r="A1561" s="64">
        <v>2025</v>
      </c>
      <c r="B1561" s="64">
        <v>10</v>
      </c>
      <c r="C1561" s="64">
        <v>2510</v>
      </c>
      <c r="D1561" s="64">
        <v>6</v>
      </c>
      <c r="E1561" s="64">
        <v>1</v>
      </c>
      <c r="F1561" s="64" t="s">
        <v>27</v>
      </c>
      <c r="G1561" s="64">
        <v>6.2</v>
      </c>
      <c r="H1561" s="64">
        <v>3.3</v>
      </c>
      <c r="I1561" s="64">
        <v>6.5</v>
      </c>
    </row>
    <row r="1562" spans="1:9">
      <c r="A1562" s="64">
        <v>2025</v>
      </c>
      <c r="B1562" s="64">
        <v>10</v>
      </c>
      <c r="C1562" s="64">
        <v>2510</v>
      </c>
      <c r="D1562" s="64">
        <v>6</v>
      </c>
      <c r="E1562" s="64">
        <v>2</v>
      </c>
      <c r="F1562" s="64" t="s">
        <v>28</v>
      </c>
      <c r="G1562" s="64">
        <v>6</v>
      </c>
      <c r="H1562" s="64">
        <v>3.3</v>
      </c>
      <c r="I1562" s="64">
        <v>6</v>
      </c>
    </row>
    <row r="1563" spans="1:9">
      <c r="A1563" s="64">
        <v>2025</v>
      </c>
      <c r="B1563" s="64">
        <v>10</v>
      </c>
      <c r="C1563" s="64">
        <v>2510</v>
      </c>
      <c r="D1563" s="64">
        <v>6</v>
      </c>
      <c r="E1563" s="64">
        <v>3</v>
      </c>
      <c r="F1563" s="64" t="s">
        <v>29</v>
      </c>
      <c r="G1563" s="64">
        <v>6.2</v>
      </c>
      <c r="H1563" s="64">
        <v>3.1</v>
      </c>
      <c r="I1563" s="64">
        <v>6</v>
      </c>
    </row>
    <row r="1564" spans="1:9">
      <c r="A1564" s="64">
        <v>2025</v>
      </c>
      <c r="B1564" s="64">
        <v>10</v>
      </c>
      <c r="C1564" s="64">
        <v>2510</v>
      </c>
      <c r="D1564" s="64">
        <v>5</v>
      </c>
      <c r="E1564" s="64">
        <v>1</v>
      </c>
      <c r="F1564" s="64" t="s">
        <v>30</v>
      </c>
      <c r="G1564" s="64">
        <v>6.9</v>
      </c>
      <c r="H1564" s="64">
        <v>3.3</v>
      </c>
      <c r="I1564" s="64">
        <v>6.8</v>
      </c>
    </row>
    <row r="1565" spans="1:9">
      <c r="A1565" s="64">
        <v>2025</v>
      </c>
      <c r="B1565" s="64">
        <v>10</v>
      </c>
      <c r="C1565" s="64">
        <v>2510</v>
      </c>
      <c r="D1565" s="64">
        <v>5</v>
      </c>
      <c r="E1565" s="64">
        <v>2</v>
      </c>
      <c r="F1565" s="64" t="s">
        <v>31</v>
      </c>
      <c r="G1565" s="64">
        <v>6.7</v>
      </c>
      <c r="H1565" s="64">
        <v>3.2</v>
      </c>
      <c r="I1565" s="64">
        <v>6.8</v>
      </c>
    </row>
    <row r="1566" spans="1:9">
      <c r="A1566" s="64">
        <v>2025</v>
      </c>
      <c r="B1566" s="64">
        <v>10</v>
      </c>
      <c r="C1566" s="64">
        <v>2510</v>
      </c>
      <c r="D1566" s="64">
        <v>5</v>
      </c>
      <c r="E1566" s="64">
        <v>3</v>
      </c>
      <c r="F1566" s="64" t="s">
        <v>32</v>
      </c>
      <c r="G1566" s="64">
        <v>6.5</v>
      </c>
      <c r="H1566" s="64">
        <v>3.8</v>
      </c>
      <c r="I1566" s="64">
        <v>6.6</v>
      </c>
    </row>
    <row r="1567" spans="1:9">
      <c r="A1567" s="64">
        <v>2025</v>
      </c>
      <c r="B1567" s="64">
        <v>10</v>
      </c>
      <c r="C1567" s="64">
        <v>2510</v>
      </c>
      <c r="D1567" s="64">
        <v>3</v>
      </c>
      <c r="E1567" s="64">
        <v>1</v>
      </c>
      <c r="F1567" s="64" t="s">
        <v>33</v>
      </c>
      <c r="G1567" s="64">
        <v>7</v>
      </c>
      <c r="H1567" s="64">
        <v>3.5</v>
      </c>
      <c r="I1567" s="64">
        <v>6.8</v>
      </c>
    </row>
    <row r="1568" spans="1:9">
      <c r="A1568" s="64">
        <v>2025</v>
      </c>
      <c r="B1568" s="64">
        <v>10</v>
      </c>
      <c r="C1568" s="64">
        <v>2510</v>
      </c>
      <c r="D1568" s="64">
        <v>3</v>
      </c>
      <c r="E1568" s="64">
        <v>2</v>
      </c>
      <c r="F1568" s="64" t="s">
        <v>34</v>
      </c>
      <c r="G1568" s="64">
        <v>7</v>
      </c>
      <c r="H1568" s="64">
        <v>3.2</v>
      </c>
      <c r="I1568" s="64">
        <v>7</v>
      </c>
    </row>
    <row r="1569" spans="1:9">
      <c r="A1569" s="64">
        <v>2025</v>
      </c>
      <c r="B1569" s="64">
        <v>10</v>
      </c>
      <c r="C1569" s="64">
        <v>2510</v>
      </c>
      <c r="D1569" s="64">
        <v>3</v>
      </c>
      <c r="E1569" s="64">
        <v>3</v>
      </c>
      <c r="F1569" s="64" t="s">
        <v>35</v>
      </c>
      <c r="G1569" s="64">
        <v>6.9</v>
      </c>
      <c r="H1569" s="64">
        <v>3.3</v>
      </c>
      <c r="I1569" s="64">
        <v>7.7</v>
      </c>
    </row>
    <row r="1570" spans="1:9">
      <c r="A1570" s="64">
        <v>2025</v>
      </c>
      <c r="B1570" s="64">
        <v>10</v>
      </c>
      <c r="C1570" s="64">
        <v>2510</v>
      </c>
      <c r="D1570" s="64">
        <v>2</v>
      </c>
      <c r="E1570" s="64">
        <v>2</v>
      </c>
      <c r="F1570" s="64" t="s">
        <v>36</v>
      </c>
      <c r="G1570" s="64">
        <v>7.6</v>
      </c>
      <c r="H1570" s="64">
        <v>3.7</v>
      </c>
      <c r="I1570" s="64">
        <v>7.2</v>
      </c>
    </row>
    <row r="1571" spans="1:9">
      <c r="A1571" s="64">
        <v>2025</v>
      </c>
      <c r="B1571" s="64">
        <v>10</v>
      </c>
      <c r="C1571" s="64">
        <v>2510</v>
      </c>
      <c r="D1571" s="64">
        <v>2</v>
      </c>
      <c r="E1571" s="64">
        <v>3</v>
      </c>
      <c r="F1571" s="64" t="s">
        <v>37</v>
      </c>
      <c r="G1571" s="64">
        <v>7.1</v>
      </c>
      <c r="H1571" s="64">
        <v>3</v>
      </c>
      <c r="I1571" s="64">
        <v>7.5</v>
      </c>
    </row>
    <row r="1572" spans="1:9">
      <c r="A1572" s="64">
        <v>2025</v>
      </c>
      <c r="B1572" s="64">
        <v>10</v>
      </c>
      <c r="C1572" s="64">
        <v>2510</v>
      </c>
      <c r="D1572" s="64">
        <v>1</v>
      </c>
      <c r="E1572" s="64">
        <v>1</v>
      </c>
      <c r="F1572" s="64" t="s">
        <v>38</v>
      </c>
      <c r="G1572" s="64">
        <v>8.5</v>
      </c>
      <c r="H1572" s="64">
        <v>3</v>
      </c>
      <c r="I1572" s="64">
        <v>8.1</v>
      </c>
    </row>
    <row r="1573" spans="1:9">
      <c r="A1573" s="64">
        <v>2025</v>
      </c>
      <c r="B1573" s="64">
        <v>10</v>
      </c>
      <c r="C1573" s="64">
        <v>2510</v>
      </c>
      <c r="D1573" s="64">
        <v>1</v>
      </c>
      <c r="E1573" s="64">
        <v>2</v>
      </c>
      <c r="F1573" s="64" t="s">
        <v>39</v>
      </c>
      <c r="G1573" s="64">
        <v>8</v>
      </c>
      <c r="H1573" s="64">
        <v>3.2</v>
      </c>
      <c r="I1573" s="64">
        <v>8</v>
      </c>
    </row>
    <row r="1574" spans="1:9">
      <c r="A1574" s="64">
        <v>2025</v>
      </c>
      <c r="B1574" s="64">
        <v>10</v>
      </c>
      <c r="C1574" s="64">
        <v>2510</v>
      </c>
      <c r="D1574" s="64">
        <v>1</v>
      </c>
      <c r="E1574" s="64">
        <v>3</v>
      </c>
      <c r="F1574" s="64" t="s">
        <v>40</v>
      </c>
      <c r="G1574" s="64">
        <v>7.7</v>
      </c>
      <c r="H1574" s="64">
        <v>2.9</v>
      </c>
      <c r="I1574" s="64">
        <v>8</v>
      </c>
    </row>
    <row r="1575" spans="1:9">
      <c r="A1575" s="64">
        <v>2025</v>
      </c>
      <c r="B1575" s="64">
        <v>10</v>
      </c>
      <c r="C1575" s="64">
        <v>2510</v>
      </c>
      <c r="D1575" s="64">
        <v>-1</v>
      </c>
      <c r="E1575" s="64">
        <v>1</v>
      </c>
      <c r="F1575" s="64" t="s">
        <v>41</v>
      </c>
      <c r="G1575" s="64">
        <v>9</v>
      </c>
      <c r="H1575" s="64">
        <v>3.3</v>
      </c>
      <c r="I1575" s="64">
        <v>8.4</v>
      </c>
    </row>
    <row r="1576" spans="1:9">
      <c r="A1576" s="64">
        <v>2025</v>
      </c>
      <c r="B1576" s="64">
        <v>10</v>
      </c>
      <c r="C1576" s="64">
        <v>2510</v>
      </c>
      <c r="D1576" s="64">
        <v>-1</v>
      </c>
      <c r="E1576" s="64">
        <v>2</v>
      </c>
      <c r="F1576" s="64" t="s">
        <v>42</v>
      </c>
      <c r="G1576" s="64">
        <v>8.8000000000000007</v>
      </c>
      <c r="H1576" s="64">
        <v>3.3</v>
      </c>
      <c r="I1576" s="64">
        <v>8.5</v>
      </c>
    </row>
    <row r="1577" spans="1:9">
      <c r="A1577" s="64">
        <v>2025</v>
      </c>
      <c r="B1577" s="64">
        <v>10</v>
      </c>
      <c r="C1577" s="64">
        <v>2510</v>
      </c>
      <c r="D1577" s="64">
        <v>-1</v>
      </c>
      <c r="E1577" s="64">
        <v>3</v>
      </c>
      <c r="F1577" s="64" t="s">
        <v>43</v>
      </c>
      <c r="G1577" s="64">
        <v>8.8000000000000007</v>
      </c>
      <c r="H1577" s="64">
        <v>3.2</v>
      </c>
      <c r="I1577" s="64">
        <v>8.6</v>
      </c>
    </row>
    <row r="1578" spans="1:9">
      <c r="A1578" s="64">
        <v>2025</v>
      </c>
      <c r="B1578" s="64">
        <v>10</v>
      </c>
      <c r="C1578" s="64">
        <v>2510</v>
      </c>
      <c r="D1578" s="64">
        <v>-2</v>
      </c>
      <c r="E1578" s="64">
        <v>1</v>
      </c>
      <c r="F1578" s="64" t="s">
        <v>44</v>
      </c>
      <c r="G1578" s="64">
        <v>8.6999999999999993</v>
      </c>
      <c r="H1578" s="64">
        <v>3.2</v>
      </c>
      <c r="I1578" s="64">
        <v>9.1999999999999993</v>
      </c>
    </row>
    <row r="1579" spans="1:9">
      <c r="A1579" s="64">
        <v>2025</v>
      </c>
      <c r="B1579" s="64">
        <v>10</v>
      </c>
      <c r="C1579" s="64">
        <v>2510</v>
      </c>
      <c r="D1579" s="64">
        <v>-2</v>
      </c>
      <c r="E1579" s="64">
        <v>2</v>
      </c>
      <c r="F1579" s="64" t="s">
        <v>45</v>
      </c>
      <c r="G1579" s="64">
        <v>9</v>
      </c>
      <c r="H1579" s="64">
        <v>3</v>
      </c>
      <c r="I1579" s="64">
        <v>9</v>
      </c>
    </row>
    <row r="1580" spans="1:9">
      <c r="A1580" s="64">
        <v>2025</v>
      </c>
      <c r="B1580" s="64">
        <v>10</v>
      </c>
      <c r="C1580" s="64">
        <v>2510</v>
      </c>
      <c r="D1580" s="64">
        <v>-2</v>
      </c>
      <c r="E1580" s="64">
        <v>3</v>
      </c>
      <c r="F1580" s="64" t="s">
        <v>46</v>
      </c>
      <c r="G1580" s="64">
        <v>9</v>
      </c>
      <c r="H1580" s="64">
        <v>3.2</v>
      </c>
      <c r="I1580" s="64">
        <v>9.6</v>
      </c>
    </row>
    <row r="1581" spans="1:9">
      <c r="A1581" s="64">
        <v>2025</v>
      </c>
      <c r="B1581" s="64">
        <v>10</v>
      </c>
      <c r="C1581" s="64">
        <v>2510</v>
      </c>
      <c r="D1581" s="64">
        <v>-3</v>
      </c>
      <c r="E1581" s="64">
        <v>2</v>
      </c>
      <c r="F1581" s="64" t="s">
        <v>47</v>
      </c>
      <c r="G1581" s="64">
        <v>9.4</v>
      </c>
      <c r="H1581" s="64">
        <v>2.6</v>
      </c>
      <c r="I1581" s="64">
        <v>9.9</v>
      </c>
    </row>
    <row r="1582" spans="1:9">
      <c r="A1582" s="64">
        <v>2025</v>
      </c>
      <c r="B1582" s="64">
        <v>10</v>
      </c>
      <c r="C1582" s="64">
        <v>2510</v>
      </c>
      <c r="D1582" s="64">
        <v>-3</v>
      </c>
      <c r="E1582" s="64">
        <v>3</v>
      </c>
      <c r="F1582" s="64" t="s">
        <v>48</v>
      </c>
      <c r="G1582" s="64">
        <v>9.1</v>
      </c>
      <c r="H1582" s="64">
        <v>3.6</v>
      </c>
      <c r="I1582" s="64">
        <v>9.1999999999999993</v>
      </c>
    </row>
    <row r="1583" spans="1:9">
      <c r="A1583" s="64">
        <v>2025</v>
      </c>
      <c r="B1583" s="64">
        <v>10</v>
      </c>
      <c r="C1583" s="64">
        <v>2510</v>
      </c>
      <c r="D1583" s="64">
        <v>-4</v>
      </c>
      <c r="E1583" s="64">
        <v>2</v>
      </c>
      <c r="F1583" s="64" t="s">
        <v>49</v>
      </c>
      <c r="G1583" s="64">
        <v>9.9</v>
      </c>
      <c r="H1583" s="64">
        <v>4.0999999999999996</v>
      </c>
      <c r="I1583" s="64">
        <v>9.9</v>
      </c>
    </row>
    <row r="1584" spans="1:9">
      <c r="A1584" s="64">
        <v>2025</v>
      </c>
      <c r="B1584" s="64">
        <v>10</v>
      </c>
      <c r="C1584" s="64">
        <v>2510</v>
      </c>
      <c r="D1584" s="64">
        <v>-4</v>
      </c>
      <c r="E1584" s="64">
        <v>1</v>
      </c>
      <c r="F1584" s="64" t="s">
        <v>50</v>
      </c>
      <c r="G1584" s="64">
        <v>9.8000000000000007</v>
      </c>
      <c r="H1584" s="64">
        <v>3.1</v>
      </c>
      <c r="I1584" s="64">
        <v>9.5</v>
      </c>
    </row>
    <row r="1585" spans="1:9">
      <c r="A1585" s="64">
        <v>2025</v>
      </c>
      <c r="B1585" s="64">
        <v>10</v>
      </c>
      <c r="C1585" s="64">
        <v>2510</v>
      </c>
      <c r="D1585" s="64">
        <v>-4</v>
      </c>
      <c r="E1585" s="64">
        <v>3</v>
      </c>
      <c r="F1585" s="64" t="s">
        <v>51</v>
      </c>
      <c r="G1585" s="64">
        <v>9.8000000000000007</v>
      </c>
      <c r="H1585" s="64">
        <v>3.2</v>
      </c>
      <c r="I1585" s="64">
        <v>10</v>
      </c>
    </row>
    <row r="1586" spans="1:9">
      <c r="A1586" s="64">
        <v>2025</v>
      </c>
      <c r="B1586" s="64">
        <v>10</v>
      </c>
      <c r="C1586" s="64">
        <v>2510</v>
      </c>
      <c r="D1586" s="64">
        <v>-5</v>
      </c>
      <c r="E1586" s="64">
        <v>2</v>
      </c>
      <c r="F1586" s="64" t="s">
        <v>52</v>
      </c>
      <c r="G1586" s="64">
        <v>10.1</v>
      </c>
      <c r="H1586" s="64">
        <v>3.5</v>
      </c>
      <c r="I1586" s="64">
        <v>9.9</v>
      </c>
    </row>
    <row r="1587" spans="1:9">
      <c r="A1587" s="64">
        <v>2025</v>
      </c>
      <c r="B1587" s="64">
        <v>10</v>
      </c>
      <c r="C1587" s="64">
        <v>2510</v>
      </c>
      <c r="D1587" s="64">
        <v>-5</v>
      </c>
      <c r="E1587" s="64">
        <v>3</v>
      </c>
      <c r="F1587" s="64" t="s">
        <v>53</v>
      </c>
      <c r="G1587" s="64">
        <v>10.199999999999999</v>
      </c>
      <c r="H1587" s="64">
        <v>2.8</v>
      </c>
      <c r="I1587" s="64">
        <v>10.199999999999999</v>
      </c>
    </row>
    <row r="1588" spans="1:9">
      <c r="A1588" s="64">
        <v>2025</v>
      </c>
      <c r="B1588" s="64">
        <v>11</v>
      </c>
      <c r="C1588" s="64">
        <v>2511</v>
      </c>
      <c r="D1588" s="64">
        <v>9</v>
      </c>
      <c r="E1588" s="64">
        <v>3</v>
      </c>
      <c r="F1588" s="64" t="s">
        <v>20</v>
      </c>
      <c r="G1588" s="64">
        <v>5</v>
      </c>
      <c r="H1588" s="64">
        <v>3.1</v>
      </c>
      <c r="I1588" s="64">
        <v>4.9000000000000004</v>
      </c>
    </row>
    <row r="1589" spans="1:9">
      <c r="A1589" s="64">
        <v>2025</v>
      </c>
      <c r="B1589" s="64">
        <v>11</v>
      </c>
      <c r="C1589" s="64">
        <v>2511</v>
      </c>
      <c r="D1589" s="64">
        <v>8</v>
      </c>
      <c r="E1589" s="64">
        <v>1</v>
      </c>
      <c r="F1589" s="64" t="s">
        <v>21</v>
      </c>
      <c r="G1589" s="64">
        <v>5</v>
      </c>
      <c r="H1589" s="64">
        <v>3.1</v>
      </c>
      <c r="I1589" s="64">
        <v>5</v>
      </c>
    </row>
    <row r="1590" spans="1:9">
      <c r="A1590" s="64">
        <v>2025</v>
      </c>
      <c r="B1590" s="64">
        <v>11</v>
      </c>
      <c r="C1590" s="64">
        <v>2511</v>
      </c>
      <c r="D1590" s="64">
        <v>8</v>
      </c>
      <c r="E1590" s="64">
        <v>2</v>
      </c>
      <c r="F1590" s="64" t="s">
        <v>22</v>
      </c>
      <c r="G1590" s="64">
        <v>5</v>
      </c>
      <c r="H1590" s="64">
        <v>3</v>
      </c>
      <c r="I1590" s="64">
        <v>5</v>
      </c>
    </row>
    <row r="1591" spans="1:9">
      <c r="A1591" s="64">
        <v>2025</v>
      </c>
      <c r="B1591" s="64">
        <v>11</v>
      </c>
      <c r="C1591" s="64">
        <v>2511</v>
      </c>
      <c r="D1591" s="64">
        <v>8</v>
      </c>
      <c r="E1591" s="64">
        <v>3</v>
      </c>
      <c r="F1591" s="64" t="s">
        <v>23</v>
      </c>
      <c r="G1591" s="64">
        <v>5</v>
      </c>
      <c r="H1591" s="64">
        <v>3.8</v>
      </c>
      <c r="I1591" s="64">
        <v>5</v>
      </c>
    </row>
    <row r="1592" spans="1:9">
      <c r="A1592" s="64">
        <v>2025</v>
      </c>
      <c r="B1592" s="64">
        <v>11</v>
      </c>
      <c r="C1592" s="64">
        <v>2511</v>
      </c>
      <c r="D1592" s="64">
        <v>7</v>
      </c>
      <c r="E1592" s="64">
        <v>1</v>
      </c>
      <c r="F1592" s="64" t="s">
        <v>24</v>
      </c>
      <c r="G1592" s="64">
        <v>5.0999999999999996</v>
      </c>
      <c r="H1592" s="64">
        <v>3.2</v>
      </c>
      <c r="I1592" s="64">
        <v>5.5</v>
      </c>
    </row>
    <row r="1593" spans="1:9">
      <c r="A1593" s="64">
        <v>2025</v>
      </c>
      <c r="B1593" s="64">
        <v>11</v>
      </c>
      <c r="C1593" s="64">
        <v>2511</v>
      </c>
      <c r="D1593" s="64">
        <v>7</v>
      </c>
      <c r="E1593" s="64">
        <v>2</v>
      </c>
      <c r="F1593" s="64" t="s">
        <v>25</v>
      </c>
      <c r="G1593" s="64">
        <v>5.0999999999999996</v>
      </c>
      <c r="H1593" s="64">
        <v>3.2</v>
      </c>
      <c r="I1593" s="64">
        <v>5.8</v>
      </c>
    </row>
    <row r="1594" spans="1:9">
      <c r="A1594" s="64">
        <v>2025</v>
      </c>
      <c r="B1594" s="64">
        <v>11</v>
      </c>
      <c r="C1594" s="64">
        <v>2511</v>
      </c>
      <c r="D1594" s="64">
        <v>7</v>
      </c>
      <c r="E1594" s="64">
        <v>3</v>
      </c>
      <c r="F1594" s="64" t="s">
        <v>26</v>
      </c>
      <c r="G1594" s="64">
        <v>5.8</v>
      </c>
      <c r="H1594" s="64">
        <v>3.4</v>
      </c>
      <c r="I1594" s="64">
        <v>5.0999999999999996</v>
      </c>
    </row>
    <row r="1595" spans="1:9">
      <c r="A1595" s="64">
        <v>2025</v>
      </c>
      <c r="B1595" s="64">
        <v>11</v>
      </c>
      <c r="C1595" s="64">
        <v>2511</v>
      </c>
      <c r="D1595" s="64">
        <v>6</v>
      </c>
      <c r="E1595" s="64">
        <v>1</v>
      </c>
      <c r="F1595" s="64" t="s">
        <v>27</v>
      </c>
      <c r="G1595" s="64">
        <v>6.1</v>
      </c>
      <c r="H1595" s="64">
        <v>3.3</v>
      </c>
      <c r="I1595" s="64">
        <v>6.5</v>
      </c>
    </row>
    <row r="1596" spans="1:9">
      <c r="A1596" s="64">
        <v>2025</v>
      </c>
      <c r="B1596" s="64">
        <v>11</v>
      </c>
      <c r="C1596" s="64">
        <v>2511</v>
      </c>
      <c r="D1596" s="64">
        <v>6</v>
      </c>
      <c r="E1596" s="64">
        <v>2</v>
      </c>
      <c r="F1596" s="64" t="s">
        <v>28</v>
      </c>
      <c r="G1596" s="64">
        <v>6</v>
      </c>
      <c r="H1596" s="64">
        <v>3.3</v>
      </c>
      <c r="I1596" s="64">
        <v>6</v>
      </c>
    </row>
    <row r="1597" spans="1:9">
      <c r="A1597" s="64">
        <v>2025</v>
      </c>
      <c r="B1597" s="64">
        <v>11</v>
      </c>
      <c r="C1597" s="64">
        <v>2511</v>
      </c>
      <c r="D1597" s="64">
        <v>6</v>
      </c>
      <c r="E1597" s="64">
        <v>3</v>
      </c>
      <c r="F1597" s="64" t="s">
        <v>29</v>
      </c>
      <c r="G1597" s="64">
        <v>6.2</v>
      </c>
      <c r="H1597" s="64">
        <v>3.1</v>
      </c>
      <c r="I1597" s="64">
        <v>6</v>
      </c>
    </row>
    <row r="1598" spans="1:9">
      <c r="A1598" s="64">
        <v>2025</v>
      </c>
      <c r="B1598" s="64">
        <v>11</v>
      </c>
      <c r="C1598" s="64">
        <v>2511</v>
      </c>
      <c r="D1598" s="64">
        <v>5</v>
      </c>
      <c r="E1598" s="64">
        <v>1</v>
      </c>
      <c r="F1598" s="64" t="s">
        <v>30</v>
      </c>
      <c r="G1598" s="64">
        <v>6.8</v>
      </c>
      <c r="H1598" s="64">
        <v>3.4</v>
      </c>
      <c r="I1598" s="64">
        <v>6.8</v>
      </c>
    </row>
    <row r="1599" spans="1:9">
      <c r="A1599" s="64">
        <v>2025</v>
      </c>
      <c r="B1599" s="64">
        <v>11</v>
      </c>
      <c r="C1599" s="64">
        <v>2511</v>
      </c>
      <c r="D1599" s="64">
        <v>5</v>
      </c>
      <c r="E1599" s="64">
        <v>2</v>
      </c>
      <c r="F1599" s="64" t="s">
        <v>31</v>
      </c>
      <c r="G1599" s="64">
        <v>6.7</v>
      </c>
      <c r="H1599" s="64">
        <v>3.2</v>
      </c>
      <c r="I1599" s="64">
        <v>6.9</v>
      </c>
    </row>
    <row r="1600" spans="1:9">
      <c r="A1600" s="64">
        <v>2025</v>
      </c>
      <c r="B1600" s="64">
        <v>11</v>
      </c>
      <c r="C1600" s="64">
        <v>2511</v>
      </c>
      <c r="D1600" s="64">
        <v>5</v>
      </c>
      <c r="E1600" s="64">
        <v>3</v>
      </c>
      <c r="F1600" s="64" t="s">
        <v>32</v>
      </c>
      <c r="G1600" s="64">
        <v>6.5</v>
      </c>
      <c r="H1600" s="64">
        <v>3.8</v>
      </c>
      <c r="I1600" s="64">
        <v>6.6</v>
      </c>
    </row>
    <row r="1601" spans="1:9">
      <c r="A1601" s="64">
        <v>2025</v>
      </c>
      <c r="B1601" s="64">
        <v>11</v>
      </c>
      <c r="C1601" s="64">
        <v>2511</v>
      </c>
      <c r="D1601" s="64">
        <v>3</v>
      </c>
      <c r="E1601" s="64">
        <v>1</v>
      </c>
      <c r="F1601" s="64" t="s">
        <v>33</v>
      </c>
      <c r="G1601" s="64">
        <v>7</v>
      </c>
      <c r="H1601" s="64">
        <v>3.5</v>
      </c>
      <c r="I1601" s="64">
        <v>6.9</v>
      </c>
    </row>
    <row r="1602" spans="1:9">
      <c r="A1602" s="64">
        <v>2025</v>
      </c>
      <c r="B1602" s="64">
        <v>11</v>
      </c>
      <c r="C1602" s="64">
        <v>2511</v>
      </c>
      <c r="D1602" s="64">
        <v>3</v>
      </c>
      <c r="E1602" s="64">
        <v>2</v>
      </c>
      <c r="F1602" s="64" t="s">
        <v>34</v>
      </c>
      <c r="G1602" s="64">
        <v>7</v>
      </c>
      <c r="H1602" s="64">
        <v>3.2</v>
      </c>
      <c r="I1602" s="64">
        <v>7</v>
      </c>
    </row>
    <row r="1603" spans="1:9">
      <c r="A1603" s="64">
        <v>2025</v>
      </c>
      <c r="B1603" s="64">
        <v>11</v>
      </c>
      <c r="C1603" s="64">
        <v>2511</v>
      </c>
      <c r="D1603" s="64">
        <v>3</v>
      </c>
      <c r="E1603" s="64">
        <v>3</v>
      </c>
      <c r="F1603" s="64" t="s">
        <v>35</v>
      </c>
      <c r="G1603" s="64">
        <v>7</v>
      </c>
      <c r="H1603" s="64">
        <v>3.4</v>
      </c>
      <c r="I1603" s="64">
        <v>7.8</v>
      </c>
    </row>
    <row r="1604" spans="1:9">
      <c r="A1604" s="64">
        <v>2025</v>
      </c>
      <c r="B1604" s="64">
        <v>11</v>
      </c>
      <c r="C1604" s="64">
        <v>2511</v>
      </c>
      <c r="D1604" s="64">
        <v>2</v>
      </c>
      <c r="E1604" s="64">
        <v>2</v>
      </c>
      <c r="F1604" s="64" t="s">
        <v>36</v>
      </c>
      <c r="G1604" s="64">
        <v>7.7</v>
      </c>
      <c r="H1604" s="64">
        <v>3.7</v>
      </c>
      <c r="I1604" s="64">
        <v>7.1</v>
      </c>
    </row>
    <row r="1605" spans="1:9">
      <c r="A1605" s="64">
        <v>2025</v>
      </c>
      <c r="B1605" s="64">
        <v>11</v>
      </c>
      <c r="C1605" s="64">
        <v>2511</v>
      </c>
      <c r="D1605" s="64">
        <v>2</v>
      </c>
      <c r="E1605" s="64">
        <v>3</v>
      </c>
      <c r="F1605" s="64" t="s">
        <v>37</v>
      </c>
      <c r="G1605" s="64">
        <v>7.1</v>
      </c>
      <c r="H1605" s="64">
        <v>3</v>
      </c>
      <c r="I1605" s="64">
        <v>7.4</v>
      </c>
    </row>
    <row r="1606" spans="1:9">
      <c r="A1606" s="64">
        <v>2025</v>
      </c>
      <c r="B1606" s="64">
        <v>11</v>
      </c>
      <c r="C1606" s="64">
        <v>2511</v>
      </c>
      <c r="D1606" s="64">
        <v>1</v>
      </c>
      <c r="E1606" s="64">
        <v>1</v>
      </c>
      <c r="F1606" s="64" t="s">
        <v>38</v>
      </c>
      <c r="G1606" s="64">
        <v>8.5</v>
      </c>
      <c r="H1606" s="64">
        <v>3.1</v>
      </c>
      <c r="I1606" s="64">
        <v>8.1</v>
      </c>
    </row>
    <row r="1607" spans="1:9">
      <c r="A1607" s="64">
        <v>2025</v>
      </c>
      <c r="B1607" s="64">
        <v>11</v>
      </c>
      <c r="C1607" s="64">
        <v>2511</v>
      </c>
      <c r="D1607" s="64">
        <v>1</v>
      </c>
      <c r="E1607" s="64">
        <v>2</v>
      </c>
      <c r="F1607" s="64" t="s">
        <v>39</v>
      </c>
      <c r="G1607" s="64">
        <v>8</v>
      </c>
      <c r="H1607" s="64">
        <v>3.2</v>
      </c>
      <c r="I1607" s="64">
        <v>7.9</v>
      </c>
    </row>
    <row r="1608" spans="1:9">
      <c r="A1608" s="64">
        <v>2025</v>
      </c>
      <c r="B1608" s="64">
        <v>11</v>
      </c>
      <c r="C1608" s="64">
        <v>2511</v>
      </c>
      <c r="D1608" s="64">
        <v>1</v>
      </c>
      <c r="E1608" s="64">
        <v>3</v>
      </c>
      <c r="F1608" s="64" t="s">
        <v>40</v>
      </c>
      <c r="G1608" s="64">
        <v>7.8</v>
      </c>
      <c r="H1608" s="64">
        <v>3</v>
      </c>
      <c r="I1608" s="64">
        <v>8</v>
      </c>
    </row>
    <row r="1609" spans="1:9">
      <c r="A1609" s="64">
        <v>2025</v>
      </c>
      <c r="B1609" s="64">
        <v>11</v>
      </c>
      <c r="C1609" s="64">
        <v>2511</v>
      </c>
      <c r="D1609" s="64">
        <v>-1</v>
      </c>
      <c r="E1609" s="64">
        <v>1</v>
      </c>
      <c r="F1609" s="64" t="s">
        <v>41</v>
      </c>
      <c r="G1609" s="64">
        <v>9</v>
      </c>
      <c r="H1609" s="64">
        <v>3.2</v>
      </c>
      <c r="I1609" s="64">
        <v>8.3000000000000007</v>
      </c>
    </row>
    <row r="1610" spans="1:9">
      <c r="A1610" s="64">
        <v>2025</v>
      </c>
      <c r="B1610" s="64">
        <v>11</v>
      </c>
      <c r="C1610" s="64">
        <v>2511</v>
      </c>
      <c r="D1610" s="64">
        <v>-1</v>
      </c>
      <c r="E1610" s="64">
        <v>2</v>
      </c>
      <c r="F1610" s="64" t="s">
        <v>42</v>
      </c>
      <c r="G1610" s="64">
        <v>8.6999999999999993</v>
      </c>
      <c r="H1610" s="64">
        <v>3.3</v>
      </c>
      <c r="I1610" s="64">
        <v>8.5</v>
      </c>
    </row>
    <row r="1611" spans="1:9">
      <c r="A1611" s="64">
        <v>2025</v>
      </c>
      <c r="B1611" s="64">
        <v>11</v>
      </c>
      <c r="C1611" s="64">
        <v>2511</v>
      </c>
      <c r="D1611" s="64">
        <v>-1</v>
      </c>
      <c r="E1611" s="64">
        <v>3</v>
      </c>
      <c r="F1611" s="64" t="s">
        <v>43</v>
      </c>
      <c r="G1611" s="64">
        <v>8.8000000000000007</v>
      </c>
      <c r="H1611" s="64">
        <v>3.2</v>
      </c>
      <c r="I1611" s="64">
        <v>8.5</v>
      </c>
    </row>
    <row r="1612" spans="1:9">
      <c r="A1612" s="64">
        <v>2025</v>
      </c>
      <c r="B1612" s="64">
        <v>11</v>
      </c>
      <c r="C1612" s="64">
        <v>2511</v>
      </c>
      <c r="D1612" s="64">
        <v>-2</v>
      </c>
      <c r="E1612" s="64">
        <v>1</v>
      </c>
      <c r="F1612" s="64" t="s">
        <v>44</v>
      </c>
      <c r="G1612" s="64">
        <v>8.8000000000000007</v>
      </c>
      <c r="H1612" s="64">
        <v>3.2</v>
      </c>
      <c r="I1612" s="64">
        <v>9</v>
      </c>
    </row>
    <row r="1613" spans="1:9">
      <c r="A1613" s="64">
        <v>2025</v>
      </c>
      <c r="B1613" s="64">
        <v>11</v>
      </c>
      <c r="C1613" s="64">
        <v>2511</v>
      </c>
      <c r="D1613" s="64">
        <v>-2</v>
      </c>
      <c r="E1613" s="64">
        <v>2</v>
      </c>
      <c r="F1613" s="64" t="s">
        <v>45</v>
      </c>
      <c r="G1613" s="64">
        <v>9</v>
      </c>
      <c r="H1613" s="64">
        <v>2.9</v>
      </c>
      <c r="I1613" s="64">
        <v>9</v>
      </c>
    </row>
    <row r="1614" spans="1:9">
      <c r="A1614" s="64">
        <v>2025</v>
      </c>
      <c r="B1614" s="64">
        <v>11</v>
      </c>
      <c r="C1614" s="64">
        <v>2511</v>
      </c>
      <c r="D1614" s="64">
        <v>-2</v>
      </c>
      <c r="E1614" s="64">
        <v>3</v>
      </c>
      <c r="F1614" s="64" t="s">
        <v>46</v>
      </c>
      <c r="G1614" s="64">
        <v>9</v>
      </c>
      <c r="H1614" s="64">
        <v>3.4</v>
      </c>
      <c r="I1614" s="64">
        <v>9.6</v>
      </c>
    </row>
    <row r="1615" spans="1:9">
      <c r="A1615" s="64">
        <v>2025</v>
      </c>
      <c r="B1615" s="64">
        <v>11</v>
      </c>
      <c r="C1615" s="64">
        <v>2511</v>
      </c>
      <c r="D1615" s="64">
        <v>-3</v>
      </c>
      <c r="E1615" s="64">
        <v>2</v>
      </c>
      <c r="F1615" s="64" t="s">
        <v>47</v>
      </c>
      <c r="G1615" s="64">
        <v>9.3000000000000007</v>
      </c>
      <c r="H1615" s="64">
        <v>2.5</v>
      </c>
      <c r="I1615" s="64">
        <v>9.9</v>
      </c>
    </row>
    <row r="1616" spans="1:9">
      <c r="A1616" s="64">
        <v>2025</v>
      </c>
      <c r="B1616" s="64">
        <v>11</v>
      </c>
      <c r="C1616" s="64">
        <v>2511</v>
      </c>
      <c r="D1616" s="64">
        <v>-3</v>
      </c>
      <c r="E1616" s="64">
        <v>3</v>
      </c>
      <c r="F1616" s="64" t="s">
        <v>48</v>
      </c>
      <c r="G1616" s="64">
        <v>9.1999999999999993</v>
      </c>
      <c r="H1616" s="64">
        <v>3.8</v>
      </c>
      <c r="I1616" s="64">
        <v>9.1999999999999993</v>
      </c>
    </row>
    <row r="1617" spans="1:9">
      <c r="A1617" s="64">
        <v>2025</v>
      </c>
      <c r="B1617" s="64">
        <v>11</v>
      </c>
      <c r="C1617" s="64">
        <v>2511</v>
      </c>
      <c r="D1617" s="64">
        <v>-4</v>
      </c>
      <c r="E1617" s="64">
        <v>2</v>
      </c>
      <c r="F1617" s="64" t="s">
        <v>49</v>
      </c>
      <c r="G1617" s="64">
        <v>9.9</v>
      </c>
      <c r="H1617" s="64">
        <v>4.2</v>
      </c>
      <c r="I1617" s="64">
        <v>9.9</v>
      </c>
    </row>
    <row r="1618" spans="1:9">
      <c r="A1618" s="64">
        <v>2025</v>
      </c>
      <c r="B1618" s="64">
        <v>11</v>
      </c>
      <c r="C1618" s="64">
        <v>2511</v>
      </c>
      <c r="D1618" s="64">
        <v>-4</v>
      </c>
      <c r="E1618" s="64">
        <v>1</v>
      </c>
      <c r="F1618" s="64" t="s">
        <v>50</v>
      </c>
      <c r="G1618" s="64">
        <v>9.8000000000000007</v>
      </c>
      <c r="H1618" s="64">
        <v>3.2</v>
      </c>
      <c r="I1618" s="64">
        <v>9.5</v>
      </c>
    </row>
    <row r="1619" spans="1:9">
      <c r="A1619" s="64">
        <v>2025</v>
      </c>
      <c r="B1619" s="64">
        <v>11</v>
      </c>
      <c r="C1619" s="64">
        <v>2511</v>
      </c>
      <c r="D1619" s="64">
        <v>-4</v>
      </c>
      <c r="E1619" s="64">
        <v>3</v>
      </c>
      <c r="F1619" s="64" t="s">
        <v>51</v>
      </c>
      <c r="G1619" s="64">
        <v>9.6999999999999993</v>
      </c>
      <c r="H1619" s="64">
        <v>3.2</v>
      </c>
      <c r="I1619" s="64">
        <v>10</v>
      </c>
    </row>
    <row r="1620" spans="1:9">
      <c r="A1620" s="64">
        <v>2025</v>
      </c>
      <c r="B1620" s="64">
        <v>11</v>
      </c>
      <c r="C1620" s="64">
        <v>2511</v>
      </c>
      <c r="D1620" s="64">
        <v>-5</v>
      </c>
      <c r="E1620" s="64">
        <v>2</v>
      </c>
      <c r="F1620" s="64" t="s">
        <v>52</v>
      </c>
      <c r="G1620" s="64">
        <v>10</v>
      </c>
      <c r="H1620" s="64">
        <v>3.6</v>
      </c>
      <c r="I1620" s="64">
        <v>9.5</v>
      </c>
    </row>
    <row r="1621" spans="1:9">
      <c r="A1621" s="64">
        <v>2025</v>
      </c>
      <c r="B1621" s="64">
        <v>11</v>
      </c>
      <c r="C1621" s="64">
        <v>2511</v>
      </c>
      <c r="D1621" s="64">
        <v>-5</v>
      </c>
      <c r="E1621" s="64">
        <v>3</v>
      </c>
      <c r="F1621" s="64" t="s">
        <v>53</v>
      </c>
      <c r="G1621" s="64">
        <v>10.1</v>
      </c>
      <c r="H1621" s="64">
        <v>2.8</v>
      </c>
      <c r="I1621" s="64">
        <v>10.1</v>
      </c>
    </row>
    <row r="1622" spans="1:9">
      <c r="A1622" s="64">
        <v>2025</v>
      </c>
      <c r="B1622" s="64">
        <v>12</v>
      </c>
      <c r="C1622" s="64">
        <v>2512</v>
      </c>
      <c r="D1622" s="64">
        <v>9</v>
      </c>
      <c r="E1622" s="64">
        <v>3</v>
      </c>
      <c r="F1622" s="64" t="s">
        <v>20</v>
      </c>
      <c r="G1622" s="64">
        <v>5</v>
      </c>
      <c r="H1622" s="64">
        <v>3.1</v>
      </c>
      <c r="I1622" s="64">
        <v>4.9000000000000004</v>
      </c>
    </row>
    <row r="1623" spans="1:9">
      <c r="A1623" s="64">
        <v>2025</v>
      </c>
      <c r="B1623" s="64">
        <v>12</v>
      </c>
      <c r="C1623" s="64">
        <v>2512</v>
      </c>
      <c r="D1623" s="64">
        <v>8</v>
      </c>
      <c r="E1623" s="64">
        <v>1</v>
      </c>
      <c r="F1623" s="64" t="s">
        <v>21</v>
      </c>
      <c r="G1623" s="64">
        <v>5</v>
      </c>
      <c r="H1623" s="64">
        <v>3.1</v>
      </c>
      <c r="I1623" s="64">
        <v>5</v>
      </c>
    </row>
    <row r="1624" spans="1:9">
      <c r="A1624" s="64">
        <v>2025</v>
      </c>
      <c r="B1624" s="64">
        <v>12</v>
      </c>
      <c r="C1624" s="64">
        <v>2512</v>
      </c>
      <c r="D1624" s="64">
        <v>8</v>
      </c>
      <c r="E1624" s="64">
        <v>2</v>
      </c>
      <c r="F1624" s="64" t="s">
        <v>22</v>
      </c>
      <c r="G1624" s="64">
        <v>5</v>
      </c>
      <c r="H1624" s="64">
        <v>3</v>
      </c>
      <c r="I1624" s="64">
        <v>5</v>
      </c>
    </row>
    <row r="1625" spans="1:9">
      <c r="A1625" s="64">
        <v>2025</v>
      </c>
      <c r="B1625" s="64">
        <v>12</v>
      </c>
      <c r="C1625" s="64">
        <v>2512</v>
      </c>
      <c r="D1625" s="64">
        <v>8</v>
      </c>
      <c r="E1625" s="64">
        <v>3</v>
      </c>
      <c r="F1625" s="64" t="s">
        <v>23</v>
      </c>
      <c r="G1625" s="64">
        <v>5</v>
      </c>
      <c r="H1625" s="64">
        <v>3.8</v>
      </c>
      <c r="I1625" s="64">
        <v>5</v>
      </c>
    </row>
    <row r="1626" spans="1:9">
      <c r="A1626" s="64">
        <v>2025</v>
      </c>
      <c r="B1626" s="64">
        <v>12</v>
      </c>
      <c r="C1626" s="64">
        <v>2512</v>
      </c>
      <c r="D1626" s="64">
        <v>7</v>
      </c>
      <c r="E1626" s="64">
        <v>1</v>
      </c>
      <c r="F1626" s="64" t="s">
        <v>24</v>
      </c>
      <c r="G1626" s="64">
        <v>5.2</v>
      </c>
      <c r="H1626" s="64">
        <v>3.3</v>
      </c>
      <c r="I1626" s="64">
        <v>5.4</v>
      </c>
    </row>
    <row r="1627" spans="1:9">
      <c r="A1627" s="64">
        <v>2025</v>
      </c>
      <c r="B1627" s="64">
        <v>12</v>
      </c>
      <c r="C1627" s="64">
        <v>2512</v>
      </c>
      <c r="D1627" s="64">
        <v>7</v>
      </c>
      <c r="E1627" s="64">
        <v>2</v>
      </c>
      <c r="F1627" s="64" t="s">
        <v>25</v>
      </c>
      <c r="G1627" s="64">
        <v>5.0999999999999996</v>
      </c>
      <c r="H1627" s="64">
        <v>3.3</v>
      </c>
      <c r="I1627" s="64">
        <v>5.8</v>
      </c>
    </row>
    <row r="1628" spans="1:9">
      <c r="A1628" s="64">
        <v>2025</v>
      </c>
      <c r="B1628" s="64">
        <v>12</v>
      </c>
      <c r="C1628" s="64">
        <v>2512</v>
      </c>
      <c r="D1628" s="64">
        <v>7</v>
      </c>
      <c r="E1628" s="64">
        <v>3</v>
      </c>
      <c r="F1628" s="64" t="s">
        <v>26</v>
      </c>
      <c r="G1628" s="64">
        <v>5.6</v>
      </c>
      <c r="H1628" s="64">
        <v>3.4</v>
      </c>
      <c r="I1628" s="64">
        <v>5</v>
      </c>
    </row>
    <row r="1629" spans="1:9">
      <c r="A1629" s="64">
        <v>2025</v>
      </c>
      <c r="B1629" s="64">
        <v>12</v>
      </c>
      <c r="C1629" s="64">
        <v>2512</v>
      </c>
      <c r="D1629" s="64">
        <v>6</v>
      </c>
      <c r="E1629" s="64">
        <v>1</v>
      </c>
      <c r="F1629" s="64" t="s">
        <v>27</v>
      </c>
      <c r="G1629" s="64">
        <v>6.1</v>
      </c>
      <c r="H1629" s="64">
        <v>3.3</v>
      </c>
      <c r="I1629" s="64">
        <v>6.5</v>
      </c>
    </row>
    <row r="1630" spans="1:9">
      <c r="A1630" s="64">
        <v>2025</v>
      </c>
      <c r="B1630" s="64">
        <v>12</v>
      </c>
      <c r="C1630" s="64">
        <v>2512</v>
      </c>
      <c r="D1630" s="64">
        <v>6</v>
      </c>
      <c r="E1630" s="64">
        <v>2</v>
      </c>
      <c r="F1630" s="64" t="s">
        <v>28</v>
      </c>
      <c r="G1630" s="64">
        <v>6</v>
      </c>
      <c r="H1630" s="64">
        <v>3.2</v>
      </c>
      <c r="I1630" s="64">
        <v>6</v>
      </c>
    </row>
    <row r="1631" spans="1:9">
      <c r="A1631" s="64">
        <v>2025</v>
      </c>
      <c r="B1631" s="64">
        <v>12</v>
      </c>
      <c r="C1631" s="64">
        <v>2512</v>
      </c>
      <c r="D1631" s="64">
        <v>6</v>
      </c>
      <c r="E1631" s="64">
        <v>3</v>
      </c>
      <c r="F1631" s="64" t="s">
        <v>29</v>
      </c>
      <c r="G1631" s="64">
        <v>6.2</v>
      </c>
      <c r="H1631" s="64">
        <v>3.1</v>
      </c>
      <c r="I1631" s="64">
        <v>6</v>
      </c>
    </row>
    <row r="1632" spans="1:9">
      <c r="A1632" s="64">
        <v>2025</v>
      </c>
      <c r="B1632" s="64">
        <v>12</v>
      </c>
      <c r="C1632" s="64">
        <v>2512</v>
      </c>
      <c r="D1632" s="64">
        <v>5</v>
      </c>
      <c r="E1632" s="64">
        <v>1</v>
      </c>
      <c r="F1632" s="64" t="s">
        <v>30</v>
      </c>
      <c r="G1632" s="64">
        <v>7</v>
      </c>
      <c r="H1632" s="64">
        <v>3.5</v>
      </c>
      <c r="I1632" s="64">
        <v>6.9</v>
      </c>
    </row>
    <row r="1633" spans="1:9">
      <c r="A1633" s="64">
        <v>2025</v>
      </c>
      <c r="B1633" s="64">
        <v>12</v>
      </c>
      <c r="C1633" s="64">
        <v>2512</v>
      </c>
      <c r="D1633" s="64">
        <v>5</v>
      </c>
      <c r="E1633" s="64">
        <v>2</v>
      </c>
      <c r="F1633" s="64" t="s">
        <v>31</v>
      </c>
      <c r="G1633" s="64">
        <v>6.7</v>
      </c>
      <c r="H1633" s="64">
        <v>3.2</v>
      </c>
      <c r="I1633" s="64">
        <v>6.8</v>
      </c>
    </row>
    <row r="1634" spans="1:9">
      <c r="A1634" s="64">
        <v>2025</v>
      </c>
      <c r="B1634" s="64">
        <v>12</v>
      </c>
      <c r="C1634" s="64">
        <v>2512</v>
      </c>
      <c r="D1634" s="64">
        <v>5</v>
      </c>
      <c r="E1634" s="64">
        <v>3</v>
      </c>
      <c r="F1634" s="64" t="s">
        <v>32</v>
      </c>
      <c r="G1634" s="64">
        <v>6.5</v>
      </c>
      <c r="H1634" s="64">
        <v>3.8</v>
      </c>
      <c r="I1634" s="64">
        <v>6.5</v>
      </c>
    </row>
    <row r="1635" spans="1:9">
      <c r="A1635" s="64">
        <v>2025</v>
      </c>
      <c r="B1635" s="64">
        <v>12</v>
      </c>
      <c r="C1635" s="64">
        <v>2512</v>
      </c>
      <c r="D1635" s="64">
        <v>3</v>
      </c>
      <c r="E1635" s="64">
        <v>1</v>
      </c>
      <c r="F1635" s="64" t="s">
        <v>33</v>
      </c>
      <c r="G1635" s="64">
        <v>7</v>
      </c>
      <c r="H1635" s="64">
        <v>3.5</v>
      </c>
      <c r="I1635" s="64">
        <v>6.9</v>
      </c>
    </row>
    <row r="1636" spans="1:9">
      <c r="A1636" s="64">
        <v>2025</v>
      </c>
      <c r="B1636" s="64">
        <v>12</v>
      </c>
      <c r="C1636" s="64">
        <v>2512</v>
      </c>
      <c r="D1636" s="64">
        <v>3</v>
      </c>
      <c r="E1636" s="64">
        <v>2</v>
      </c>
      <c r="F1636" s="64" t="s">
        <v>34</v>
      </c>
      <c r="G1636" s="64">
        <v>7</v>
      </c>
      <c r="H1636" s="64">
        <v>3.4</v>
      </c>
      <c r="I1636" s="64">
        <v>7</v>
      </c>
    </row>
    <row r="1637" spans="1:9">
      <c r="A1637" s="64">
        <v>2025</v>
      </c>
      <c r="B1637" s="64">
        <v>12</v>
      </c>
      <c r="C1637" s="64">
        <v>2512</v>
      </c>
      <c r="D1637" s="64">
        <v>3</v>
      </c>
      <c r="E1637" s="64">
        <v>3</v>
      </c>
      <c r="F1637" s="64" t="s">
        <v>35</v>
      </c>
      <c r="G1637" s="64">
        <v>7</v>
      </c>
      <c r="H1637" s="64">
        <v>3.4</v>
      </c>
      <c r="I1637" s="64">
        <v>7.7</v>
      </c>
    </row>
    <row r="1638" spans="1:9">
      <c r="A1638" s="64">
        <v>2025</v>
      </c>
      <c r="B1638" s="64">
        <v>12</v>
      </c>
      <c r="C1638" s="64">
        <v>2512</v>
      </c>
      <c r="D1638" s="64">
        <v>2</v>
      </c>
      <c r="E1638" s="64">
        <v>2</v>
      </c>
      <c r="F1638" s="64" t="s">
        <v>36</v>
      </c>
      <c r="G1638" s="64">
        <v>7.7</v>
      </c>
      <c r="H1638" s="64">
        <v>3.5</v>
      </c>
      <c r="I1638" s="64">
        <v>7.2</v>
      </c>
    </row>
    <row r="1639" spans="1:9">
      <c r="A1639" s="64">
        <v>2025</v>
      </c>
      <c r="B1639" s="64">
        <v>12</v>
      </c>
      <c r="C1639" s="64">
        <v>2512</v>
      </c>
      <c r="D1639" s="64">
        <v>2</v>
      </c>
      <c r="E1639" s="64">
        <v>3</v>
      </c>
      <c r="F1639" s="64" t="s">
        <v>37</v>
      </c>
      <c r="G1639" s="64">
        <v>7.1</v>
      </c>
      <c r="H1639" s="64">
        <v>3.1</v>
      </c>
      <c r="I1639" s="64">
        <v>7.5</v>
      </c>
    </row>
    <row r="1640" spans="1:9">
      <c r="A1640" s="64">
        <v>2025</v>
      </c>
      <c r="B1640" s="64">
        <v>12</v>
      </c>
      <c r="C1640" s="64">
        <v>2512</v>
      </c>
      <c r="D1640" s="64">
        <v>1</v>
      </c>
      <c r="E1640" s="64">
        <v>1</v>
      </c>
      <c r="F1640" s="64" t="s">
        <v>38</v>
      </c>
      <c r="G1640" s="64">
        <v>8.5</v>
      </c>
      <c r="H1640" s="64">
        <v>3.1</v>
      </c>
      <c r="I1640" s="64">
        <v>8.1</v>
      </c>
    </row>
    <row r="1641" spans="1:9">
      <c r="A1641" s="64">
        <v>2025</v>
      </c>
      <c r="B1641" s="64">
        <v>12</v>
      </c>
      <c r="C1641" s="64">
        <v>2512</v>
      </c>
      <c r="D1641" s="64">
        <v>1</v>
      </c>
      <c r="E1641" s="64">
        <v>2</v>
      </c>
      <c r="F1641" s="64" t="s">
        <v>39</v>
      </c>
      <c r="G1641" s="64">
        <v>8</v>
      </c>
      <c r="H1641" s="64">
        <v>3.2</v>
      </c>
      <c r="I1641" s="64">
        <v>8</v>
      </c>
    </row>
    <row r="1642" spans="1:9">
      <c r="A1642" s="64">
        <v>2025</v>
      </c>
      <c r="B1642" s="64">
        <v>12</v>
      </c>
      <c r="C1642" s="64">
        <v>2512</v>
      </c>
      <c r="D1642" s="64">
        <v>1</v>
      </c>
      <c r="E1642" s="64">
        <v>3</v>
      </c>
      <c r="F1642" s="64" t="s">
        <v>40</v>
      </c>
      <c r="G1642" s="64">
        <v>7.7</v>
      </c>
      <c r="H1642" s="64">
        <v>3</v>
      </c>
      <c r="I1642" s="64">
        <v>8</v>
      </c>
    </row>
    <row r="1643" spans="1:9">
      <c r="A1643" s="64">
        <v>2025</v>
      </c>
      <c r="B1643" s="64">
        <v>12</v>
      </c>
      <c r="C1643" s="64">
        <v>2512</v>
      </c>
      <c r="D1643" s="64">
        <v>-1</v>
      </c>
      <c r="E1643" s="64">
        <v>1</v>
      </c>
      <c r="F1643" s="64" t="s">
        <v>41</v>
      </c>
      <c r="G1643" s="64">
        <v>9</v>
      </c>
      <c r="H1643" s="64">
        <v>3.5</v>
      </c>
      <c r="I1643" s="64">
        <v>8.3000000000000007</v>
      </c>
    </row>
    <row r="1644" spans="1:9">
      <c r="A1644" s="64">
        <v>2025</v>
      </c>
      <c r="B1644" s="64">
        <v>12</v>
      </c>
      <c r="C1644" s="64">
        <v>2512</v>
      </c>
      <c r="D1644" s="64">
        <v>-1</v>
      </c>
      <c r="E1644" s="64">
        <v>2</v>
      </c>
      <c r="F1644" s="64" t="s">
        <v>42</v>
      </c>
      <c r="G1644" s="64">
        <v>8.8000000000000007</v>
      </c>
      <c r="H1644" s="64">
        <v>3.3</v>
      </c>
      <c r="I1644" s="64">
        <v>8.5</v>
      </c>
    </row>
    <row r="1645" spans="1:9">
      <c r="A1645" s="64">
        <v>2025</v>
      </c>
      <c r="B1645" s="64">
        <v>12</v>
      </c>
      <c r="C1645" s="64">
        <v>2512</v>
      </c>
      <c r="D1645" s="64">
        <v>-1</v>
      </c>
      <c r="E1645" s="64">
        <v>3</v>
      </c>
      <c r="F1645" s="64" t="s">
        <v>43</v>
      </c>
      <c r="G1645" s="64">
        <v>8.6999999999999993</v>
      </c>
      <c r="H1645" s="64">
        <v>3.2</v>
      </c>
      <c r="I1645" s="64">
        <v>8.5</v>
      </c>
    </row>
    <row r="1646" spans="1:9">
      <c r="A1646" s="64">
        <v>2025</v>
      </c>
      <c r="B1646" s="64">
        <v>12</v>
      </c>
      <c r="C1646" s="64">
        <v>2512</v>
      </c>
      <c r="D1646" s="64">
        <v>-2</v>
      </c>
      <c r="E1646" s="64">
        <v>1</v>
      </c>
      <c r="F1646" s="64" t="s">
        <v>44</v>
      </c>
      <c r="G1646" s="64">
        <v>8.6</v>
      </c>
      <c r="H1646" s="64">
        <v>3.2</v>
      </c>
      <c r="I1646" s="64">
        <v>9.1</v>
      </c>
    </row>
    <row r="1647" spans="1:9">
      <c r="A1647" s="64">
        <v>2025</v>
      </c>
      <c r="B1647" s="64">
        <v>12</v>
      </c>
      <c r="C1647" s="64">
        <v>2512</v>
      </c>
      <c r="D1647" s="64">
        <v>-2</v>
      </c>
      <c r="E1647" s="64">
        <v>2</v>
      </c>
      <c r="F1647" s="64" t="s">
        <v>45</v>
      </c>
      <c r="G1647" s="64">
        <v>8.9</v>
      </c>
      <c r="H1647" s="64">
        <v>2.9</v>
      </c>
      <c r="I1647" s="64">
        <v>9</v>
      </c>
    </row>
    <row r="1648" spans="1:9">
      <c r="A1648" s="64">
        <v>2025</v>
      </c>
      <c r="B1648" s="64">
        <v>12</v>
      </c>
      <c r="C1648" s="64">
        <v>2512</v>
      </c>
      <c r="D1648" s="64">
        <v>-2</v>
      </c>
      <c r="E1648" s="64">
        <v>3</v>
      </c>
      <c r="F1648" s="64" t="s">
        <v>46</v>
      </c>
      <c r="G1648" s="64">
        <v>9</v>
      </c>
      <c r="H1648" s="64">
        <v>3.5</v>
      </c>
      <c r="I1648" s="64">
        <v>9.6</v>
      </c>
    </row>
    <row r="1649" spans="1:9">
      <c r="A1649" s="64">
        <v>2025</v>
      </c>
      <c r="B1649" s="64">
        <v>12</v>
      </c>
      <c r="C1649" s="64">
        <v>2512</v>
      </c>
      <c r="D1649" s="64">
        <v>-3</v>
      </c>
      <c r="E1649" s="64">
        <v>2</v>
      </c>
      <c r="F1649" s="64" t="s">
        <v>47</v>
      </c>
      <c r="G1649" s="64">
        <v>9.3000000000000007</v>
      </c>
      <c r="H1649" s="64">
        <v>2.5</v>
      </c>
      <c r="I1649" s="64">
        <v>9.9</v>
      </c>
    </row>
    <row r="1650" spans="1:9">
      <c r="A1650" s="64">
        <v>2025</v>
      </c>
      <c r="B1650" s="64">
        <v>12</v>
      </c>
      <c r="C1650" s="64">
        <v>2512</v>
      </c>
      <c r="D1650" s="64">
        <v>-3</v>
      </c>
      <c r="E1650" s="64">
        <v>3</v>
      </c>
      <c r="F1650" s="64" t="s">
        <v>48</v>
      </c>
      <c r="G1650" s="64">
        <v>9.1999999999999993</v>
      </c>
      <c r="H1650" s="64">
        <v>3.8</v>
      </c>
      <c r="I1650" s="64">
        <v>9.3000000000000007</v>
      </c>
    </row>
    <row r="1651" spans="1:9">
      <c r="A1651" s="64">
        <v>2025</v>
      </c>
      <c r="B1651" s="64">
        <v>12</v>
      </c>
      <c r="C1651" s="64">
        <v>2512</v>
      </c>
      <c r="D1651" s="64">
        <v>-4</v>
      </c>
      <c r="E1651" s="64">
        <v>2</v>
      </c>
      <c r="F1651" s="64" t="s">
        <v>49</v>
      </c>
      <c r="G1651" s="64">
        <v>10</v>
      </c>
      <c r="H1651" s="64">
        <v>4.3</v>
      </c>
      <c r="I1651" s="64">
        <v>9.8000000000000007</v>
      </c>
    </row>
    <row r="1652" spans="1:9">
      <c r="A1652" s="64">
        <v>2025</v>
      </c>
      <c r="B1652" s="64">
        <v>12</v>
      </c>
      <c r="C1652" s="64">
        <v>2512</v>
      </c>
      <c r="D1652" s="64">
        <v>-4</v>
      </c>
      <c r="E1652" s="64">
        <v>1</v>
      </c>
      <c r="F1652" s="64" t="s">
        <v>50</v>
      </c>
      <c r="G1652" s="64">
        <v>9.9</v>
      </c>
      <c r="H1652" s="64">
        <v>3.3</v>
      </c>
      <c r="I1652" s="64">
        <v>9.5</v>
      </c>
    </row>
    <row r="1653" spans="1:9">
      <c r="A1653" s="64">
        <v>2025</v>
      </c>
      <c r="B1653" s="64">
        <v>12</v>
      </c>
      <c r="C1653" s="64">
        <v>2512</v>
      </c>
      <c r="D1653" s="64">
        <v>-4</v>
      </c>
      <c r="E1653" s="64">
        <v>3</v>
      </c>
      <c r="F1653" s="64" t="s">
        <v>51</v>
      </c>
      <c r="G1653" s="64">
        <v>9.8000000000000007</v>
      </c>
      <c r="H1653" s="64">
        <v>3.3</v>
      </c>
      <c r="I1653" s="64">
        <v>10</v>
      </c>
    </row>
    <row r="1654" spans="1:9">
      <c r="A1654" s="64">
        <v>2025</v>
      </c>
      <c r="B1654" s="64">
        <v>12</v>
      </c>
      <c r="C1654" s="64">
        <v>2512</v>
      </c>
      <c r="D1654" s="64">
        <v>-5</v>
      </c>
      <c r="E1654" s="64">
        <v>2</v>
      </c>
      <c r="F1654" s="64" t="s">
        <v>52</v>
      </c>
      <c r="G1654" s="64">
        <v>10</v>
      </c>
      <c r="H1654" s="64">
        <v>3.7</v>
      </c>
      <c r="I1654" s="64">
        <v>10</v>
      </c>
    </row>
    <row r="1655" spans="1:9">
      <c r="A1655" s="64">
        <v>2025</v>
      </c>
      <c r="B1655" s="64">
        <v>12</v>
      </c>
      <c r="C1655" s="64">
        <v>2512</v>
      </c>
      <c r="D1655" s="64">
        <v>-5</v>
      </c>
      <c r="E1655" s="64">
        <v>3</v>
      </c>
      <c r="F1655" s="64" t="s">
        <v>53</v>
      </c>
      <c r="G1655" s="64">
        <v>10.1</v>
      </c>
      <c r="H1655" s="64">
        <v>3</v>
      </c>
      <c r="I1655" s="64">
        <v>10.1</v>
      </c>
    </row>
  </sheetData>
  <sheetProtection sort="0" autoFilter="0"/>
  <autoFilter ref="A23:I1247"/>
  <phoneticPr fontId="2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A318"/>
  <sheetViews>
    <sheetView showGridLines="0" showRowColHeaders="0" zoomScale="68" zoomScaleNormal="68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E35" sqref="AE35"/>
    </sheetView>
  </sheetViews>
  <sheetFormatPr defaultRowHeight="14.25"/>
  <cols>
    <col min="1" max="28" width="7.375" customWidth="1"/>
    <col min="30" max="30" width="7.75" style="64" customWidth="1"/>
    <col min="31" max="31" width="14.875" style="64" customWidth="1"/>
    <col min="32" max="32" width="7.75" style="64" customWidth="1"/>
    <col min="33" max="40" width="9.75" style="64" customWidth="1"/>
    <col min="41" max="41" width="9.75" customWidth="1"/>
    <col min="42" max="43" width="12.625" customWidth="1"/>
    <col min="44" max="44" width="7.5" customWidth="1"/>
    <col min="45" max="46" width="6.5" customWidth="1"/>
    <col min="47" max="47" width="7.5" customWidth="1"/>
    <col min="48" max="49" width="6.5" customWidth="1"/>
    <col min="50" max="50" width="7.5" customWidth="1"/>
    <col min="51" max="52" width="6.5" customWidth="1"/>
    <col min="53" max="53" width="7.5" customWidth="1"/>
    <col min="54" max="55" width="6.5" customWidth="1"/>
    <col min="56" max="56" width="7.5" customWidth="1"/>
    <col min="57" max="58" width="6.5" customWidth="1"/>
    <col min="59" max="59" width="7.5" customWidth="1"/>
    <col min="60" max="61" width="6.5" customWidth="1"/>
    <col min="62" max="62" width="7.5" customWidth="1"/>
    <col min="63" max="64" width="6.5" customWidth="1"/>
    <col min="65" max="65" width="7.5" customWidth="1"/>
    <col min="66" max="67" width="6.5" customWidth="1"/>
    <col min="68" max="68" width="7.5" customWidth="1"/>
    <col min="69" max="70" width="6.5" customWidth="1"/>
    <col min="71" max="71" width="7.5" customWidth="1"/>
    <col min="72" max="73" width="6.5" customWidth="1"/>
    <col min="74" max="74" width="7.5" customWidth="1"/>
    <col min="75" max="76" width="6.5" customWidth="1"/>
    <col min="77" max="77" width="7.5" customWidth="1"/>
    <col min="78" max="79" width="6.5" customWidth="1"/>
    <col min="80" max="80" width="7.5" customWidth="1"/>
    <col min="81" max="82" width="6.5" customWidth="1"/>
    <col min="83" max="83" width="7.5" customWidth="1"/>
    <col min="84" max="85" width="6.5" customWidth="1"/>
    <col min="86" max="86" width="7.5" customWidth="1"/>
    <col min="87" max="88" width="6.5" customWidth="1"/>
    <col min="89" max="89" width="7.5" customWidth="1"/>
    <col min="90" max="91" width="6.5" customWidth="1"/>
    <col min="92" max="92" width="7.5" customWidth="1"/>
    <col min="93" max="94" width="6.5" customWidth="1"/>
    <col min="95" max="95" width="7.5" customWidth="1"/>
    <col min="96" max="97" width="6.5" customWidth="1"/>
    <col min="98" max="98" width="7.5" customWidth="1"/>
  </cols>
  <sheetData>
    <row r="1" spans="1:53">
      <c r="A1" s="187" t="str">
        <f>AE1&amp;"년"</f>
        <v>년</v>
      </c>
      <c r="B1" s="188"/>
      <c r="C1" s="193" t="s">
        <v>63</v>
      </c>
      <c r="D1" s="194"/>
      <c r="E1" s="193" t="s">
        <v>64</v>
      </c>
      <c r="F1" s="194"/>
      <c r="G1" s="197" t="s">
        <v>65</v>
      </c>
      <c r="H1" s="198"/>
      <c r="I1" s="197" t="s">
        <v>66</v>
      </c>
      <c r="J1" s="198"/>
      <c r="K1" s="197" t="s">
        <v>67</v>
      </c>
      <c r="L1" s="198"/>
      <c r="M1" s="197" t="s">
        <v>68</v>
      </c>
      <c r="N1" s="198"/>
      <c r="O1" s="197" t="s">
        <v>69</v>
      </c>
      <c r="P1" s="198"/>
      <c r="Q1" s="197" t="s">
        <v>70</v>
      </c>
      <c r="R1" s="198"/>
      <c r="S1" s="201" t="s">
        <v>71</v>
      </c>
      <c r="T1" s="202"/>
      <c r="U1" s="201" t="s">
        <v>72</v>
      </c>
      <c r="V1" s="202"/>
      <c r="W1" s="165" t="s">
        <v>73</v>
      </c>
      <c r="X1" s="166"/>
      <c r="Y1" s="165" t="s">
        <v>74</v>
      </c>
      <c r="Z1" s="166"/>
      <c r="AA1" s="165" t="s">
        <v>75</v>
      </c>
      <c r="AB1" s="166"/>
      <c r="AD1"/>
      <c r="AE1"/>
      <c r="AF1" s="192" t="s">
        <v>14</v>
      </c>
      <c r="AG1" s="192"/>
      <c r="AH1" s="192"/>
      <c r="AI1" s="192"/>
      <c r="AJ1" s="192"/>
      <c r="AK1" s="192"/>
      <c r="AL1" s="192"/>
      <c r="AM1" s="192"/>
      <c r="AN1" s="192"/>
      <c r="AO1" s="191" t="s">
        <v>54</v>
      </c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</row>
    <row r="2" spans="1:53" ht="14.25" customHeight="1">
      <c r="A2" s="189"/>
      <c r="B2" s="190"/>
      <c r="C2" s="195"/>
      <c r="D2" s="196"/>
      <c r="E2" s="195"/>
      <c r="F2" s="196"/>
      <c r="G2" s="199"/>
      <c r="H2" s="200"/>
      <c r="I2" s="199"/>
      <c r="J2" s="200"/>
      <c r="K2" s="199"/>
      <c r="L2" s="200"/>
      <c r="M2" s="199"/>
      <c r="N2" s="200"/>
      <c r="O2" s="199"/>
      <c r="P2" s="200"/>
      <c r="Q2" s="199"/>
      <c r="R2" s="200"/>
      <c r="S2" s="203"/>
      <c r="T2" s="204"/>
      <c r="U2" s="203"/>
      <c r="V2" s="204"/>
      <c r="W2" s="167"/>
      <c r="X2" s="168"/>
      <c r="Y2" s="167"/>
      <c r="Z2" s="168"/>
      <c r="AA2" s="167"/>
      <c r="AB2" s="168"/>
      <c r="AF2" s="192" t="s">
        <v>15</v>
      </c>
      <c r="AG2" s="192"/>
      <c r="AH2" s="192"/>
      <c r="AI2" s="192"/>
      <c r="AJ2" s="192"/>
      <c r="AK2" s="192"/>
      <c r="AL2" s="192"/>
      <c r="AM2" s="192"/>
      <c r="AN2" s="192"/>
      <c r="AO2" s="191" t="s">
        <v>16</v>
      </c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</row>
    <row r="3" spans="1:53">
      <c r="A3" s="169" t="s">
        <v>76</v>
      </c>
      <c r="B3" s="172" t="s">
        <v>61</v>
      </c>
      <c r="C3" s="159"/>
      <c r="D3" s="160"/>
      <c r="E3" s="19"/>
      <c r="F3" s="19"/>
      <c r="G3" s="19"/>
      <c r="H3" s="19"/>
      <c r="I3" s="19"/>
      <c r="J3" s="19"/>
      <c r="K3" s="19"/>
      <c r="L3" s="19"/>
      <c r="M3" s="19"/>
      <c r="N3" s="19"/>
      <c r="O3" s="159"/>
      <c r="P3" s="160"/>
      <c r="Q3" s="19"/>
      <c r="R3" s="19"/>
      <c r="S3" s="19"/>
      <c r="T3" s="19"/>
      <c r="U3" s="19"/>
      <c r="V3" s="19"/>
      <c r="W3" s="159"/>
      <c r="X3" s="160"/>
      <c r="Y3" s="19"/>
      <c r="Z3" s="19"/>
      <c r="AA3" s="159"/>
      <c r="AB3" s="160"/>
      <c r="AD3" s="65"/>
      <c r="AE3" s="65"/>
      <c r="AF3" s="65"/>
      <c r="AG3" s="65" t="s">
        <v>6</v>
      </c>
      <c r="AH3" s="65" t="s">
        <v>12</v>
      </c>
      <c r="AI3" s="65"/>
      <c r="AJ3" s="65"/>
      <c r="AK3" s="65"/>
      <c r="AL3" s="65"/>
      <c r="AM3" s="65"/>
      <c r="AN3" s="65"/>
      <c r="AO3" s="65"/>
    </row>
    <row r="4" spans="1:53">
      <c r="A4" s="170"/>
      <c r="B4" s="173"/>
      <c r="C4" s="161"/>
      <c r="D4" s="162"/>
      <c r="E4" s="19"/>
      <c r="F4" s="19"/>
      <c r="G4" s="19"/>
      <c r="H4" s="19"/>
      <c r="I4" s="19"/>
      <c r="J4" s="19"/>
      <c r="K4" s="19"/>
      <c r="L4" s="19"/>
      <c r="M4" s="19"/>
      <c r="N4" s="19"/>
      <c r="O4" s="161"/>
      <c r="P4" s="162"/>
      <c r="Q4" s="19"/>
      <c r="R4" s="19"/>
      <c r="S4" s="19"/>
      <c r="T4" s="19"/>
      <c r="U4" s="19"/>
      <c r="V4" s="19"/>
      <c r="W4" s="161"/>
      <c r="X4" s="162"/>
      <c r="Y4" s="19"/>
      <c r="Z4" s="19"/>
      <c r="AA4" s="161"/>
      <c r="AB4" s="162"/>
      <c r="AD4" s="65"/>
      <c r="AE4" s="65"/>
      <c r="AF4" s="65"/>
      <c r="AG4" s="65">
        <v>1</v>
      </c>
      <c r="AH4" s="65"/>
      <c r="AI4" s="65"/>
      <c r="AJ4" s="65">
        <v>2</v>
      </c>
      <c r="AK4" s="65"/>
      <c r="AL4" s="65"/>
      <c r="AM4" s="65">
        <v>3</v>
      </c>
      <c r="AN4" s="65"/>
      <c r="AO4" s="65"/>
    </row>
    <row r="5" spans="1:53">
      <c r="A5" s="170"/>
      <c r="B5" s="173"/>
      <c r="C5" s="161"/>
      <c r="D5" s="162"/>
      <c r="E5" s="19"/>
      <c r="F5" s="19"/>
      <c r="G5" s="19"/>
      <c r="H5" s="19"/>
      <c r="I5" s="19"/>
      <c r="J5" s="19"/>
      <c r="K5" s="19"/>
      <c r="L5" s="19"/>
      <c r="M5" s="19"/>
      <c r="N5" s="19"/>
      <c r="O5" s="161"/>
      <c r="P5" s="162"/>
      <c r="Q5" s="19"/>
      <c r="R5" s="19"/>
      <c r="S5" s="19"/>
      <c r="T5" s="19"/>
      <c r="U5" s="19"/>
      <c r="V5" s="19"/>
      <c r="W5" s="161"/>
      <c r="X5" s="162"/>
      <c r="Y5" s="19"/>
      <c r="Z5" s="19"/>
      <c r="AA5" s="161"/>
      <c r="AB5" s="162"/>
      <c r="AD5" s="65" t="s">
        <v>5</v>
      </c>
      <c r="AE5" s="65" t="s">
        <v>216</v>
      </c>
      <c r="AF5" s="65" t="s">
        <v>0</v>
      </c>
      <c r="AG5" s="65" t="s">
        <v>9</v>
      </c>
      <c r="AH5" s="65" t="s">
        <v>10</v>
      </c>
      <c r="AI5" s="65" t="s">
        <v>11</v>
      </c>
      <c r="AJ5" s="65" t="s">
        <v>9</v>
      </c>
      <c r="AK5" s="65" t="s">
        <v>10</v>
      </c>
      <c r="AL5" s="65" t="s">
        <v>11</v>
      </c>
      <c r="AM5" s="65" t="s">
        <v>9</v>
      </c>
      <c r="AN5" s="65" t="s">
        <v>10</v>
      </c>
      <c r="AO5" s="65" t="s">
        <v>11</v>
      </c>
    </row>
    <row r="6" spans="1:53">
      <c r="A6" s="170"/>
      <c r="B6" s="173"/>
      <c r="C6" s="161"/>
      <c r="D6" s="162"/>
      <c r="E6" s="19"/>
      <c r="F6" s="19"/>
      <c r="G6" s="19"/>
      <c r="H6" s="19"/>
      <c r="I6" s="19"/>
      <c r="J6" s="19"/>
      <c r="K6" s="19"/>
      <c r="L6" s="19"/>
      <c r="M6" s="19"/>
      <c r="N6" s="19"/>
      <c r="O6" s="161"/>
      <c r="P6" s="162"/>
      <c r="Q6" s="19"/>
      <c r="R6" s="19"/>
      <c r="S6" s="19"/>
      <c r="T6" s="19"/>
      <c r="U6" s="19"/>
      <c r="V6" s="19"/>
      <c r="W6" s="161"/>
      <c r="X6" s="162"/>
      <c r="Y6" s="19"/>
      <c r="Z6" s="19"/>
      <c r="AA6" s="161"/>
      <c r="AB6" s="162"/>
      <c r="AD6" s="65">
        <v>9</v>
      </c>
      <c r="AE6" s="65">
        <v>2502</v>
      </c>
      <c r="AF6" s="65">
        <v>2</v>
      </c>
      <c r="AG6" s="66"/>
      <c r="AH6" s="66"/>
      <c r="AI6" s="125"/>
      <c r="AJ6" s="66"/>
      <c r="AK6" s="66"/>
      <c r="AL6" s="125"/>
      <c r="AM6" s="66">
        <v>4.9000000000000004</v>
      </c>
      <c r="AN6" s="66">
        <v>3.2</v>
      </c>
      <c r="AO6" s="125">
        <v>4.8</v>
      </c>
    </row>
    <row r="7" spans="1:53">
      <c r="A7" s="170"/>
      <c r="B7" s="174"/>
      <c r="C7" s="161"/>
      <c r="D7" s="162"/>
      <c r="E7" s="19"/>
      <c r="F7" s="19"/>
      <c r="G7" s="19"/>
      <c r="H7" s="19"/>
      <c r="I7" s="19"/>
      <c r="J7" s="19"/>
      <c r="K7" s="19"/>
      <c r="L7" s="19"/>
      <c r="M7" s="19"/>
      <c r="N7" s="19"/>
      <c r="O7" s="161"/>
      <c r="P7" s="162"/>
      <c r="Q7" s="19"/>
      <c r="R7" s="19"/>
      <c r="S7" s="19"/>
      <c r="T7" s="19"/>
      <c r="U7" s="19"/>
      <c r="V7" s="19"/>
      <c r="W7" s="161"/>
      <c r="X7" s="162"/>
      <c r="Y7" s="19"/>
      <c r="Z7" s="19"/>
      <c r="AA7" s="161"/>
      <c r="AB7" s="162"/>
      <c r="AD7" s="65"/>
      <c r="AE7" s="65">
        <v>2503</v>
      </c>
      <c r="AF7" s="65">
        <v>3</v>
      </c>
      <c r="AG7" s="66"/>
      <c r="AH7" s="66"/>
      <c r="AI7" s="125"/>
      <c r="AJ7" s="66"/>
      <c r="AK7" s="66"/>
      <c r="AL7" s="125"/>
      <c r="AM7" s="66">
        <v>5</v>
      </c>
      <c r="AN7" s="66">
        <v>3.2</v>
      </c>
      <c r="AO7" s="125">
        <v>4.9000000000000004</v>
      </c>
    </row>
    <row r="8" spans="1:53">
      <c r="A8" s="170"/>
      <c r="B8" s="175" t="s">
        <v>62</v>
      </c>
      <c r="C8" s="161"/>
      <c r="D8" s="162"/>
      <c r="E8" s="19"/>
      <c r="F8" s="19"/>
      <c r="G8" s="19"/>
      <c r="H8" s="19"/>
      <c r="I8" s="19"/>
      <c r="J8" s="19"/>
      <c r="K8" s="19"/>
      <c r="L8" s="19"/>
      <c r="M8" s="19"/>
      <c r="N8" s="19"/>
      <c r="O8" s="161"/>
      <c r="P8" s="162"/>
      <c r="Q8" s="19"/>
      <c r="R8" s="19"/>
      <c r="S8" s="19"/>
      <c r="T8" s="19"/>
      <c r="U8" s="19"/>
      <c r="V8" s="19"/>
      <c r="W8" s="161"/>
      <c r="X8" s="162"/>
      <c r="Y8" s="19"/>
      <c r="Z8" s="19"/>
      <c r="AA8" s="161"/>
      <c r="AB8" s="162"/>
      <c r="AD8" s="65"/>
      <c r="AE8" s="65">
        <v>2504</v>
      </c>
      <c r="AF8" s="65">
        <v>4</v>
      </c>
      <c r="AG8" s="66"/>
      <c r="AH8" s="66"/>
      <c r="AI8" s="125"/>
      <c r="AJ8" s="66"/>
      <c r="AK8" s="66"/>
      <c r="AL8" s="125"/>
      <c r="AM8" s="66">
        <v>5</v>
      </c>
      <c r="AN8" s="66">
        <v>3.2</v>
      </c>
      <c r="AO8" s="125">
        <v>4.9000000000000004</v>
      </c>
    </row>
    <row r="9" spans="1:53">
      <c r="A9" s="170"/>
      <c r="B9" s="176"/>
      <c r="C9" s="161"/>
      <c r="D9" s="162"/>
      <c r="E9" s="19"/>
      <c r="F9" s="19"/>
      <c r="G9" s="19"/>
      <c r="H9" s="19"/>
      <c r="I9" s="19"/>
      <c r="J9" s="19"/>
      <c r="K9" s="19"/>
      <c r="L9" s="19"/>
      <c r="M9" s="19"/>
      <c r="N9" s="19"/>
      <c r="O9" s="161"/>
      <c r="P9" s="162"/>
      <c r="Q9" s="19"/>
      <c r="R9" s="19"/>
      <c r="S9" s="19"/>
      <c r="T9" s="19"/>
      <c r="U9" s="19"/>
      <c r="V9" s="19"/>
      <c r="W9" s="161"/>
      <c r="X9" s="162"/>
      <c r="Y9" s="19"/>
      <c r="Z9" s="19"/>
      <c r="AA9" s="161"/>
      <c r="AB9" s="162"/>
      <c r="AD9" s="65"/>
      <c r="AE9" s="65">
        <v>2505</v>
      </c>
      <c r="AF9" s="65">
        <v>5</v>
      </c>
      <c r="AG9" s="66"/>
      <c r="AH9" s="66"/>
      <c r="AI9" s="125"/>
      <c r="AJ9" s="66"/>
      <c r="AK9" s="66"/>
      <c r="AL9" s="125"/>
      <c r="AM9" s="66">
        <v>5</v>
      </c>
      <c r="AN9" s="66">
        <v>3.2</v>
      </c>
      <c r="AO9" s="125">
        <v>5</v>
      </c>
    </row>
    <row r="10" spans="1:53">
      <c r="A10" s="170"/>
      <c r="B10" s="176"/>
      <c r="C10" s="161"/>
      <c r="D10" s="162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61"/>
      <c r="P10" s="162"/>
      <c r="Q10" s="19"/>
      <c r="R10" s="19"/>
      <c r="S10" s="19"/>
      <c r="T10" s="19"/>
      <c r="U10" s="19"/>
      <c r="V10" s="19"/>
      <c r="W10" s="161"/>
      <c r="X10" s="162"/>
      <c r="Y10" s="19"/>
      <c r="Z10" s="19"/>
      <c r="AA10" s="161"/>
      <c r="AB10" s="162"/>
      <c r="AD10" s="65"/>
      <c r="AE10" s="65">
        <v>2506</v>
      </c>
      <c r="AF10" s="65">
        <v>6</v>
      </c>
      <c r="AG10" s="66"/>
      <c r="AH10" s="66"/>
      <c r="AI10" s="125"/>
      <c r="AJ10" s="66"/>
      <c r="AK10" s="66"/>
      <c r="AL10" s="125"/>
      <c r="AM10" s="66">
        <v>5</v>
      </c>
      <c r="AN10" s="66">
        <v>3.1</v>
      </c>
      <c r="AO10" s="125">
        <v>4.9000000000000004</v>
      </c>
    </row>
    <row r="11" spans="1:53">
      <c r="A11" s="170"/>
      <c r="B11" s="176"/>
      <c r="C11" s="161"/>
      <c r="D11" s="162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61"/>
      <c r="P11" s="162"/>
      <c r="Q11" s="19"/>
      <c r="R11" s="19"/>
      <c r="S11" s="19"/>
      <c r="T11" s="19"/>
      <c r="U11" s="19"/>
      <c r="V11" s="19"/>
      <c r="W11" s="161"/>
      <c r="X11" s="162"/>
      <c r="Y11" s="19"/>
      <c r="Z11" s="19"/>
      <c r="AA11" s="161"/>
      <c r="AB11" s="162"/>
      <c r="AD11" s="65"/>
      <c r="AE11" s="65">
        <v>2507</v>
      </c>
      <c r="AF11" s="65">
        <v>7</v>
      </c>
      <c r="AG11" s="66"/>
      <c r="AH11" s="66"/>
      <c r="AI11" s="125"/>
      <c r="AJ11" s="66"/>
      <c r="AK11" s="66"/>
      <c r="AL11" s="125"/>
      <c r="AM11" s="66">
        <v>5</v>
      </c>
      <c r="AN11" s="66">
        <v>3</v>
      </c>
      <c r="AO11" s="125">
        <v>4.9000000000000004</v>
      </c>
    </row>
    <row r="12" spans="1:53">
      <c r="A12" s="170"/>
      <c r="B12" s="177"/>
      <c r="C12" s="161"/>
      <c r="D12" s="162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61"/>
      <c r="P12" s="162"/>
      <c r="Q12" s="19"/>
      <c r="R12" s="19"/>
      <c r="S12" s="19"/>
      <c r="T12" s="19"/>
      <c r="U12" s="19"/>
      <c r="V12" s="19"/>
      <c r="W12" s="161"/>
      <c r="X12" s="162"/>
      <c r="Y12" s="19"/>
      <c r="Z12" s="19"/>
      <c r="AA12" s="161"/>
      <c r="AB12" s="162"/>
      <c r="AD12" s="65"/>
      <c r="AE12" s="65">
        <v>2508</v>
      </c>
      <c r="AF12" s="65">
        <v>8</v>
      </c>
      <c r="AG12" s="66"/>
      <c r="AH12" s="66"/>
      <c r="AI12" s="125"/>
      <c r="AJ12" s="66"/>
      <c r="AK12" s="66"/>
      <c r="AL12" s="125"/>
      <c r="AM12" s="66">
        <v>5</v>
      </c>
      <c r="AN12" s="66">
        <v>3</v>
      </c>
      <c r="AO12" s="125">
        <v>5</v>
      </c>
    </row>
    <row r="13" spans="1:53">
      <c r="A13" s="170"/>
      <c r="B13" s="178" t="s">
        <v>60</v>
      </c>
      <c r="C13" s="161"/>
      <c r="D13" s="162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61"/>
      <c r="P13" s="162"/>
      <c r="Q13" s="19"/>
      <c r="R13" s="19"/>
      <c r="S13" s="19"/>
      <c r="T13" s="19"/>
      <c r="U13" s="19"/>
      <c r="V13" s="19"/>
      <c r="W13" s="161"/>
      <c r="X13" s="162"/>
      <c r="Y13" s="19"/>
      <c r="Z13" s="19"/>
      <c r="AA13" s="161"/>
      <c r="AB13" s="162"/>
      <c r="AD13" s="65"/>
      <c r="AE13" s="65">
        <v>2509</v>
      </c>
      <c r="AF13" s="65">
        <v>9</v>
      </c>
      <c r="AG13" s="66"/>
      <c r="AH13" s="66"/>
      <c r="AI13" s="125"/>
      <c r="AJ13" s="66"/>
      <c r="AK13" s="66"/>
      <c r="AL13" s="125"/>
      <c r="AM13" s="66">
        <v>5</v>
      </c>
      <c r="AN13" s="66">
        <v>3</v>
      </c>
      <c r="AO13" s="125">
        <v>4.9000000000000004</v>
      </c>
    </row>
    <row r="14" spans="1:53">
      <c r="A14" s="170"/>
      <c r="B14" s="179"/>
      <c r="C14" s="161"/>
      <c r="D14" s="162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61"/>
      <c r="P14" s="162"/>
      <c r="Q14" s="19"/>
      <c r="R14" s="19"/>
      <c r="S14" s="19"/>
      <c r="T14" s="19"/>
      <c r="U14" s="19"/>
      <c r="V14" s="19"/>
      <c r="W14" s="161"/>
      <c r="X14" s="162"/>
      <c r="Y14" s="19"/>
      <c r="Z14" s="19"/>
      <c r="AA14" s="161"/>
      <c r="AB14" s="162"/>
      <c r="AD14" s="65"/>
      <c r="AE14" s="65">
        <v>2510</v>
      </c>
      <c r="AF14" s="65">
        <v>10</v>
      </c>
      <c r="AG14" s="66"/>
      <c r="AH14" s="66"/>
      <c r="AI14" s="125"/>
      <c r="AJ14" s="66"/>
      <c r="AK14" s="66"/>
      <c r="AL14" s="125"/>
      <c r="AM14" s="66">
        <v>4.9000000000000004</v>
      </c>
      <c r="AN14" s="66">
        <v>3</v>
      </c>
      <c r="AO14" s="125">
        <v>4.7</v>
      </c>
    </row>
    <row r="15" spans="1:53">
      <c r="A15" s="170"/>
      <c r="B15" s="179"/>
      <c r="C15" s="161"/>
      <c r="D15" s="162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61"/>
      <c r="P15" s="162"/>
      <c r="Q15" s="19"/>
      <c r="R15" s="19"/>
      <c r="S15" s="19"/>
      <c r="T15" s="19"/>
      <c r="U15" s="19"/>
      <c r="V15" s="19"/>
      <c r="W15" s="161"/>
      <c r="X15" s="162"/>
      <c r="Y15" s="19"/>
      <c r="Z15" s="19"/>
      <c r="AA15" s="161"/>
      <c r="AB15" s="162"/>
      <c r="AD15" s="65"/>
      <c r="AE15" s="65">
        <v>2511</v>
      </c>
      <c r="AF15" s="65">
        <v>11</v>
      </c>
      <c r="AG15" s="66"/>
      <c r="AH15" s="66"/>
      <c r="AI15" s="125"/>
      <c r="AJ15" s="66"/>
      <c r="AK15" s="66"/>
      <c r="AL15" s="125"/>
      <c r="AM15" s="66">
        <v>5</v>
      </c>
      <c r="AN15" s="66">
        <v>3.1</v>
      </c>
      <c r="AO15" s="125">
        <v>4.9000000000000004</v>
      </c>
    </row>
    <row r="16" spans="1:53">
      <c r="A16" s="170"/>
      <c r="B16" s="179"/>
      <c r="C16" s="161"/>
      <c r="D16" s="162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61"/>
      <c r="P16" s="162"/>
      <c r="Q16" s="19"/>
      <c r="R16" s="19"/>
      <c r="S16" s="19"/>
      <c r="T16" s="19"/>
      <c r="U16" s="19"/>
      <c r="V16" s="19"/>
      <c r="W16" s="161"/>
      <c r="X16" s="162"/>
      <c r="Y16" s="19"/>
      <c r="Z16" s="19"/>
      <c r="AA16" s="161"/>
      <c r="AB16" s="162"/>
      <c r="AD16" s="65"/>
      <c r="AE16" s="65">
        <v>2512</v>
      </c>
      <c r="AF16" s="65">
        <v>12</v>
      </c>
      <c r="AG16" s="66"/>
      <c r="AH16" s="66"/>
      <c r="AI16" s="125"/>
      <c r="AJ16" s="66"/>
      <c r="AK16" s="66"/>
      <c r="AL16" s="125"/>
      <c r="AM16" s="66">
        <v>5</v>
      </c>
      <c r="AN16" s="66">
        <v>3.1</v>
      </c>
      <c r="AO16" s="125">
        <v>4.9000000000000004</v>
      </c>
    </row>
    <row r="17" spans="1:41">
      <c r="A17" s="171"/>
      <c r="B17" s="180"/>
      <c r="C17" s="163"/>
      <c r="D17" s="164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63"/>
      <c r="P17" s="164"/>
      <c r="Q17" s="19"/>
      <c r="R17" s="19"/>
      <c r="S17" s="19"/>
      <c r="T17" s="19"/>
      <c r="U17" s="19"/>
      <c r="V17" s="19"/>
      <c r="W17" s="163"/>
      <c r="X17" s="164"/>
      <c r="Y17" s="19"/>
      <c r="Z17" s="19"/>
      <c r="AA17" s="163"/>
      <c r="AB17" s="164"/>
      <c r="AD17" s="65"/>
      <c r="AE17" s="65">
        <v>2601</v>
      </c>
      <c r="AF17" s="65">
        <v>1</v>
      </c>
      <c r="AG17" s="66"/>
      <c r="AH17" s="66"/>
      <c r="AI17" s="125"/>
      <c r="AJ17" s="66"/>
      <c r="AK17" s="66"/>
      <c r="AL17" s="125"/>
      <c r="AM17" s="66">
        <v>4.9000000000000004</v>
      </c>
      <c r="AN17" s="66">
        <v>3.2</v>
      </c>
      <c r="AO17" s="125">
        <v>4.7</v>
      </c>
    </row>
    <row r="18" spans="1:41">
      <c r="A18" s="181" t="s">
        <v>77</v>
      </c>
      <c r="B18" s="172" t="s">
        <v>61</v>
      </c>
      <c r="C18" s="159"/>
      <c r="D18" s="160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D18" s="65">
        <v>8</v>
      </c>
      <c r="AE18" s="65">
        <v>2502</v>
      </c>
      <c r="AF18" s="65">
        <v>2</v>
      </c>
      <c r="AG18" s="66">
        <v>4.5999999999999996</v>
      </c>
      <c r="AH18" s="66">
        <v>3.2</v>
      </c>
      <c r="AI18" s="125">
        <v>5</v>
      </c>
      <c r="AJ18" s="66">
        <v>5</v>
      </c>
      <c r="AK18" s="66">
        <v>3</v>
      </c>
      <c r="AL18" s="125">
        <v>5</v>
      </c>
      <c r="AM18" s="66">
        <v>5</v>
      </c>
      <c r="AN18" s="66">
        <v>3.8</v>
      </c>
      <c r="AO18" s="125">
        <v>5</v>
      </c>
    </row>
    <row r="19" spans="1:41">
      <c r="A19" s="182"/>
      <c r="B19" s="173"/>
      <c r="C19" s="161"/>
      <c r="D19" s="162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D19" s="65"/>
      <c r="AE19" s="65">
        <v>2503</v>
      </c>
      <c r="AF19" s="65">
        <v>3</v>
      </c>
      <c r="AG19" s="66">
        <v>4.8</v>
      </c>
      <c r="AH19" s="66">
        <v>3.1</v>
      </c>
      <c r="AI19" s="125">
        <v>5</v>
      </c>
      <c r="AJ19" s="66">
        <v>5</v>
      </c>
      <c r="AK19" s="66">
        <v>3</v>
      </c>
      <c r="AL19" s="125">
        <v>5</v>
      </c>
      <c r="AM19" s="66">
        <v>5</v>
      </c>
      <c r="AN19" s="66">
        <v>3.8</v>
      </c>
      <c r="AO19" s="125">
        <v>5</v>
      </c>
    </row>
    <row r="20" spans="1:41">
      <c r="A20" s="182"/>
      <c r="B20" s="173"/>
      <c r="C20" s="161"/>
      <c r="D20" s="162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D20" s="65"/>
      <c r="AE20" s="65">
        <v>2504</v>
      </c>
      <c r="AF20" s="65">
        <v>4</v>
      </c>
      <c r="AG20" s="66">
        <v>4.8</v>
      </c>
      <c r="AH20" s="66">
        <v>3.1</v>
      </c>
      <c r="AI20" s="125">
        <v>5</v>
      </c>
      <c r="AJ20" s="66">
        <v>5</v>
      </c>
      <c r="AK20" s="66">
        <v>3</v>
      </c>
      <c r="AL20" s="125">
        <v>5</v>
      </c>
      <c r="AM20" s="66">
        <v>5</v>
      </c>
      <c r="AN20" s="66">
        <v>3.8</v>
      </c>
      <c r="AO20" s="125">
        <v>5</v>
      </c>
    </row>
    <row r="21" spans="1:41">
      <c r="A21" s="182"/>
      <c r="B21" s="173"/>
      <c r="C21" s="161"/>
      <c r="D21" s="162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D21" s="65"/>
      <c r="AE21" s="65">
        <v>2505</v>
      </c>
      <c r="AF21" s="65">
        <v>5</v>
      </c>
      <c r="AG21" s="66">
        <v>4.8</v>
      </c>
      <c r="AH21" s="66">
        <v>3</v>
      </c>
      <c r="AI21" s="125">
        <v>5</v>
      </c>
      <c r="AJ21" s="66">
        <v>5</v>
      </c>
      <c r="AK21" s="66">
        <v>3</v>
      </c>
      <c r="AL21" s="125">
        <v>5</v>
      </c>
      <c r="AM21" s="66">
        <v>5</v>
      </c>
      <c r="AN21" s="66">
        <v>3.8</v>
      </c>
      <c r="AO21" s="125">
        <v>5</v>
      </c>
    </row>
    <row r="22" spans="1:41">
      <c r="A22" s="182"/>
      <c r="B22" s="174"/>
      <c r="C22" s="161"/>
      <c r="D22" s="162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D22" s="65"/>
      <c r="AE22" s="65">
        <v>2506</v>
      </c>
      <c r="AF22" s="65">
        <v>6</v>
      </c>
      <c r="AG22" s="66">
        <v>4.9000000000000004</v>
      </c>
      <c r="AH22" s="66">
        <v>3</v>
      </c>
      <c r="AI22" s="125">
        <v>5</v>
      </c>
      <c r="AJ22" s="66">
        <v>5</v>
      </c>
      <c r="AK22" s="66">
        <v>3</v>
      </c>
      <c r="AL22" s="125">
        <v>5</v>
      </c>
      <c r="AM22" s="66">
        <v>5</v>
      </c>
      <c r="AN22" s="66">
        <v>3.8</v>
      </c>
      <c r="AO22" s="125">
        <v>5</v>
      </c>
    </row>
    <row r="23" spans="1:41">
      <c r="A23" s="182"/>
      <c r="B23" s="175" t="s">
        <v>62</v>
      </c>
      <c r="C23" s="161"/>
      <c r="D23" s="162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D23" s="65"/>
      <c r="AE23" s="65">
        <v>2507</v>
      </c>
      <c r="AF23" s="65">
        <v>7</v>
      </c>
      <c r="AG23" s="66">
        <v>4.9000000000000004</v>
      </c>
      <c r="AH23" s="66">
        <v>3.1</v>
      </c>
      <c r="AI23" s="125">
        <v>5.0999999999999996</v>
      </c>
      <c r="AJ23" s="66">
        <v>5</v>
      </c>
      <c r="AK23" s="66">
        <v>3</v>
      </c>
      <c r="AL23" s="125">
        <v>5</v>
      </c>
      <c r="AM23" s="66">
        <v>5</v>
      </c>
      <c r="AN23" s="66">
        <v>3.8</v>
      </c>
      <c r="AO23" s="125">
        <v>5</v>
      </c>
    </row>
    <row r="24" spans="1:41">
      <c r="A24" s="182"/>
      <c r="B24" s="176"/>
      <c r="C24" s="161"/>
      <c r="D24" s="162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D24" s="65"/>
      <c r="AE24" s="65">
        <v>2508</v>
      </c>
      <c r="AF24" s="65">
        <v>8</v>
      </c>
      <c r="AG24" s="66">
        <v>4.9000000000000004</v>
      </c>
      <c r="AH24" s="66">
        <v>3.5</v>
      </c>
      <c r="AI24" s="125">
        <v>5</v>
      </c>
      <c r="AJ24" s="66">
        <v>5</v>
      </c>
      <c r="AK24" s="66">
        <v>3</v>
      </c>
      <c r="AL24" s="125">
        <v>5</v>
      </c>
      <c r="AM24" s="66">
        <v>5</v>
      </c>
      <c r="AN24" s="66">
        <v>3.8</v>
      </c>
      <c r="AO24" s="125">
        <v>5</v>
      </c>
    </row>
    <row r="25" spans="1:41">
      <c r="A25" s="182"/>
      <c r="B25" s="176"/>
      <c r="C25" s="161"/>
      <c r="D25" s="162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D25" s="65"/>
      <c r="AE25" s="65">
        <v>2509</v>
      </c>
      <c r="AF25" s="65">
        <v>9</v>
      </c>
      <c r="AG25" s="66">
        <v>4.8</v>
      </c>
      <c r="AH25" s="66">
        <v>3.3</v>
      </c>
      <c r="AI25" s="125">
        <v>5</v>
      </c>
      <c r="AJ25" s="66">
        <v>5</v>
      </c>
      <c r="AK25" s="66">
        <v>3</v>
      </c>
      <c r="AL25" s="125">
        <v>5</v>
      </c>
      <c r="AM25" s="66">
        <v>5</v>
      </c>
      <c r="AN25" s="66">
        <v>3.8</v>
      </c>
      <c r="AO25" s="125">
        <v>5</v>
      </c>
    </row>
    <row r="26" spans="1:41">
      <c r="A26" s="182"/>
      <c r="B26" s="176"/>
      <c r="C26" s="161"/>
      <c r="D26" s="162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D26" s="65"/>
      <c r="AE26" s="65">
        <v>2510</v>
      </c>
      <c r="AF26" s="65">
        <v>10</v>
      </c>
      <c r="AG26" s="66">
        <v>4.8</v>
      </c>
      <c r="AH26" s="66">
        <v>3.2</v>
      </c>
      <c r="AI26" s="125">
        <v>5</v>
      </c>
      <c r="AJ26" s="66">
        <v>5</v>
      </c>
      <c r="AK26" s="66">
        <v>3</v>
      </c>
      <c r="AL26" s="125">
        <v>5</v>
      </c>
      <c r="AM26" s="66">
        <v>5</v>
      </c>
      <c r="AN26" s="66">
        <v>3.8</v>
      </c>
      <c r="AO26" s="125">
        <v>5</v>
      </c>
    </row>
    <row r="27" spans="1:41">
      <c r="A27" s="182"/>
      <c r="B27" s="177"/>
      <c r="C27" s="161"/>
      <c r="D27" s="162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D27" s="65"/>
      <c r="AE27" s="65">
        <v>2511</v>
      </c>
      <c r="AF27" s="65">
        <v>11</v>
      </c>
      <c r="AG27" s="66">
        <v>5</v>
      </c>
      <c r="AH27" s="66">
        <v>3.1</v>
      </c>
      <c r="AI27" s="125">
        <v>5</v>
      </c>
      <c r="AJ27" s="66">
        <v>5</v>
      </c>
      <c r="AK27" s="66">
        <v>3</v>
      </c>
      <c r="AL27" s="125">
        <v>5</v>
      </c>
      <c r="AM27" s="66">
        <v>5</v>
      </c>
      <c r="AN27" s="66">
        <v>3.8</v>
      </c>
      <c r="AO27" s="125">
        <v>5</v>
      </c>
    </row>
    <row r="28" spans="1:41">
      <c r="A28" s="182"/>
      <c r="B28" s="178" t="s">
        <v>60</v>
      </c>
      <c r="C28" s="161"/>
      <c r="D28" s="162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D28" s="65"/>
      <c r="AE28" s="65">
        <v>2512</v>
      </c>
      <c r="AF28" s="65">
        <v>12</v>
      </c>
      <c r="AG28" s="66">
        <v>5</v>
      </c>
      <c r="AH28" s="66">
        <v>3.1</v>
      </c>
      <c r="AI28" s="125">
        <v>5</v>
      </c>
      <c r="AJ28" s="66">
        <v>5</v>
      </c>
      <c r="AK28" s="66">
        <v>3</v>
      </c>
      <c r="AL28" s="125">
        <v>5</v>
      </c>
      <c r="AM28" s="66">
        <v>5</v>
      </c>
      <c r="AN28" s="66">
        <v>3.8</v>
      </c>
      <c r="AO28" s="125">
        <v>5</v>
      </c>
    </row>
    <row r="29" spans="1:41">
      <c r="A29" s="182"/>
      <c r="B29" s="179"/>
      <c r="C29" s="161"/>
      <c r="D29" s="162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D29" s="65"/>
      <c r="AE29" s="65">
        <v>2601</v>
      </c>
      <c r="AF29" s="65">
        <v>1</v>
      </c>
      <c r="AG29" s="66">
        <v>4.5999999999999996</v>
      </c>
      <c r="AH29" s="66">
        <v>3.2</v>
      </c>
      <c r="AI29" s="125">
        <v>5</v>
      </c>
      <c r="AJ29" s="66">
        <v>5</v>
      </c>
      <c r="AK29" s="66">
        <v>3</v>
      </c>
      <c r="AL29" s="125">
        <v>5</v>
      </c>
      <c r="AM29" s="66">
        <v>5</v>
      </c>
      <c r="AN29" s="66">
        <v>3.8</v>
      </c>
      <c r="AO29" s="125">
        <v>5</v>
      </c>
    </row>
    <row r="30" spans="1:41">
      <c r="A30" s="182"/>
      <c r="B30" s="179"/>
      <c r="C30" s="161"/>
      <c r="D30" s="162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D30" s="65">
        <v>7</v>
      </c>
      <c r="AE30" s="65">
        <v>2502</v>
      </c>
      <c r="AF30" s="65">
        <v>2</v>
      </c>
      <c r="AG30" s="66">
        <v>5.0999999999999996</v>
      </c>
      <c r="AH30" s="66">
        <v>3.3</v>
      </c>
      <c r="AI30" s="125">
        <v>5.2</v>
      </c>
      <c r="AJ30" s="66">
        <v>5</v>
      </c>
      <c r="AK30" s="66">
        <v>3.3</v>
      </c>
      <c r="AL30" s="125">
        <v>5.5</v>
      </c>
      <c r="AM30" s="66">
        <v>5.4</v>
      </c>
      <c r="AN30" s="66">
        <v>3.4</v>
      </c>
      <c r="AO30" s="125">
        <v>5</v>
      </c>
    </row>
    <row r="31" spans="1:41">
      <c r="A31" s="182"/>
      <c r="B31" s="179"/>
      <c r="C31" s="161"/>
      <c r="D31" s="162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D31" s="65"/>
      <c r="AE31" s="65">
        <v>2503</v>
      </c>
      <c r="AF31" s="65">
        <v>3</v>
      </c>
      <c r="AG31" s="66">
        <v>5.2</v>
      </c>
      <c r="AH31" s="66">
        <v>3.3</v>
      </c>
      <c r="AI31" s="125">
        <v>5.4</v>
      </c>
      <c r="AJ31" s="66">
        <v>5</v>
      </c>
      <c r="AK31" s="66">
        <v>3.3</v>
      </c>
      <c r="AL31" s="125">
        <v>5.8</v>
      </c>
      <c r="AM31" s="66">
        <v>5.6</v>
      </c>
      <c r="AN31" s="66">
        <v>3.5</v>
      </c>
      <c r="AO31" s="125">
        <v>5</v>
      </c>
    </row>
    <row r="32" spans="1:41">
      <c r="A32" s="183"/>
      <c r="B32" s="180"/>
      <c r="C32" s="163"/>
      <c r="D32" s="164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D32" s="65"/>
      <c r="AE32" s="65">
        <v>2504</v>
      </c>
      <c r="AF32" s="65">
        <v>4</v>
      </c>
      <c r="AG32" s="66">
        <v>5.0999999999999996</v>
      </c>
      <c r="AH32" s="66">
        <v>3.2</v>
      </c>
      <c r="AI32" s="125">
        <v>5.4</v>
      </c>
      <c r="AJ32" s="66">
        <v>5</v>
      </c>
      <c r="AK32" s="66">
        <v>3.3</v>
      </c>
      <c r="AL32" s="125">
        <v>5.8</v>
      </c>
      <c r="AM32" s="66">
        <v>5.7</v>
      </c>
      <c r="AN32" s="66">
        <v>3.5</v>
      </c>
      <c r="AO32" s="125">
        <v>5</v>
      </c>
    </row>
    <row r="33" spans="1:41">
      <c r="A33" s="184" t="s">
        <v>78</v>
      </c>
      <c r="B33" s="172" t="s">
        <v>61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D33" s="65"/>
      <c r="AE33" s="65">
        <v>2505</v>
      </c>
      <c r="AF33" s="65">
        <v>5</v>
      </c>
      <c r="AG33" s="66">
        <v>5.3</v>
      </c>
      <c r="AH33" s="66">
        <v>3.1</v>
      </c>
      <c r="AI33" s="125">
        <v>5.5</v>
      </c>
      <c r="AJ33" s="66">
        <v>5.0999999999999996</v>
      </c>
      <c r="AK33" s="66">
        <v>3.3</v>
      </c>
      <c r="AL33" s="125">
        <v>5.8</v>
      </c>
      <c r="AM33" s="66">
        <v>5.6</v>
      </c>
      <c r="AN33" s="66">
        <v>3.5</v>
      </c>
      <c r="AO33" s="125">
        <v>5</v>
      </c>
    </row>
    <row r="34" spans="1:41">
      <c r="A34" s="185"/>
      <c r="B34" s="173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D34" s="65"/>
      <c r="AE34" s="65">
        <v>2506</v>
      </c>
      <c r="AF34" s="65">
        <v>6</v>
      </c>
      <c r="AG34" s="66">
        <v>5.2</v>
      </c>
      <c r="AH34" s="66">
        <v>3</v>
      </c>
      <c r="AI34" s="125">
        <v>5.5</v>
      </c>
      <c r="AJ34" s="66">
        <v>5.2</v>
      </c>
      <c r="AK34" s="66">
        <v>3.3</v>
      </c>
      <c r="AL34" s="125">
        <v>5.8</v>
      </c>
      <c r="AM34" s="66">
        <v>5.5</v>
      </c>
      <c r="AN34" s="66">
        <v>3.4</v>
      </c>
      <c r="AO34" s="125">
        <v>5</v>
      </c>
    </row>
    <row r="35" spans="1:41">
      <c r="A35" s="185"/>
      <c r="B35" s="173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D35" s="65"/>
      <c r="AE35" s="65">
        <v>2507</v>
      </c>
      <c r="AF35" s="65">
        <v>7</v>
      </c>
      <c r="AG35" s="66">
        <v>5.0999999999999996</v>
      </c>
      <c r="AH35" s="66">
        <v>3</v>
      </c>
      <c r="AI35" s="125">
        <v>5.4</v>
      </c>
      <c r="AJ35" s="66">
        <v>5.0999999999999996</v>
      </c>
      <c r="AK35" s="66">
        <v>3.3</v>
      </c>
      <c r="AL35" s="125">
        <v>5.9</v>
      </c>
      <c r="AM35" s="66">
        <v>5.8</v>
      </c>
      <c r="AN35" s="66">
        <v>3.4</v>
      </c>
      <c r="AO35" s="125">
        <v>5.0999999999999996</v>
      </c>
    </row>
    <row r="36" spans="1:41">
      <c r="A36" s="185"/>
      <c r="B36" s="173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D36" s="65"/>
      <c r="AE36" s="65">
        <v>2508</v>
      </c>
      <c r="AF36" s="65">
        <v>8</v>
      </c>
      <c r="AG36" s="66">
        <v>5.3</v>
      </c>
      <c r="AH36" s="66">
        <v>3</v>
      </c>
      <c r="AI36" s="125">
        <v>5.5</v>
      </c>
      <c r="AJ36" s="66">
        <v>5.0999999999999996</v>
      </c>
      <c r="AK36" s="66">
        <v>3.3</v>
      </c>
      <c r="AL36" s="125">
        <v>5.9</v>
      </c>
      <c r="AM36" s="66">
        <v>5.9</v>
      </c>
      <c r="AN36" s="66">
        <v>3.3</v>
      </c>
      <c r="AO36" s="125">
        <v>5.0999999999999996</v>
      </c>
    </row>
    <row r="37" spans="1:41">
      <c r="A37" s="185"/>
      <c r="B37" s="17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D37" s="65"/>
      <c r="AE37" s="65">
        <v>2509</v>
      </c>
      <c r="AF37" s="65">
        <v>9</v>
      </c>
      <c r="AG37" s="66">
        <v>5.2</v>
      </c>
      <c r="AH37" s="66">
        <v>2.9</v>
      </c>
      <c r="AI37" s="125">
        <v>5.5</v>
      </c>
      <c r="AJ37" s="66">
        <v>5.2</v>
      </c>
      <c r="AK37" s="66">
        <v>3.2</v>
      </c>
      <c r="AL37" s="125">
        <v>5.7</v>
      </c>
      <c r="AM37" s="66">
        <v>5.7</v>
      </c>
      <c r="AN37" s="66">
        <v>3.3</v>
      </c>
      <c r="AO37" s="125">
        <v>5.0999999999999996</v>
      </c>
    </row>
    <row r="38" spans="1:41">
      <c r="A38" s="185"/>
      <c r="B38" s="175" t="s">
        <v>62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D38" s="65"/>
      <c r="AE38" s="65">
        <v>2510</v>
      </c>
      <c r="AF38" s="65">
        <v>10</v>
      </c>
      <c r="AG38" s="66">
        <v>5.0999999999999996</v>
      </c>
      <c r="AH38" s="66">
        <v>2.9</v>
      </c>
      <c r="AI38" s="125">
        <v>5.4</v>
      </c>
      <c r="AJ38" s="66">
        <v>5</v>
      </c>
      <c r="AK38" s="66">
        <v>3.2</v>
      </c>
      <c r="AL38" s="125">
        <v>5.8</v>
      </c>
      <c r="AM38" s="66">
        <v>5.5</v>
      </c>
      <c r="AN38" s="66">
        <v>3.3</v>
      </c>
      <c r="AO38" s="125">
        <v>5</v>
      </c>
    </row>
    <row r="39" spans="1:41">
      <c r="A39" s="185"/>
      <c r="B39" s="176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D39" s="65"/>
      <c r="AE39" s="65">
        <v>2511</v>
      </c>
      <c r="AF39" s="65">
        <v>11</v>
      </c>
      <c r="AG39" s="66">
        <v>5.0999999999999996</v>
      </c>
      <c r="AH39" s="66">
        <v>3.2</v>
      </c>
      <c r="AI39" s="125">
        <v>5.5</v>
      </c>
      <c r="AJ39" s="66">
        <v>5.0999999999999996</v>
      </c>
      <c r="AK39" s="66">
        <v>3.2</v>
      </c>
      <c r="AL39" s="125">
        <v>5.8</v>
      </c>
      <c r="AM39" s="66">
        <v>5.8</v>
      </c>
      <c r="AN39" s="66">
        <v>3.4</v>
      </c>
      <c r="AO39" s="125">
        <v>5.0999999999999996</v>
      </c>
    </row>
    <row r="40" spans="1:41">
      <c r="A40" s="185"/>
      <c r="B40" s="176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D40" s="65"/>
      <c r="AE40" s="65">
        <v>2512</v>
      </c>
      <c r="AF40" s="65">
        <v>12</v>
      </c>
      <c r="AG40" s="66">
        <v>5.2</v>
      </c>
      <c r="AH40" s="66">
        <v>3.3</v>
      </c>
      <c r="AI40" s="125">
        <v>5.4</v>
      </c>
      <c r="AJ40" s="66">
        <v>5.0999999999999996</v>
      </c>
      <c r="AK40" s="66">
        <v>3.3</v>
      </c>
      <c r="AL40" s="125">
        <v>5.8</v>
      </c>
      <c r="AM40" s="66">
        <v>5.6</v>
      </c>
      <c r="AN40" s="66">
        <v>3.4</v>
      </c>
      <c r="AO40" s="125">
        <v>5</v>
      </c>
    </row>
    <row r="41" spans="1:41">
      <c r="A41" s="185"/>
      <c r="B41" s="176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D41" s="65"/>
      <c r="AE41" s="65">
        <v>2601</v>
      </c>
      <c r="AF41" s="65">
        <v>1</v>
      </c>
      <c r="AG41" s="66">
        <v>5.0999999999999996</v>
      </c>
      <c r="AH41" s="66">
        <v>3.2</v>
      </c>
      <c r="AI41" s="125">
        <v>5.3</v>
      </c>
      <c r="AJ41" s="66">
        <v>5</v>
      </c>
      <c r="AK41" s="66">
        <v>3.3</v>
      </c>
      <c r="AL41" s="125">
        <v>5.5</v>
      </c>
      <c r="AM41" s="66">
        <v>5.4</v>
      </c>
      <c r="AN41" s="66">
        <v>3.3</v>
      </c>
      <c r="AO41" s="125">
        <v>5</v>
      </c>
    </row>
    <row r="42" spans="1:41">
      <c r="A42" s="185"/>
      <c r="B42" s="177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D42" s="65">
        <v>6</v>
      </c>
      <c r="AE42" s="65">
        <v>2502</v>
      </c>
      <c r="AF42" s="65">
        <v>2</v>
      </c>
      <c r="AG42" s="66">
        <v>6.1</v>
      </c>
      <c r="AH42" s="66">
        <v>3.3</v>
      </c>
      <c r="AI42" s="125">
        <v>6.3</v>
      </c>
      <c r="AJ42" s="66">
        <v>6</v>
      </c>
      <c r="AK42" s="66">
        <v>3.3</v>
      </c>
      <c r="AL42" s="125">
        <v>6</v>
      </c>
      <c r="AM42" s="66">
        <v>6</v>
      </c>
      <c r="AN42" s="66">
        <v>3.3</v>
      </c>
      <c r="AO42" s="125">
        <v>5.9</v>
      </c>
    </row>
    <row r="43" spans="1:41">
      <c r="A43" s="185"/>
      <c r="B43" s="178" t="s">
        <v>60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D43" s="65"/>
      <c r="AE43" s="65">
        <v>2503</v>
      </c>
      <c r="AF43" s="65">
        <v>3</v>
      </c>
      <c r="AG43" s="66">
        <v>6.1</v>
      </c>
      <c r="AH43" s="66">
        <v>3.4</v>
      </c>
      <c r="AI43" s="125">
        <v>6.5</v>
      </c>
      <c r="AJ43" s="66">
        <v>6</v>
      </c>
      <c r="AK43" s="66">
        <v>3.4</v>
      </c>
      <c r="AL43" s="125">
        <v>6</v>
      </c>
      <c r="AM43" s="66">
        <v>6.1</v>
      </c>
      <c r="AN43" s="66">
        <v>3.3</v>
      </c>
      <c r="AO43" s="125">
        <v>6</v>
      </c>
    </row>
    <row r="44" spans="1:41">
      <c r="A44" s="185"/>
      <c r="B44" s="17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D44" s="65"/>
      <c r="AE44" s="65">
        <v>2504</v>
      </c>
      <c r="AF44" s="65">
        <v>4</v>
      </c>
      <c r="AG44" s="66">
        <v>6.1</v>
      </c>
      <c r="AH44" s="66">
        <v>3.4</v>
      </c>
      <c r="AI44" s="125">
        <v>6.7</v>
      </c>
      <c r="AJ44" s="66">
        <v>6</v>
      </c>
      <c r="AK44" s="66">
        <v>3.4</v>
      </c>
      <c r="AL44" s="125">
        <v>6</v>
      </c>
      <c r="AM44" s="66">
        <v>6.1</v>
      </c>
      <c r="AN44" s="66">
        <v>3.3</v>
      </c>
      <c r="AO44" s="125">
        <v>6</v>
      </c>
    </row>
    <row r="45" spans="1:41">
      <c r="A45" s="185"/>
      <c r="B45" s="17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D45" s="65"/>
      <c r="AE45" s="65">
        <v>2505</v>
      </c>
      <c r="AF45" s="65">
        <v>5</v>
      </c>
      <c r="AG45" s="66">
        <v>6.2</v>
      </c>
      <c r="AH45" s="66">
        <v>3.4</v>
      </c>
      <c r="AI45" s="125">
        <v>6.5</v>
      </c>
      <c r="AJ45" s="66">
        <v>6</v>
      </c>
      <c r="AK45" s="66">
        <v>3.5</v>
      </c>
      <c r="AL45" s="125">
        <v>6</v>
      </c>
      <c r="AM45" s="66">
        <v>6.1</v>
      </c>
      <c r="AN45" s="66">
        <v>3.3</v>
      </c>
      <c r="AO45" s="125">
        <v>6</v>
      </c>
    </row>
    <row r="46" spans="1:41">
      <c r="A46" s="185"/>
      <c r="B46" s="17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D46" s="65"/>
      <c r="AE46" s="65">
        <v>2506</v>
      </c>
      <c r="AF46" s="65">
        <v>6</v>
      </c>
      <c r="AG46" s="66">
        <v>6.2</v>
      </c>
      <c r="AH46" s="66">
        <v>3.3</v>
      </c>
      <c r="AI46" s="125">
        <v>6.5</v>
      </c>
      <c r="AJ46" s="66">
        <v>6</v>
      </c>
      <c r="AK46" s="66">
        <v>3.2</v>
      </c>
      <c r="AL46" s="125">
        <v>6</v>
      </c>
      <c r="AM46" s="66">
        <v>6.2</v>
      </c>
      <c r="AN46" s="66">
        <v>3.2</v>
      </c>
      <c r="AO46" s="125">
        <v>6</v>
      </c>
    </row>
    <row r="47" spans="1:41">
      <c r="A47" s="186"/>
      <c r="B47" s="180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D47" s="65"/>
      <c r="AE47" s="65">
        <v>2507</v>
      </c>
      <c r="AF47" s="65">
        <v>7</v>
      </c>
      <c r="AG47" s="66">
        <v>6.2</v>
      </c>
      <c r="AH47" s="66">
        <v>3.3</v>
      </c>
      <c r="AI47" s="125">
        <v>6.5</v>
      </c>
      <c r="AJ47" s="66">
        <v>6</v>
      </c>
      <c r="AK47" s="66">
        <v>3.3</v>
      </c>
      <c r="AL47" s="125">
        <v>6</v>
      </c>
      <c r="AM47" s="66">
        <v>6.2</v>
      </c>
      <c r="AN47" s="66">
        <v>3.2</v>
      </c>
      <c r="AO47" s="125">
        <v>6</v>
      </c>
    </row>
    <row r="48" spans="1:41" ht="14.25" customHeight="1">
      <c r="U48" s="18"/>
      <c r="V48" s="18"/>
      <c r="W48" s="18"/>
      <c r="X48" s="18"/>
      <c r="Y48" s="18"/>
      <c r="Z48" s="18"/>
      <c r="AA48" s="18"/>
      <c r="AB48" s="18"/>
      <c r="AD48" s="65"/>
      <c r="AE48" s="65">
        <v>2508</v>
      </c>
      <c r="AF48" s="65">
        <v>8</v>
      </c>
      <c r="AG48" s="66">
        <v>6.2</v>
      </c>
      <c r="AH48" s="66">
        <v>3.3</v>
      </c>
      <c r="AI48" s="125">
        <v>6.5</v>
      </c>
      <c r="AJ48" s="66">
        <v>6</v>
      </c>
      <c r="AK48" s="66">
        <v>3.4</v>
      </c>
      <c r="AL48" s="125">
        <v>6</v>
      </c>
      <c r="AM48" s="66">
        <v>6.1</v>
      </c>
      <c r="AN48" s="66">
        <v>3.1</v>
      </c>
      <c r="AO48" s="125">
        <v>6</v>
      </c>
    </row>
    <row r="49" spans="21:41" ht="14.25" customHeight="1">
      <c r="U49" s="18"/>
      <c r="V49" s="18"/>
      <c r="W49" s="18"/>
      <c r="X49" s="18"/>
      <c r="Y49" s="18"/>
      <c r="Z49" s="18"/>
      <c r="AA49" s="18"/>
      <c r="AB49" s="18"/>
      <c r="AD49" s="65"/>
      <c r="AE49" s="65">
        <v>2509</v>
      </c>
      <c r="AF49" s="65">
        <v>9</v>
      </c>
      <c r="AG49" s="66">
        <v>6.2</v>
      </c>
      <c r="AH49" s="66">
        <v>3.2</v>
      </c>
      <c r="AI49" s="125">
        <v>6.5</v>
      </c>
      <c r="AJ49" s="66">
        <v>6</v>
      </c>
      <c r="AK49" s="66">
        <v>3.3</v>
      </c>
      <c r="AL49" s="125">
        <v>6</v>
      </c>
      <c r="AM49" s="66">
        <v>6.1</v>
      </c>
      <c r="AN49" s="66">
        <v>3.1</v>
      </c>
      <c r="AO49" s="125">
        <v>6</v>
      </c>
    </row>
    <row r="50" spans="21:41" ht="14.25" customHeight="1">
      <c r="U50" s="18"/>
      <c r="V50" s="18"/>
      <c r="W50" s="18"/>
      <c r="X50" s="18"/>
      <c r="Y50" s="18"/>
      <c r="Z50" s="18"/>
      <c r="AA50" s="18"/>
      <c r="AB50" s="18"/>
      <c r="AD50" s="65"/>
      <c r="AE50" s="65">
        <v>2510</v>
      </c>
      <c r="AF50" s="65">
        <v>10</v>
      </c>
      <c r="AG50" s="66">
        <v>6.2</v>
      </c>
      <c r="AH50" s="66">
        <v>3.3</v>
      </c>
      <c r="AI50" s="125">
        <v>6.5</v>
      </c>
      <c r="AJ50" s="66">
        <v>6</v>
      </c>
      <c r="AK50" s="66">
        <v>3.3</v>
      </c>
      <c r="AL50" s="125">
        <v>6</v>
      </c>
      <c r="AM50" s="66">
        <v>6.2</v>
      </c>
      <c r="AN50" s="66">
        <v>3.1</v>
      </c>
      <c r="AO50" s="125">
        <v>6</v>
      </c>
    </row>
    <row r="51" spans="21:41" ht="14.25" customHeight="1">
      <c r="U51" s="18"/>
      <c r="V51" s="18"/>
      <c r="W51" s="18"/>
      <c r="X51" s="18"/>
      <c r="Y51" s="18"/>
      <c r="Z51" s="18"/>
      <c r="AA51" s="18"/>
      <c r="AB51" s="18"/>
      <c r="AD51" s="65"/>
      <c r="AE51" s="65">
        <v>2511</v>
      </c>
      <c r="AF51" s="65">
        <v>11</v>
      </c>
      <c r="AG51" s="66">
        <v>6.1</v>
      </c>
      <c r="AH51" s="66">
        <v>3.3</v>
      </c>
      <c r="AI51" s="125">
        <v>6.5</v>
      </c>
      <c r="AJ51" s="66">
        <v>6</v>
      </c>
      <c r="AK51" s="66">
        <v>3.3</v>
      </c>
      <c r="AL51" s="125">
        <v>6</v>
      </c>
      <c r="AM51" s="66">
        <v>6.2</v>
      </c>
      <c r="AN51" s="66">
        <v>3.1</v>
      </c>
      <c r="AO51" s="125">
        <v>6</v>
      </c>
    </row>
    <row r="52" spans="21:41" ht="14.25" customHeight="1">
      <c r="U52" s="18"/>
      <c r="V52" s="18"/>
      <c r="W52" s="18"/>
      <c r="X52" s="18"/>
      <c r="Y52" s="18"/>
      <c r="Z52" s="18"/>
      <c r="AA52" s="18"/>
      <c r="AB52" s="18"/>
      <c r="AD52" s="65"/>
      <c r="AE52" s="65">
        <v>2512</v>
      </c>
      <c r="AF52" s="65">
        <v>12</v>
      </c>
      <c r="AG52" s="66">
        <v>6.1</v>
      </c>
      <c r="AH52" s="66">
        <v>3.3</v>
      </c>
      <c r="AI52" s="125">
        <v>6.5</v>
      </c>
      <c r="AJ52" s="66">
        <v>6</v>
      </c>
      <c r="AK52" s="66">
        <v>3.2</v>
      </c>
      <c r="AL52" s="125">
        <v>6</v>
      </c>
      <c r="AM52" s="66">
        <v>6.2</v>
      </c>
      <c r="AN52" s="66">
        <v>3.1</v>
      </c>
      <c r="AO52" s="125">
        <v>6</v>
      </c>
    </row>
    <row r="53" spans="21:41" ht="14.25" customHeight="1">
      <c r="U53" s="18"/>
      <c r="V53" s="18"/>
      <c r="W53" s="18"/>
      <c r="X53" s="18"/>
      <c r="Y53" s="18"/>
      <c r="Z53" s="18"/>
      <c r="AA53" s="18"/>
      <c r="AB53" s="18"/>
      <c r="AD53" s="65"/>
      <c r="AE53" s="65">
        <v>2601</v>
      </c>
      <c r="AF53" s="65">
        <v>1</v>
      </c>
      <c r="AG53" s="66">
        <v>6</v>
      </c>
      <c r="AH53" s="66">
        <v>3.3</v>
      </c>
      <c r="AI53" s="125">
        <v>6.4</v>
      </c>
      <c r="AJ53" s="66">
        <v>6</v>
      </c>
      <c r="AK53" s="66">
        <v>3.2</v>
      </c>
      <c r="AL53" s="125">
        <v>6</v>
      </c>
      <c r="AM53" s="66">
        <v>6</v>
      </c>
      <c r="AN53" s="66">
        <v>3.2</v>
      </c>
      <c r="AO53" s="125">
        <v>6</v>
      </c>
    </row>
    <row r="54" spans="21:41" ht="14.25" customHeight="1">
      <c r="U54" s="18"/>
      <c r="V54" s="18"/>
      <c r="W54" s="18"/>
      <c r="X54" s="18"/>
      <c r="Y54" s="18"/>
      <c r="Z54" s="18"/>
      <c r="AA54" s="18"/>
      <c r="AB54" s="18"/>
      <c r="AD54" s="65">
        <v>5</v>
      </c>
      <c r="AE54" s="65">
        <v>2502</v>
      </c>
      <c r="AF54" s="65">
        <v>2</v>
      </c>
      <c r="AG54" s="66">
        <v>6.8</v>
      </c>
      <c r="AH54" s="66">
        <v>3.4</v>
      </c>
      <c r="AI54" s="125">
        <v>6.6</v>
      </c>
      <c r="AJ54" s="66">
        <v>6.5</v>
      </c>
      <c r="AK54" s="66">
        <v>3.4</v>
      </c>
      <c r="AL54" s="125">
        <v>6.8</v>
      </c>
      <c r="AM54" s="66">
        <v>6.3</v>
      </c>
      <c r="AN54" s="66">
        <v>3.9</v>
      </c>
      <c r="AO54" s="125">
        <v>6.5</v>
      </c>
    </row>
    <row r="55" spans="21:41" ht="14.25" customHeight="1">
      <c r="U55" s="18"/>
      <c r="V55" s="18"/>
      <c r="W55" s="18"/>
      <c r="X55" s="18"/>
      <c r="Y55" s="18"/>
      <c r="Z55" s="18"/>
      <c r="AA55" s="18"/>
      <c r="AB55" s="18"/>
      <c r="AD55" s="65"/>
      <c r="AE55" s="65">
        <v>2503</v>
      </c>
      <c r="AF55" s="65">
        <v>3</v>
      </c>
      <c r="AG55" s="66">
        <v>7</v>
      </c>
      <c r="AH55" s="66">
        <v>3.5</v>
      </c>
      <c r="AI55" s="125">
        <v>6.8</v>
      </c>
      <c r="AJ55" s="66">
        <v>6.6</v>
      </c>
      <c r="AK55" s="66">
        <v>3.4</v>
      </c>
      <c r="AL55" s="125">
        <v>6.9</v>
      </c>
      <c r="AM55" s="66">
        <v>6.4</v>
      </c>
      <c r="AN55" s="66">
        <v>3.9</v>
      </c>
      <c r="AO55" s="125">
        <v>6.7</v>
      </c>
    </row>
    <row r="56" spans="21:41" ht="14.25" customHeight="1">
      <c r="U56" s="18"/>
      <c r="V56" s="18"/>
      <c r="W56" s="18"/>
      <c r="X56" s="18"/>
      <c r="Y56" s="18"/>
      <c r="Z56" s="18"/>
      <c r="AA56" s="18"/>
      <c r="AB56" s="18"/>
      <c r="AD56" s="65"/>
      <c r="AE56" s="65">
        <v>2504</v>
      </c>
      <c r="AF56" s="65">
        <v>4</v>
      </c>
      <c r="AG56" s="66">
        <v>7</v>
      </c>
      <c r="AH56" s="66">
        <v>3.5</v>
      </c>
      <c r="AI56" s="125">
        <v>6.9</v>
      </c>
      <c r="AJ56" s="66">
        <v>6.5</v>
      </c>
      <c r="AK56" s="66">
        <v>3.4</v>
      </c>
      <c r="AL56" s="125">
        <v>6.8</v>
      </c>
      <c r="AM56" s="66">
        <v>6.5</v>
      </c>
      <c r="AN56" s="66">
        <v>3.9</v>
      </c>
      <c r="AO56" s="125">
        <v>6.6</v>
      </c>
    </row>
    <row r="57" spans="21:41" ht="14.25" customHeight="1">
      <c r="U57" s="18"/>
      <c r="V57" s="18"/>
      <c r="W57" s="18"/>
      <c r="X57" s="18"/>
      <c r="Y57" s="18"/>
      <c r="Z57" s="18"/>
      <c r="AA57" s="18"/>
      <c r="AB57" s="18"/>
      <c r="AD57" s="65"/>
      <c r="AE57" s="65">
        <v>2505</v>
      </c>
      <c r="AF57" s="65">
        <v>5</v>
      </c>
      <c r="AG57" s="66">
        <v>7</v>
      </c>
      <c r="AH57" s="66">
        <v>3.5</v>
      </c>
      <c r="AI57" s="125">
        <v>6.9</v>
      </c>
      <c r="AJ57" s="66">
        <v>6.8</v>
      </c>
      <c r="AK57" s="66">
        <v>3.4</v>
      </c>
      <c r="AL57" s="125">
        <v>6.9</v>
      </c>
      <c r="AM57" s="66">
        <v>6.5</v>
      </c>
      <c r="AN57" s="66">
        <v>3.8</v>
      </c>
      <c r="AO57" s="125">
        <v>6.6</v>
      </c>
    </row>
    <row r="58" spans="21:41" ht="14.25" customHeight="1">
      <c r="U58" s="18"/>
      <c r="V58" s="18"/>
      <c r="W58" s="18"/>
      <c r="X58" s="18"/>
      <c r="Y58" s="18"/>
      <c r="Z58" s="18"/>
      <c r="AA58" s="18"/>
      <c r="AB58" s="18"/>
      <c r="AD58" s="65"/>
      <c r="AE58" s="65">
        <v>2506</v>
      </c>
      <c r="AF58" s="65">
        <v>6</v>
      </c>
      <c r="AG58" s="66">
        <v>6.9</v>
      </c>
      <c r="AH58" s="66">
        <v>3.5</v>
      </c>
      <c r="AI58" s="125">
        <v>6.8</v>
      </c>
      <c r="AJ58" s="66">
        <v>6.7</v>
      </c>
      <c r="AK58" s="66">
        <v>3.4</v>
      </c>
      <c r="AL58" s="125">
        <v>6.8</v>
      </c>
      <c r="AM58" s="66">
        <v>6.5</v>
      </c>
      <c r="AN58" s="66">
        <v>3.7</v>
      </c>
      <c r="AO58" s="125">
        <v>6.6</v>
      </c>
    </row>
    <row r="59" spans="21:41">
      <c r="U59" s="18"/>
      <c r="V59" s="18"/>
      <c r="W59" s="18"/>
      <c r="X59" s="18"/>
      <c r="Y59" s="18"/>
      <c r="Z59" s="18"/>
      <c r="AA59" s="18"/>
      <c r="AB59" s="18"/>
      <c r="AD59" s="65"/>
      <c r="AE59" s="65">
        <v>2507</v>
      </c>
      <c r="AF59" s="65">
        <v>7</v>
      </c>
      <c r="AG59" s="66">
        <v>7</v>
      </c>
      <c r="AH59" s="66">
        <v>3.4</v>
      </c>
      <c r="AI59" s="125">
        <v>6.9</v>
      </c>
      <c r="AJ59" s="66">
        <v>6.8</v>
      </c>
      <c r="AK59" s="66">
        <v>3.4</v>
      </c>
      <c r="AL59" s="125">
        <v>7</v>
      </c>
      <c r="AM59" s="66">
        <v>6.5</v>
      </c>
      <c r="AN59" s="66">
        <v>3.8</v>
      </c>
      <c r="AO59" s="125">
        <v>6.6</v>
      </c>
    </row>
    <row r="60" spans="21:41">
      <c r="U60" s="18"/>
      <c r="V60" s="18"/>
      <c r="W60" s="18"/>
      <c r="X60" s="18"/>
      <c r="Y60" s="18"/>
      <c r="Z60" s="18"/>
      <c r="AA60" s="18"/>
      <c r="AB60" s="18"/>
      <c r="AD60" s="65"/>
      <c r="AE60" s="65">
        <v>2508</v>
      </c>
      <c r="AF60" s="65">
        <v>8</v>
      </c>
      <c r="AG60" s="66">
        <v>7</v>
      </c>
      <c r="AH60" s="66">
        <v>3.3</v>
      </c>
      <c r="AI60" s="125">
        <v>6.9</v>
      </c>
      <c r="AJ60" s="66">
        <v>6.8</v>
      </c>
      <c r="AK60" s="66">
        <v>3.3</v>
      </c>
      <c r="AL60" s="125">
        <v>6.9</v>
      </c>
      <c r="AM60" s="66">
        <v>6.5</v>
      </c>
      <c r="AN60" s="66">
        <v>3.8</v>
      </c>
      <c r="AO60" s="125">
        <v>6.7</v>
      </c>
    </row>
    <row r="61" spans="21:41">
      <c r="U61" s="18"/>
      <c r="V61" s="18"/>
      <c r="W61" s="18"/>
      <c r="X61" s="18"/>
      <c r="Y61" s="18"/>
      <c r="Z61" s="18"/>
      <c r="AA61" s="18"/>
      <c r="AB61" s="18"/>
      <c r="AD61" s="65"/>
      <c r="AE61" s="65">
        <v>2509</v>
      </c>
      <c r="AF61" s="65">
        <v>9</v>
      </c>
      <c r="AG61" s="66">
        <v>6.9</v>
      </c>
      <c r="AH61" s="66">
        <v>3.2</v>
      </c>
      <c r="AI61" s="125">
        <v>6.8</v>
      </c>
      <c r="AJ61" s="66">
        <v>6.7</v>
      </c>
      <c r="AK61" s="66">
        <v>3.2</v>
      </c>
      <c r="AL61" s="125">
        <v>6.8</v>
      </c>
      <c r="AM61" s="66">
        <v>6.5</v>
      </c>
      <c r="AN61" s="66">
        <v>3.7</v>
      </c>
      <c r="AO61" s="125">
        <v>6.6</v>
      </c>
    </row>
    <row r="62" spans="21:41">
      <c r="U62" s="18"/>
      <c r="V62" s="18"/>
      <c r="W62" s="18"/>
      <c r="X62" s="18"/>
      <c r="Y62" s="18"/>
      <c r="Z62" s="18"/>
      <c r="AA62" s="18"/>
      <c r="AB62" s="18"/>
      <c r="AD62" s="65"/>
      <c r="AE62" s="65">
        <v>2510</v>
      </c>
      <c r="AF62" s="65">
        <v>10</v>
      </c>
      <c r="AG62" s="66">
        <v>6.9</v>
      </c>
      <c r="AH62" s="66">
        <v>3.3</v>
      </c>
      <c r="AI62" s="125">
        <v>6.8</v>
      </c>
      <c r="AJ62" s="66">
        <v>6.7</v>
      </c>
      <c r="AK62" s="66">
        <v>3.2</v>
      </c>
      <c r="AL62" s="125">
        <v>6.8</v>
      </c>
      <c r="AM62" s="66">
        <v>6.5</v>
      </c>
      <c r="AN62" s="66">
        <v>3.8</v>
      </c>
      <c r="AO62" s="125">
        <v>6.6</v>
      </c>
    </row>
    <row r="63" spans="21:41">
      <c r="U63" s="18"/>
      <c r="V63" s="18"/>
      <c r="W63" s="18"/>
      <c r="X63" s="18"/>
      <c r="Y63" s="18"/>
      <c r="Z63" s="18"/>
      <c r="AA63" s="18"/>
      <c r="AB63" s="18"/>
      <c r="AD63" s="65"/>
      <c r="AE63" s="65">
        <v>2511</v>
      </c>
      <c r="AF63" s="65">
        <v>11</v>
      </c>
      <c r="AG63" s="66">
        <v>6.8</v>
      </c>
      <c r="AH63" s="66">
        <v>3.4</v>
      </c>
      <c r="AI63" s="125">
        <v>6.8</v>
      </c>
      <c r="AJ63" s="66">
        <v>6.7</v>
      </c>
      <c r="AK63" s="66">
        <v>3.2</v>
      </c>
      <c r="AL63" s="125">
        <v>6.9</v>
      </c>
      <c r="AM63" s="66">
        <v>6.5</v>
      </c>
      <c r="AN63" s="66">
        <v>3.8</v>
      </c>
      <c r="AO63" s="125">
        <v>6.6</v>
      </c>
    </row>
    <row r="64" spans="21:41">
      <c r="U64" s="18"/>
      <c r="V64" s="18"/>
      <c r="W64" s="18"/>
      <c r="X64" s="18"/>
      <c r="Y64" s="18"/>
      <c r="Z64" s="18"/>
      <c r="AA64" s="18"/>
      <c r="AB64" s="18"/>
      <c r="AD64" s="65"/>
      <c r="AE64" s="65">
        <v>2512</v>
      </c>
      <c r="AF64" s="65">
        <v>12</v>
      </c>
      <c r="AG64" s="66">
        <v>7</v>
      </c>
      <c r="AH64" s="66">
        <v>3.5</v>
      </c>
      <c r="AI64" s="125">
        <v>6.9</v>
      </c>
      <c r="AJ64" s="66">
        <v>6.7</v>
      </c>
      <c r="AK64" s="66">
        <v>3.2</v>
      </c>
      <c r="AL64" s="125">
        <v>6.8</v>
      </c>
      <c r="AM64" s="66">
        <v>6.5</v>
      </c>
      <c r="AN64" s="66">
        <v>3.8</v>
      </c>
      <c r="AO64" s="125">
        <v>6.5</v>
      </c>
    </row>
    <row r="65" spans="21:41">
      <c r="U65" s="18"/>
      <c r="V65" s="18"/>
      <c r="W65" s="18"/>
      <c r="X65" s="18"/>
      <c r="Y65" s="18"/>
      <c r="Z65" s="18"/>
      <c r="AA65" s="18"/>
      <c r="AB65" s="18"/>
      <c r="AD65" s="65"/>
      <c r="AE65" s="65">
        <v>2601</v>
      </c>
      <c r="AF65" s="65">
        <v>1</v>
      </c>
      <c r="AG65" s="66">
        <v>6.8</v>
      </c>
      <c r="AH65" s="66">
        <v>3.5</v>
      </c>
      <c r="AI65" s="125">
        <v>6.8</v>
      </c>
      <c r="AJ65" s="66">
        <v>6.5</v>
      </c>
      <c r="AK65" s="66">
        <v>3.3</v>
      </c>
      <c r="AL65" s="125">
        <v>6.7</v>
      </c>
      <c r="AM65" s="66">
        <v>6.2</v>
      </c>
      <c r="AN65" s="66">
        <v>3.8</v>
      </c>
      <c r="AO65" s="125">
        <v>6.5</v>
      </c>
    </row>
    <row r="66" spans="21:41">
      <c r="U66" s="18"/>
      <c r="V66" s="18"/>
      <c r="W66" s="18"/>
      <c r="X66" s="18"/>
      <c r="Y66" s="18"/>
      <c r="Z66" s="18"/>
      <c r="AA66" s="18"/>
      <c r="AB66" s="18"/>
      <c r="AD66" s="65">
        <v>3</v>
      </c>
      <c r="AE66" s="65">
        <v>2502</v>
      </c>
      <c r="AF66" s="65">
        <v>2</v>
      </c>
      <c r="AG66" s="66">
        <v>7</v>
      </c>
      <c r="AH66" s="66">
        <v>3.6</v>
      </c>
      <c r="AI66" s="125">
        <v>6.8</v>
      </c>
      <c r="AJ66" s="66">
        <v>7</v>
      </c>
      <c r="AK66" s="66">
        <v>3.3</v>
      </c>
      <c r="AL66" s="125">
        <v>7</v>
      </c>
      <c r="AM66" s="66">
        <v>6.8</v>
      </c>
      <c r="AN66" s="66">
        <v>3.3</v>
      </c>
      <c r="AO66" s="125">
        <v>7.6</v>
      </c>
    </row>
    <row r="67" spans="21:41">
      <c r="U67" s="18"/>
      <c r="V67" s="18"/>
      <c r="W67" s="18"/>
      <c r="X67" s="18"/>
      <c r="Y67" s="18"/>
      <c r="Z67" s="18"/>
      <c r="AA67" s="18"/>
      <c r="AB67" s="18"/>
      <c r="AD67" s="65"/>
      <c r="AE67" s="65">
        <v>2503</v>
      </c>
      <c r="AF67" s="65">
        <v>3</v>
      </c>
      <c r="AG67" s="66">
        <v>7</v>
      </c>
      <c r="AH67" s="66">
        <v>3.6</v>
      </c>
      <c r="AI67" s="125">
        <v>6.9</v>
      </c>
      <c r="AJ67" s="66">
        <v>7</v>
      </c>
      <c r="AK67" s="66">
        <v>3.5</v>
      </c>
      <c r="AL67" s="125">
        <v>7</v>
      </c>
      <c r="AM67" s="66">
        <v>7</v>
      </c>
      <c r="AN67" s="66">
        <v>3.4</v>
      </c>
      <c r="AO67" s="125">
        <v>7.7</v>
      </c>
    </row>
    <row r="68" spans="21:41">
      <c r="U68" s="18"/>
      <c r="V68" s="18"/>
      <c r="W68" s="18"/>
      <c r="X68" s="18"/>
      <c r="Y68" s="18"/>
      <c r="Z68" s="18"/>
      <c r="AA68" s="18"/>
      <c r="AB68" s="18"/>
      <c r="AD68" s="65"/>
      <c r="AE68" s="65">
        <v>2504</v>
      </c>
      <c r="AF68" s="65">
        <v>4</v>
      </c>
      <c r="AG68" s="66">
        <v>7.1</v>
      </c>
      <c r="AH68" s="66">
        <v>3.5</v>
      </c>
      <c r="AI68" s="125">
        <v>6.9</v>
      </c>
      <c r="AJ68" s="66">
        <v>7</v>
      </c>
      <c r="AK68" s="66">
        <v>3.3</v>
      </c>
      <c r="AL68" s="125">
        <v>7</v>
      </c>
      <c r="AM68" s="66">
        <v>7</v>
      </c>
      <c r="AN68" s="66">
        <v>3.4</v>
      </c>
      <c r="AO68" s="125">
        <v>7.7</v>
      </c>
    </row>
    <row r="69" spans="21:41">
      <c r="U69" s="18"/>
      <c r="V69" s="18"/>
      <c r="W69" s="18"/>
      <c r="X69" s="18"/>
      <c r="Y69" s="18"/>
      <c r="Z69" s="18"/>
      <c r="AA69" s="18"/>
      <c r="AB69" s="18"/>
      <c r="AD69" s="65"/>
      <c r="AE69" s="65">
        <v>2505</v>
      </c>
      <c r="AF69" s="65">
        <v>5</v>
      </c>
      <c r="AG69" s="66">
        <v>7</v>
      </c>
      <c r="AH69" s="66">
        <v>3.5</v>
      </c>
      <c r="AI69" s="125">
        <v>7</v>
      </c>
      <c r="AJ69" s="66">
        <v>7</v>
      </c>
      <c r="AK69" s="66">
        <v>3.3</v>
      </c>
      <c r="AL69" s="125">
        <v>7</v>
      </c>
      <c r="AM69" s="66">
        <v>7</v>
      </c>
      <c r="AN69" s="66">
        <v>3.4</v>
      </c>
      <c r="AO69" s="125">
        <v>7.8</v>
      </c>
    </row>
    <row r="70" spans="21:41">
      <c r="U70" s="18"/>
      <c r="V70" s="18"/>
      <c r="W70" s="18"/>
      <c r="X70" s="18"/>
      <c r="Y70" s="18"/>
      <c r="Z70" s="18"/>
      <c r="AA70" s="18"/>
      <c r="AB70" s="18"/>
      <c r="AD70" s="65"/>
      <c r="AE70" s="65">
        <v>2506</v>
      </c>
      <c r="AF70" s="65">
        <v>6</v>
      </c>
      <c r="AG70" s="66">
        <v>7.1</v>
      </c>
      <c r="AH70" s="66">
        <v>3.5</v>
      </c>
      <c r="AI70" s="125">
        <v>6.9</v>
      </c>
      <c r="AJ70" s="66">
        <v>7</v>
      </c>
      <c r="AK70" s="66">
        <v>3.3</v>
      </c>
      <c r="AL70" s="125">
        <v>7</v>
      </c>
      <c r="AM70" s="66">
        <v>6.9</v>
      </c>
      <c r="AN70" s="66">
        <v>3.3</v>
      </c>
      <c r="AO70" s="125">
        <v>7.9</v>
      </c>
    </row>
    <row r="71" spans="21:41">
      <c r="U71" s="18"/>
      <c r="V71" s="18"/>
      <c r="W71" s="18"/>
      <c r="X71" s="18"/>
      <c r="Y71" s="18"/>
      <c r="Z71" s="18"/>
      <c r="AA71" s="18"/>
      <c r="AB71" s="18"/>
      <c r="AD71" s="65"/>
      <c r="AE71" s="65">
        <v>2507</v>
      </c>
      <c r="AF71" s="65">
        <v>7</v>
      </c>
      <c r="AG71" s="66">
        <v>7.1</v>
      </c>
      <c r="AH71" s="66">
        <v>3.5</v>
      </c>
      <c r="AI71" s="125">
        <v>6.9</v>
      </c>
      <c r="AJ71" s="66">
        <v>7</v>
      </c>
      <c r="AK71" s="66">
        <v>3.4</v>
      </c>
      <c r="AL71" s="125">
        <v>7</v>
      </c>
      <c r="AM71" s="66">
        <v>7</v>
      </c>
      <c r="AN71" s="66">
        <v>3.3</v>
      </c>
      <c r="AO71" s="125">
        <v>7.7</v>
      </c>
    </row>
    <row r="72" spans="21:41">
      <c r="U72" s="18"/>
      <c r="V72" s="18"/>
      <c r="W72" s="18"/>
      <c r="X72" s="18"/>
      <c r="Y72" s="18"/>
      <c r="Z72" s="18"/>
      <c r="AA72" s="18"/>
      <c r="AB72" s="18"/>
      <c r="AD72" s="65"/>
      <c r="AE72" s="65">
        <v>2508</v>
      </c>
      <c r="AF72" s="65">
        <v>8</v>
      </c>
      <c r="AG72" s="66">
        <v>7.1</v>
      </c>
      <c r="AH72" s="66">
        <v>3.4</v>
      </c>
      <c r="AI72" s="125">
        <v>6.9</v>
      </c>
      <c r="AJ72" s="66">
        <v>7.1</v>
      </c>
      <c r="AK72" s="66">
        <v>3.3</v>
      </c>
      <c r="AL72" s="125">
        <v>7</v>
      </c>
      <c r="AM72" s="66">
        <v>7</v>
      </c>
      <c r="AN72" s="66">
        <v>3.2</v>
      </c>
      <c r="AO72" s="125">
        <v>7.8</v>
      </c>
    </row>
    <row r="73" spans="21:41">
      <c r="U73" s="18"/>
      <c r="V73" s="18"/>
      <c r="W73" s="18"/>
      <c r="X73" s="18"/>
      <c r="Y73" s="18"/>
      <c r="Z73" s="18"/>
      <c r="AA73" s="18"/>
      <c r="AB73" s="18"/>
      <c r="AD73" s="65"/>
      <c r="AE73" s="65">
        <v>2509</v>
      </c>
      <c r="AF73" s="65">
        <v>9</v>
      </c>
      <c r="AG73" s="66">
        <v>7</v>
      </c>
      <c r="AH73" s="66">
        <v>3.5</v>
      </c>
      <c r="AI73" s="125">
        <v>6.8</v>
      </c>
      <c r="AJ73" s="66">
        <v>7</v>
      </c>
      <c r="AK73" s="66">
        <v>3.3</v>
      </c>
      <c r="AL73" s="125">
        <v>7</v>
      </c>
      <c r="AM73" s="66">
        <v>7</v>
      </c>
      <c r="AN73" s="66">
        <v>3.3</v>
      </c>
      <c r="AO73" s="125">
        <v>7.7</v>
      </c>
    </row>
    <row r="74" spans="21:41">
      <c r="U74" s="18"/>
      <c r="V74" s="18"/>
      <c r="W74" s="18"/>
      <c r="X74" s="18"/>
      <c r="Y74" s="18"/>
      <c r="Z74" s="18"/>
      <c r="AA74" s="18"/>
      <c r="AB74" s="18"/>
      <c r="AD74" s="65"/>
      <c r="AE74" s="65">
        <v>2510</v>
      </c>
      <c r="AF74" s="65">
        <v>10</v>
      </c>
      <c r="AG74" s="66">
        <v>7</v>
      </c>
      <c r="AH74" s="66">
        <v>3.5</v>
      </c>
      <c r="AI74" s="125">
        <v>6.8</v>
      </c>
      <c r="AJ74" s="66">
        <v>7</v>
      </c>
      <c r="AK74" s="66">
        <v>3.2</v>
      </c>
      <c r="AL74" s="125">
        <v>7</v>
      </c>
      <c r="AM74" s="66">
        <v>6.9</v>
      </c>
      <c r="AN74" s="66">
        <v>3.3</v>
      </c>
      <c r="AO74" s="125">
        <v>7.7</v>
      </c>
    </row>
    <row r="75" spans="21:41">
      <c r="U75" s="18"/>
      <c r="V75" s="18"/>
      <c r="W75" s="18"/>
      <c r="X75" s="18"/>
      <c r="Y75" s="18"/>
      <c r="Z75" s="18"/>
      <c r="AA75" s="18"/>
      <c r="AB75" s="18"/>
      <c r="AD75" s="65"/>
      <c r="AE75" s="65">
        <v>2511</v>
      </c>
      <c r="AF75" s="65">
        <v>11</v>
      </c>
      <c r="AG75" s="66">
        <v>7</v>
      </c>
      <c r="AH75" s="66">
        <v>3.5</v>
      </c>
      <c r="AI75" s="125">
        <v>6.9</v>
      </c>
      <c r="AJ75" s="66">
        <v>7</v>
      </c>
      <c r="AK75" s="66">
        <v>3.2</v>
      </c>
      <c r="AL75" s="125">
        <v>7</v>
      </c>
      <c r="AM75" s="66">
        <v>7</v>
      </c>
      <c r="AN75" s="66">
        <v>3.4</v>
      </c>
      <c r="AO75" s="125">
        <v>7.8</v>
      </c>
    </row>
    <row r="76" spans="21:41">
      <c r="U76" s="18"/>
      <c r="V76" s="18"/>
      <c r="W76" s="18"/>
      <c r="X76" s="18"/>
      <c r="Y76" s="18"/>
      <c r="Z76" s="18"/>
      <c r="AA76" s="18"/>
      <c r="AB76" s="18"/>
      <c r="AD76" s="65"/>
      <c r="AE76" s="65">
        <v>2512</v>
      </c>
      <c r="AF76" s="65">
        <v>12</v>
      </c>
      <c r="AG76" s="66">
        <v>7</v>
      </c>
      <c r="AH76" s="66">
        <v>3.5</v>
      </c>
      <c r="AI76" s="125">
        <v>6.9</v>
      </c>
      <c r="AJ76" s="66">
        <v>7</v>
      </c>
      <c r="AK76" s="66">
        <v>3.4</v>
      </c>
      <c r="AL76" s="125">
        <v>7</v>
      </c>
      <c r="AM76" s="66">
        <v>7</v>
      </c>
      <c r="AN76" s="66">
        <v>3.4</v>
      </c>
      <c r="AO76" s="125">
        <v>7.7</v>
      </c>
    </row>
    <row r="77" spans="21:41">
      <c r="AD77" s="65"/>
      <c r="AE77" s="65">
        <v>2601</v>
      </c>
      <c r="AF77" s="65">
        <v>1</v>
      </c>
      <c r="AG77" s="66">
        <v>7</v>
      </c>
      <c r="AH77" s="66">
        <v>3.4</v>
      </c>
      <c r="AI77" s="125">
        <v>7</v>
      </c>
      <c r="AJ77" s="66">
        <v>6.9</v>
      </c>
      <c r="AK77" s="66">
        <v>3.5</v>
      </c>
      <c r="AL77" s="125">
        <v>6.8</v>
      </c>
      <c r="AM77" s="66">
        <v>6.9</v>
      </c>
      <c r="AN77" s="66">
        <v>3.5</v>
      </c>
      <c r="AO77" s="125">
        <v>7.5</v>
      </c>
    </row>
    <row r="78" spans="21:41">
      <c r="AD78" s="65">
        <v>2</v>
      </c>
      <c r="AE78" s="65">
        <v>2502</v>
      </c>
      <c r="AF78" s="65">
        <v>2</v>
      </c>
      <c r="AG78" s="66"/>
      <c r="AH78" s="66"/>
      <c r="AI78" s="125"/>
      <c r="AJ78" s="66">
        <v>7.5</v>
      </c>
      <c r="AK78" s="66">
        <v>3.5</v>
      </c>
      <c r="AL78" s="125">
        <v>7.1</v>
      </c>
      <c r="AM78" s="66">
        <v>7</v>
      </c>
      <c r="AN78" s="66">
        <v>3.2</v>
      </c>
      <c r="AO78" s="125">
        <v>7.3</v>
      </c>
    </row>
    <row r="79" spans="21:41">
      <c r="AD79" s="65"/>
      <c r="AE79" s="65">
        <v>2503</v>
      </c>
      <c r="AF79" s="65">
        <v>3</v>
      </c>
      <c r="AG79" s="66"/>
      <c r="AH79" s="66"/>
      <c r="AI79" s="125"/>
      <c r="AJ79" s="66">
        <v>7.7</v>
      </c>
      <c r="AK79" s="66">
        <v>3.5</v>
      </c>
      <c r="AL79" s="125">
        <v>7.1</v>
      </c>
      <c r="AM79" s="66">
        <v>7.1</v>
      </c>
      <c r="AN79" s="66">
        <v>3.2</v>
      </c>
      <c r="AO79" s="125">
        <v>7.5</v>
      </c>
    </row>
    <row r="80" spans="21:41">
      <c r="AD80" s="65"/>
      <c r="AE80" s="65">
        <v>2504</v>
      </c>
      <c r="AF80" s="65">
        <v>4</v>
      </c>
      <c r="AG80" s="66"/>
      <c r="AH80" s="66"/>
      <c r="AI80" s="125"/>
      <c r="AJ80" s="66">
        <v>7.7</v>
      </c>
      <c r="AK80" s="66">
        <v>3.6</v>
      </c>
      <c r="AL80" s="125">
        <v>7.2</v>
      </c>
      <c r="AM80" s="66">
        <v>7.1</v>
      </c>
      <c r="AN80" s="66">
        <v>3.2</v>
      </c>
      <c r="AO80" s="125">
        <v>7.5</v>
      </c>
    </row>
    <row r="81" spans="30:41">
      <c r="AD81" s="65"/>
      <c r="AE81" s="65">
        <v>2505</v>
      </c>
      <c r="AF81" s="65">
        <v>5</v>
      </c>
      <c r="AG81" s="66"/>
      <c r="AH81" s="66"/>
      <c r="AI81" s="125"/>
      <c r="AJ81" s="66">
        <v>7.8</v>
      </c>
      <c r="AK81" s="66">
        <v>3.5</v>
      </c>
      <c r="AL81" s="125">
        <v>7.2</v>
      </c>
      <c r="AM81" s="66">
        <v>7.1</v>
      </c>
      <c r="AN81" s="66">
        <v>3.2</v>
      </c>
      <c r="AO81" s="125">
        <v>7.5</v>
      </c>
    </row>
    <row r="82" spans="30:41">
      <c r="AD82" s="65"/>
      <c r="AE82" s="65">
        <v>2506</v>
      </c>
      <c r="AF82" s="65">
        <v>6</v>
      </c>
      <c r="AG82" s="66"/>
      <c r="AH82" s="66"/>
      <c r="AI82" s="125"/>
      <c r="AJ82" s="66">
        <v>7.8</v>
      </c>
      <c r="AK82" s="66">
        <v>3.6</v>
      </c>
      <c r="AL82" s="125">
        <v>7.2</v>
      </c>
      <c r="AM82" s="66">
        <v>7.2</v>
      </c>
      <c r="AN82" s="66">
        <v>3.1</v>
      </c>
      <c r="AO82" s="125">
        <v>7.5</v>
      </c>
    </row>
    <row r="83" spans="30:41">
      <c r="AD83" s="65"/>
      <c r="AE83" s="65">
        <v>2507</v>
      </c>
      <c r="AF83" s="65">
        <v>7</v>
      </c>
      <c r="AG83" s="66"/>
      <c r="AH83" s="66"/>
      <c r="AI83" s="125"/>
      <c r="AJ83" s="66">
        <v>7.9</v>
      </c>
      <c r="AK83" s="66">
        <v>3.7</v>
      </c>
      <c r="AL83" s="125">
        <v>7.2</v>
      </c>
      <c r="AM83" s="66">
        <v>7.1</v>
      </c>
      <c r="AN83" s="66">
        <v>3.1</v>
      </c>
      <c r="AO83" s="125">
        <v>7.5</v>
      </c>
    </row>
    <row r="84" spans="30:41">
      <c r="AD84" s="65"/>
      <c r="AE84" s="65">
        <v>2508</v>
      </c>
      <c r="AF84" s="65">
        <v>8</v>
      </c>
      <c r="AG84" s="66"/>
      <c r="AH84" s="66"/>
      <c r="AI84" s="125"/>
      <c r="AJ84" s="66">
        <v>7.8</v>
      </c>
      <c r="AK84" s="66">
        <v>3.7</v>
      </c>
      <c r="AL84" s="125">
        <v>7.3</v>
      </c>
      <c r="AM84" s="66">
        <v>7.2</v>
      </c>
      <c r="AN84" s="66">
        <v>3</v>
      </c>
      <c r="AO84" s="125">
        <v>7.5</v>
      </c>
    </row>
    <row r="85" spans="30:41">
      <c r="AD85" s="65"/>
      <c r="AE85" s="65">
        <v>2509</v>
      </c>
      <c r="AF85" s="65">
        <v>9</v>
      </c>
      <c r="AG85" s="66"/>
      <c r="AH85" s="66"/>
      <c r="AI85" s="125"/>
      <c r="AJ85" s="66">
        <v>7.6</v>
      </c>
      <c r="AK85" s="66">
        <v>3.6</v>
      </c>
      <c r="AL85" s="125">
        <v>7.2</v>
      </c>
      <c r="AM85" s="66">
        <v>7.1</v>
      </c>
      <c r="AN85" s="66">
        <v>3</v>
      </c>
      <c r="AO85" s="125">
        <v>7.5</v>
      </c>
    </row>
    <row r="86" spans="30:41">
      <c r="AD86" s="65"/>
      <c r="AE86" s="65">
        <v>2510</v>
      </c>
      <c r="AF86" s="65">
        <v>10</v>
      </c>
      <c r="AG86" s="66"/>
      <c r="AH86" s="66"/>
      <c r="AI86" s="125"/>
      <c r="AJ86" s="66">
        <v>7.6</v>
      </c>
      <c r="AK86" s="66">
        <v>3.7</v>
      </c>
      <c r="AL86" s="125">
        <v>7.2</v>
      </c>
      <c r="AM86" s="66">
        <v>7.1</v>
      </c>
      <c r="AN86" s="66">
        <v>3</v>
      </c>
      <c r="AO86" s="125">
        <v>7.5</v>
      </c>
    </row>
    <row r="87" spans="30:41">
      <c r="AD87" s="65"/>
      <c r="AE87" s="65">
        <v>2511</v>
      </c>
      <c r="AF87" s="65">
        <v>11</v>
      </c>
      <c r="AG87" s="66"/>
      <c r="AH87" s="66"/>
      <c r="AI87" s="125"/>
      <c r="AJ87" s="66">
        <v>7.7</v>
      </c>
      <c r="AK87" s="66">
        <v>3.7</v>
      </c>
      <c r="AL87" s="125">
        <v>7.1</v>
      </c>
      <c r="AM87" s="66">
        <v>7.1</v>
      </c>
      <c r="AN87" s="66">
        <v>3</v>
      </c>
      <c r="AO87" s="125">
        <v>7.4</v>
      </c>
    </row>
    <row r="88" spans="30:41">
      <c r="AD88" s="65"/>
      <c r="AE88" s="65">
        <v>2512</v>
      </c>
      <c r="AF88" s="65">
        <v>12</v>
      </c>
      <c r="AG88" s="66"/>
      <c r="AH88" s="66"/>
      <c r="AI88" s="125"/>
      <c r="AJ88" s="66">
        <v>7.7</v>
      </c>
      <c r="AK88" s="66">
        <v>3.5</v>
      </c>
      <c r="AL88" s="125">
        <v>7.2</v>
      </c>
      <c r="AM88" s="66">
        <v>7.1</v>
      </c>
      <c r="AN88" s="66">
        <v>3.1</v>
      </c>
      <c r="AO88" s="125">
        <v>7.5</v>
      </c>
    </row>
    <row r="89" spans="30:41">
      <c r="AD89" s="65"/>
      <c r="AE89" s="65">
        <v>2601</v>
      </c>
      <c r="AF89" s="65">
        <v>1</v>
      </c>
      <c r="AG89" s="66"/>
      <c r="AH89" s="66"/>
      <c r="AI89" s="125"/>
      <c r="AJ89" s="66">
        <v>7.5</v>
      </c>
      <c r="AK89" s="66">
        <v>3.5</v>
      </c>
      <c r="AL89" s="125">
        <v>7</v>
      </c>
      <c r="AM89" s="66">
        <v>7</v>
      </c>
      <c r="AN89" s="66">
        <v>3.1</v>
      </c>
      <c r="AO89" s="125">
        <v>7.4</v>
      </c>
    </row>
    <row r="90" spans="30:41">
      <c r="AD90" s="65">
        <v>1</v>
      </c>
      <c r="AE90" s="65">
        <v>2502</v>
      </c>
      <c r="AF90" s="65">
        <v>2</v>
      </c>
      <c r="AG90" s="66">
        <v>8.3000000000000007</v>
      </c>
      <c r="AH90" s="66">
        <v>3.1</v>
      </c>
      <c r="AI90" s="125">
        <v>8.1999999999999993</v>
      </c>
      <c r="AJ90" s="66">
        <v>7.9</v>
      </c>
      <c r="AK90" s="66">
        <v>3.3</v>
      </c>
      <c r="AL90" s="125">
        <v>7.9</v>
      </c>
      <c r="AM90" s="66">
        <v>7.6</v>
      </c>
      <c r="AN90" s="66">
        <v>3.1</v>
      </c>
      <c r="AO90" s="125">
        <v>8</v>
      </c>
    </row>
    <row r="91" spans="30:41">
      <c r="AD91" s="65"/>
      <c r="AE91" s="65">
        <v>2503</v>
      </c>
      <c r="AF91" s="65">
        <v>3</v>
      </c>
      <c r="AG91" s="66">
        <v>8.5</v>
      </c>
      <c r="AH91" s="66">
        <v>3.2</v>
      </c>
      <c r="AI91" s="125">
        <v>8.1</v>
      </c>
      <c r="AJ91" s="66">
        <v>8</v>
      </c>
      <c r="AK91" s="66">
        <v>3.2</v>
      </c>
      <c r="AL91" s="125">
        <v>8</v>
      </c>
      <c r="AM91" s="66">
        <v>7.7</v>
      </c>
      <c r="AN91" s="66">
        <v>3.2</v>
      </c>
      <c r="AO91" s="125">
        <v>8.1</v>
      </c>
    </row>
    <row r="92" spans="30:41">
      <c r="AD92" s="65"/>
      <c r="AE92" s="65">
        <v>2504</v>
      </c>
      <c r="AF92" s="65">
        <v>4</v>
      </c>
      <c r="AG92" s="66">
        <v>8.5</v>
      </c>
      <c r="AH92" s="66">
        <v>3.2</v>
      </c>
      <c r="AI92" s="125">
        <v>8.1999999999999993</v>
      </c>
      <c r="AJ92" s="66">
        <v>8</v>
      </c>
      <c r="AK92" s="66">
        <v>3.2</v>
      </c>
      <c r="AL92" s="125">
        <v>8</v>
      </c>
      <c r="AM92" s="66">
        <v>7.6</v>
      </c>
      <c r="AN92" s="66">
        <v>3</v>
      </c>
      <c r="AO92" s="125">
        <v>8.1</v>
      </c>
    </row>
    <row r="93" spans="30:41">
      <c r="AD93" s="65"/>
      <c r="AE93" s="65">
        <v>2505</v>
      </c>
      <c r="AF93" s="65">
        <v>5</v>
      </c>
      <c r="AG93" s="66">
        <v>8.5</v>
      </c>
      <c r="AH93" s="66">
        <v>3.2</v>
      </c>
      <c r="AI93" s="125">
        <v>8.1999999999999993</v>
      </c>
      <c r="AJ93" s="66">
        <v>8</v>
      </c>
      <c r="AK93" s="66">
        <v>3.2</v>
      </c>
      <c r="AL93" s="125">
        <v>8</v>
      </c>
      <c r="AM93" s="66">
        <v>7.7</v>
      </c>
      <c r="AN93" s="66">
        <v>3.1</v>
      </c>
      <c r="AO93" s="125">
        <v>8.1</v>
      </c>
    </row>
    <row r="94" spans="30:41">
      <c r="AD94" s="65"/>
      <c r="AE94" s="65">
        <v>2506</v>
      </c>
      <c r="AF94" s="65">
        <v>6</v>
      </c>
      <c r="AG94" s="66">
        <v>8.6</v>
      </c>
      <c r="AH94" s="66">
        <v>3.1</v>
      </c>
      <c r="AI94" s="125">
        <v>8.1999999999999993</v>
      </c>
      <c r="AJ94" s="66">
        <v>8</v>
      </c>
      <c r="AK94" s="66">
        <v>3.2</v>
      </c>
      <c r="AL94" s="125">
        <v>8</v>
      </c>
      <c r="AM94" s="66">
        <v>7.6</v>
      </c>
      <c r="AN94" s="66">
        <v>3</v>
      </c>
      <c r="AO94" s="125">
        <v>8.1</v>
      </c>
    </row>
    <row r="95" spans="30:41">
      <c r="AD95" s="65"/>
      <c r="AE95" s="65">
        <v>2507</v>
      </c>
      <c r="AF95" s="65">
        <v>7</v>
      </c>
      <c r="AG95" s="66">
        <v>8.6999999999999993</v>
      </c>
      <c r="AH95" s="66">
        <v>3</v>
      </c>
      <c r="AI95" s="125">
        <v>8.1999999999999993</v>
      </c>
      <c r="AJ95" s="66">
        <v>8</v>
      </c>
      <c r="AK95" s="66">
        <v>3.2</v>
      </c>
      <c r="AL95" s="125">
        <v>8</v>
      </c>
      <c r="AM95" s="66">
        <v>7.7</v>
      </c>
      <c r="AN95" s="66">
        <v>3.1</v>
      </c>
      <c r="AO95" s="125">
        <v>8.1</v>
      </c>
    </row>
    <row r="96" spans="30:41">
      <c r="AD96" s="65"/>
      <c r="AE96" s="65">
        <v>2508</v>
      </c>
      <c r="AF96" s="65">
        <v>8</v>
      </c>
      <c r="AG96" s="66">
        <v>8.5</v>
      </c>
      <c r="AH96" s="66">
        <v>3</v>
      </c>
      <c r="AI96" s="125">
        <v>8.1999999999999993</v>
      </c>
      <c r="AJ96" s="66">
        <v>8</v>
      </c>
      <c r="AK96" s="66">
        <v>3.2</v>
      </c>
      <c r="AL96" s="125">
        <v>8</v>
      </c>
      <c r="AM96" s="66">
        <v>7.7</v>
      </c>
      <c r="AN96" s="66">
        <v>3.1</v>
      </c>
      <c r="AO96" s="125">
        <v>8.1</v>
      </c>
    </row>
    <row r="97" spans="30:41">
      <c r="AD97" s="65"/>
      <c r="AE97" s="65">
        <v>2509</v>
      </c>
      <c r="AF97" s="65">
        <v>9</v>
      </c>
      <c r="AG97" s="66">
        <v>8.5</v>
      </c>
      <c r="AH97" s="66">
        <v>2.9</v>
      </c>
      <c r="AI97" s="125">
        <v>8.1999999999999993</v>
      </c>
      <c r="AJ97" s="66">
        <v>8</v>
      </c>
      <c r="AK97" s="66">
        <v>3.2</v>
      </c>
      <c r="AL97" s="125">
        <v>8</v>
      </c>
      <c r="AM97" s="66">
        <v>7.7</v>
      </c>
      <c r="AN97" s="66">
        <v>3</v>
      </c>
      <c r="AO97" s="125">
        <v>8</v>
      </c>
    </row>
    <row r="98" spans="30:41">
      <c r="AD98" s="65"/>
      <c r="AE98" s="65">
        <v>2510</v>
      </c>
      <c r="AF98" s="65">
        <v>10</v>
      </c>
      <c r="AG98" s="66">
        <v>8.5</v>
      </c>
      <c r="AH98" s="66">
        <v>3</v>
      </c>
      <c r="AI98" s="125">
        <v>8.1</v>
      </c>
      <c r="AJ98" s="66">
        <v>8</v>
      </c>
      <c r="AK98" s="66">
        <v>3.2</v>
      </c>
      <c r="AL98" s="125">
        <v>8</v>
      </c>
      <c r="AM98" s="66">
        <v>7.7</v>
      </c>
      <c r="AN98" s="66">
        <v>2.9</v>
      </c>
      <c r="AO98" s="125">
        <v>8</v>
      </c>
    </row>
    <row r="99" spans="30:41">
      <c r="AD99" s="65"/>
      <c r="AE99" s="65">
        <v>2511</v>
      </c>
      <c r="AF99" s="65">
        <v>11</v>
      </c>
      <c r="AG99" s="66">
        <v>8.5</v>
      </c>
      <c r="AH99" s="66">
        <v>3.1</v>
      </c>
      <c r="AI99" s="125">
        <v>8.1</v>
      </c>
      <c r="AJ99" s="66">
        <v>8</v>
      </c>
      <c r="AK99" s="66">
        <v>3.2</v>
      </c>
      <c r="AL99" s="125">
        <v>7.9</v>
      </c>
      <c r="AM99" s="66">
        <v>7.8</v>
      </c>
      <c r="AN99" s="66">
        <v>3</v>
      </c>
      <c r="AO99" s="125">
        <v>8</v>
      </c>
    </row>
    <row r="100" spans="30:41">
      <c r="AD100" s="65"/>
      <c r="AE100" s="65">
        <v>2512</v>
      </c>
      <c r="AF100" s="65">
        <v>12</v>
      </c>
      <c r="AG100" s="66">
        <v>8.5</v>
      </c>
      <c r="AH100" s="66">
        <v>3.1</v>
      </c>
      <c r="AI100" s="125">
        <v>8.1</v>
      </c>
      <c r="AJ100" s="66">
        <v>8</v>
      </c>
      <c r="AK100" s="66">
        <v>3.2</v>
      </c>
      <c r="AL100" s="125">
        <v>8</v>
      </c>
      <c r="AM100" s="66">
        <v>7.7</v>
      </c>
      <c r="AN100" s="66">
        <v>3</v>
      </c>
      <c r="AO100" s="125">
        <v>8</v>
      </c>
    </row>
    <row r="101" spans="30:41">
      <c r="AD101" s="65"/>
      <c r="AE101" s="65">
        <v>2601</v>
      </c>
      <c r="AF101" s="65">
        <v>1</v>
      </c>
      <c r="AG101" s="66">
        <v>8.5</v>
      </c>
      <c r="AH101" s="66">
        <v>3.2</v>
      </c>
      <c r="AI101" s="125">
        <v>8</v>
      </c>
      <c r="AJ101" s="66">
        <v>8</v>
      </c>
      <c r="AK101" s="66">
        <v>3.2</v>
      </c>
      <c r="AL101" s="125">
        <v>7.8</v>
      </c>
      <c r="AM101" s="66">
        <v>7.5</v>
      </c>
      <c r="AN101" s="66">
        <v>3</v>
      </c>
      <c r="AO101" s="125">
        <v>8</v>
      </c>
    </row>
    <row r="102" spans="30:41">
      <c r="AD102" s="65">
        <v>-1</v>
      </c>
      <c r="AE102" s="65">
        <v>2502</v>
      </c>
      <c r="AF102" s="65">
        <v>2</v>
      </c>
      <c r="AG102" s="66">
        <v>9</v>
      </c>
      <c r="AH102" s="66">
        <v>3.5</v>
      </c>
      <c r="AI102" s="125">
        <v>8.1999999999999993</v>
      </c>
      <c r="AJ102" s="66">
        <v>8.6999999999999993</v>
      </c>
      <c r="AK102" s="66">
        <v>3.5</v>
      </c>
      <c r="AL102" s="125">
        <v>8.5</v>
      </c>
      <c r="AM102" s="66">
        <v>8.9</v>
      </c>
      <c r="AN102" s="66">
        <v>3.2</v>
      </c>
      <c r="AO102" s="125">
        <v>8.6</v>
      </c>
    </row>
    <row r="103" spans="30:41">
      <c r="AD103" s="65"/>
      <c r="AE103" s="65">
        <v>2503</v>
      </c>
      <c r="AF103" s="65">
        <v>3</v>
      </c>
      <c r="AG103" s="66">
        <v>9</v>
      </c>
      <c r="AH103" s="66">
        <v>3.6</v>
      </c>
      <c r="AI103" s="125">
        <v>8.3000000000000007</v>
      </c>
      <c r="AJ103" s="66">
        <v>8.8000000000000007</v>
      </c>
      <c r="AK103" s="66">
        <v>3.5</v>
      </c>
      <c r="AL103" s="125">
        <v>8.6999999999999993</v>
      </c>
      <c r="AM103" s="66">
        <v>8.9</v>
      </c>
      <c r="AN103" s="66">
        <v>3.2</v>
      </c>
      <c r="AO103" s="125">
        <v>8.8000000000000007</v>
      </c>
    </row>
    <row r="104" spans="30:41">
      <c r="AD104" s="65"/>
      <c r="AE104" s="65">
        <v>2504</v>
      </c>
      <c r="AF104" s="65">
        <v>4</v>
      </c>
      <c r="AG104" s="66">
        <v>9</v>
      </c>
      <c r="AH104" s="66">
        <v>3.7</v>
      </c>
      <c r="AI104" s="125">
        <v>8.3000000000000007</v>
      </c>
      <c r="AJ104" s="66">
        <v>8.8000000000000007</v>
      </c>
      <c r="AK104" s="66">
        <v>3.5</v>
      </c>
      <c r="AL104" s="125">
        <v>8.6999999999999993</v>
      </c>
      <c r="AM104" s="66">
        <v>9</v>
      </c>
      <c r="AN104" s="66">
        <v>3</v>
      </c>
      <c r="AO104" s="125">
        <v>8.8000000000000007</v>
      </c>
    </row>
    <row r="105" spans="30:41">
      <c r="AD105" s="65"/>
      <c r="AE105" s="65">
        <v>2505</v>
      </c>
      <c r="AF105" s="65">
        <v>5</v>
      </c>
      <c r="AG105" s="66">
        <v>9</v>
      </c>
      <c r="AH105" s="66">
        <v>3.5</v>
      </c>
      <c r="AI105" s="125">
        <v>8.3000000000000007</v>
      </c>
      <c r="AJ105" s="66">
        <v>8.8000000000000007</v>
      </c>
      <c r="AK105" s="66">
        <v>3.5</v>
      </c>
      <c r="AL105" s="125">
        <v>8.6999999999999993</v>
      </c>
      <c r="AM105" s="66">
        <v>9</v>
      </c>
      <c r="AN105" s="66">
        <v>3</v>
      </c>
      <c r="AO105" s="125">
        <v>8.8000000000000007</v>
      </c>
    </row>
    <row r="106" spans="30:41">
      <c r="AD106" s="65"/>
      <c r="AE106" s="65">
        <v>2506</v>
      </c>
      <c r="AF106" s="65">
        <v>6</v>
      </c>
      <c r="AG106" s="66">
        <v>9</v>
      </c>
      <c r="AH106" s="66">
        <v>3.4</v>
      </c>
      <c r="AI106" s="125">
        <v>8.4</v>
      </c>
      <c r="AJ106" s="66">
        <v>8.8000000000000007</v>
      </c>
      <c r="AK106" s="66">
        <v>3.2</v>
      </c>
      <c r="AL106" s="125">
        <v>8.6999999999999993</v>
      </c>
      <c r="AM106" s="66">
        <v>8.9</v>
      </c>
      <c r="AN106" s="66">
        <v>2.9</v>
      </c>
      <c r="AO106" s="125">
        <v>8.6999999999999993</v>
      </c>
    </row>
    <row r="107" spans="30:41">
      <c r="AD107" s="65"/>
      <c r="AE107" s="65">
        <v>2507</v>
      </c>
      <c r="AF107" s="65">
        <v>7</v>
      </c>
      <c r="AG107" s="66">
        <v>9</v>
      </c>
      <c r="AH107" s="66">
        <v>3.4</v>
      </c>
      <c r="AI107" s="125">
        <v>8.4</v>
      </c>
      <c r="AJ107" s="66">
        <v>8.9</v>
      </c>
      <c r="AK107" s="66">
        <v>3.3</v>
      </c>
      <c r="AL107" s="125">
        <v>8.6999999999999993</v>
      </c>
      <c r="AM107" s="66">
        <v>9</v>
      </c>
      <c r="AN107" s="66">
        <v>3</v>
      </c>
      <c r="AO107" s="125">
        <v>8.8000000000000007</v>
      </c>
    </row>
    <row r="108" spans="30:41">
      <c r="AD108" s="65"/>
      <c r="AE108" s="65">
        <v>2508</v>
      </c>
      <c r="AF108" s="65">
        <v>8</v>
      </c>
      <c r="AG108" s="66">
        <v>9</v>
      </c>
      <c r="AH108" s="66">
        <v>3.3</v>
      </c>
      <c r="AI108" s="125">
        <v>8.4</v>
      </c>
      <c r="AJ108" s="66">
        <v>8.8000000000000007</v>
      </c>
      <c r="AK108" s="66">
        <v>3.7</v>
      </c>
      <c r="AL108" s="125">
        <v>8.6999999999999993</v>
      </c>
      <c r="AM108" s="66">
        <v>8.9</v>
      </c>
      <c r="AN108" s="66">
        <v>3.4</v>
      </c>
      <c r="AO108" s="125">
        <v>8.8000000000000007</v>
      </c>
    </row>
    <row r="109" spans="30:41">
      <c r="AD109" s="65"/>
      <c r="AE109" s="65">
        <v>2509</v>
      </c>
      <c r="AF109" s="65">
        <v>9</v>
      </c>
      <c r="AG109" s="66">
        <v>9</v>
      </c>
      <c r="AH109" s="66">
        <v>3.2</v>
      </c>
      <c r="AI109" s="125">
        <v>8.3000000000000007</v>
      </c>
      <c r="AJ109" s="66">
        <v>8.9</v>
      </c>
      <c r="AK109" s="66">
        <v>3.6</v>
      </c>
      <c r="AL109" s="125">
        <v>8.6999999999999993</v>
      </c>
      <c r="AM109" s="66">
        <v>9</v>
      </c>
      <c r="AN109" s="66">
        <v>3.2</v>
      </c>
      <c r="AO109" s="125">
        <v>8.6999999999999993</v>
      </c>
    </row>
    <row r="110" spans="30:41">
      <c r="AD110" s="65"/>
      <c r="AE110" s="65">
        <v>2510</v>
      </c>
      <c r="AF110" s="65">
        <v>10</v>
      </c>
      <c r="AG110" s="66">
        <v>9</v>
      </c>
      <c r="AH110" s="66">
        <v>3.3</v>
      </c>
      <c r="AI110" s="125">
        <v>8.4</v>
      </c>
      <c r="AJ110" s="66">
        <v>8.8000000000000007</v>
      </c>
      <c r="AK110" s="66">
        <v>3.3</v>
      </c>
      <c r="AL110" s="125">
        <v>8.5</v>
      </c>
      <c r="AM110" s="66">
        <v>8.8000000000000007</v>
      </c>
      <c r="AN110" s="66">
        <v>3.2</v>
      </c>
      <c r="AO110" s="125">
        <v>8.6</v>
      </c>
    </row>
    <row r="111" spans="30:41">
      <c r="AD111" s="65"/>
      <c r="AE111" s="65">
        <v>2511</v>
      </c>
      <c r="AF111" s="65">
        <v>11</v>
      </c>
      <c r="AG111" s="66">
        <v>9</v>
      </c>
      <c r="AH111" s="66">
        <v>3.2</v>
      </c>
      <c r="AI111" s="125">
        <v>8.3000000000000007</v>
      </c>
      <c r="AJ111" s="66">
        <v>8.6999999999999993</v>
      </c>
      <c r="AK111" s="66">
        <v>3.3</v>
      </c>
      <c r="AL111" s="125">
        <v>8.5</v>
      </c>
      <c r="AM111" s="66">
        <v>8.8000000000000007</v>
      </c>
      <c r="AN111" s="66">
        <v>3.2</v>
      </c>
      <c r="AO111" s="125">
        <v>8.5</v>
      </c>
    </row>
    <row r="112" spans="30:41">
      <c r="AD112" s="65"/>
      <c r="AE112" s="65">
        <v>2512</v>
      </c>
      <c r="AF112" s="65">
        <v>12</v>
      </c>
      <c r="AG112" s="66">
        <v>9</v>
      </c>
      <c r="AH112" s="66">
        <v>3.5</v>
      </c>
      <c r="AI112" s="125">
        <v>8.3000000000000007</v>
      </c>
      <c r="AJ112" s="66">
        <v>8.8000000000000007</v>
      </c>
      <c r="AK112" s="66">
        <v>3.3</v>
      </c>
      <c r="AL112" s="125">
        <v>8.5</v>
      </c>
      <c r="AM112" s="66">
        <v>8.6999999999999993</v>
      </c>
      <c r="AN112" s="66">
        <v>3.2</v>
      </c>
      <c r="AO112" s="125">
        <v>8.5</v>
      </c>
    </row>
    <row r="113" spans="30:41">
      <c r="AD113" s="65"/>
      <c r="AE113" s="65">
        <v>2601</v>
      </c>
      <c r="AF113" s="65">
        <v>1</v>
      </c>
      <c r="AG113" s="66">
        <v>9</v>
      </c>
      <c r="AH113" s="66">
        <v>3.5</v>
      </c>
      <c r="AI113" s="125">
        <v>8.1</v>
      </c>
      <c r="AJ113" s="66">
        <v>8.6999999999999993</v>
      </c>
      <c r="AK113" s="66">
        <v>3.3</v>
      </c>
      <c r="AL113" s="125">
        <v>8.4</v>
      </c>
      <c r="AM113" s="66">
        <v>8.8000000000000007</v>
      </c>
      <c r="AN113" s="66">
        <v>3</v>
      </c>
      <c r="AO113" s="125">
        <v>8.3000000000000007</v>
      </c>
    </row>
    <row r="114" spans="30:41">
      <c r="AD114" s="65">
        <v>-2</v>
      </c>
      <c r="AE114" s="65">
        <v>2502</v>
      </c>
      <c r="AF114" s="65">
        <v>2</v>
      </c>
      <c r="AG114" s="66">
        <v>8</v>
      </c>
      <c r="AH114" s="66">
        <v>3.5</v>
      </c>
      <c r="AI114" s="125">
        <v>9</v>
      </c>
      <c r="AJ114" s="66">
        <v>9</v>
      </c>
      <c r="AK114" s="66">
        <v>3.1</v>
      </c>
      <c r="AL114" s="125">
        <v>9</v>
      </c>
      <c r="AM114" s="66">
        <v>9</v>
      </c>
      <c r="AN114" s="66">
        <v>3.6</v>
      </c>
      <c r="AO114" s="125">
        <v>9.5</v>
      </c>
    </row>
    <row r="115" spans="30:41">
      <c r="AD115" s="65"/>
      <c r="AE115" s="65">
        <v>2503</v>
      </c>
      <c r="AF115" s="65">
        <v>3</v>
      </c>
      <c r="AG115" s="66">
        <v>8.6999999999999993</v>
      </c>
      <c r="AH115" s="66">
        <v>3.5</v>
      </c>
      <c r="AI115" s="125">
        <v>9.1</v>
      </c>
      <c r="AJ115" s="66">
        <v>9</v>
      </c>
      <c r="AK115" s="66">
        <v>3</v>
      </c>
      <c r="AL115" s="125">
        <v>9</v>
      </c>
      <c r="AM115" s="66">
        <v>9</v>
      </c>
      <c r="AN115" s="66">
        <v>3.6</v>
      </c>
      <c r="AO115" s="125">
        <v>9.6999999999999993</v>
      </c>
    </row>
    <row r="116" spans="30:41">
      <c r="AD116" s="65"/>
      <c r="AE116" s="65">
        <v>2504</v>
      </c>
      <c r="AF116" s="65">
        <v>4</v>
      </c>
      <c r="AG116" s="66">
        <v>9</v>
      </c>
      <c r="AH116" s="66">
        <v>3.5</v>
      </c>
      <c r="AI116" s="125">
        <v>9.1999999999999993</v>
      </c>
      <c r="AJ116" s="66">
        <v>9</v>
      </c>
      <c r="AK116" s="66">
        <v>3.2</v>
      </c>
      <c r="AL116" s="125">
        <v>9</v>
      </c>
      <c r="AM116" s="66">
        <v>9</v>
      </c>
      <c r="AN116" s="66">
        <v>3.4</v>
      </c>
      <c r="AO116" s="125">
        <v>9.6</v>
      </c>
    </row>
    <row r="117" spans="30:41">
      <c r="AD117" s="65"/>
      <c r="AE117" s="65">
        <v>2505</v>
      </c>
      <c r="AF117" s="65">
        <v>5</v>
      </c>
      <c r="AG117" s="66">
        <v>9</v>
      </c>
      <c r="AH117" s="66">
        <v>3.5</v>
      </c>
      <c r="AI117" s="125">
        <v>9.1999999999999993</v>
      </c>
      <c r="AJ117" s="66">
        <v>9</v>
      </c>
      <c r="AK117" s="66">
        <v>3</v>
      </c>
      <c r="AL117" s="125">
        <v>9</v>
      </c>
      <c r="AM117" s="66">
        <v>9</v>
      </c>
      <c r="AN117" s="66">
        <v>3.4</v>
      </c>
      <c r="AO117" s="125">
        <v>9.6999999999999993</v>
      </c>
    </row>
    <row r="118" spans="30:41">
      <c r="AD118" s="65"/>
      <c r="AE118" s="65">
        <v>2506</v>
      </c>
      <c r="AF118" s="65">
        <v>6</v>
      </c>
      <c r="AG118" s="66">
        <v>9.3000000000000007</v>
      </c>
      <c r="AH118" s="66">
        <v>3.5</v>
      </c>
      <c r="AI118" s="125">
        <v>9.3000000000000007</v>
      </c>
      <c r="AJ118" s="66">
        <v>9</v>
      </c>
      <c r="AK118" s="66">
        <v>3</v>
      </c>
      <c r="AL118" s="125">
        <v>9</v>
      </c>
      <c r="AM118" s="66">
        <v>9</v>
      </c>
      <c r="AN118" s="66">
        <v>3.4</v>
      </c>
      <c r="AO118" s="125">
        <v>9.8000000000000007</v>
      </c>
    </row>
    <row r="119" spans="30:41">
      <c r="AD119" s="65"/>
      <c r="AE119" s="65">
        <v>2507</v>
      </c>
      <c r="AF119" s="65">
        <v>7</v>
      </c>
      <c r="AG119" s="66">
        <v>9.3000000000000007</v>
      </c>
      <c r="AH119" s="66">
        <v>3.5</v>
      </c>
      <c r="AI119" s="125">
        <v>9.3000000000000007</v>
      </c>
      <c r="AJ119" s="66">
        <v>9</v>
      </c>
      <c r="AK119" s="66">
        <v>2.9</v>
      </c>
      <c r="AL119" s="125">
        <v>9</v>
      </c>
      <c r="AM119" s="66">
        <v>9.1999999999999993</v>
      </c>
      <c r="AN119" s="66">
        <v>3.2</v>
      </c>
      <c r="AO119" s="125">
        <v>9.8000000000000007</v>
      </c>
    </row>
    <row r="120" spans="30:41">
      <c r="AD120" s="65"/>
      <c r="AE120" s="65">
        <v>2508</v>
      </c>
      <c r="AF120" s="65">
        <v>8</v>
      </c>
      <c r="AG120" s="66">
        <v>9.3000000000000007</v>
      </c>
      <c r="AH120" s="66">
        <v>3.4</v>
      </c>
      <c r="AI120" s="125">
        <v>9.1999999999999993</v>
      </c>
      <c r="AJ120" s="66">
        <v>9</v>
      </c>
      <c r="AK120" s="66">
        <v>3.2</v>
      </c>
      <c r="AL120" s="125">
        <v>9</v>
      </c>
      <c r="AM120" s="66">
        <v>9.1</v>
      </c>
      <c r="AN120" s="66">
        <v>3.2</v>
      </c>
      <c r="AO120" s="125">
        <v>9.8000000000000007</v>
      </c>
    </row>
    <row r="121" spans="30:41">
      <c r="AD121" s="65"/>
      <c r="AE121" s="65">
        <v>2509</v>
      </c>
      <c r="AF121" s="65">
        <v>9</v>
      </c>
      <c r="AG121" s="66">
        <v>9</v>
      </c>
      <c r="AH121" s="66">
        <v>3.4</v>
      </c>
      <c r="AI121" s="125">
        <v>9.1999999999999993</v>
      </c>
      <c r="AJ121" s="66">
        <v>9</v>
      </c>
      <c r="AK121" s="66">
        <v>3.2</v>
      </c>
      <c r="AL121" s="125">
        <v>9</v>
      </c>
      <c r="AM121" s="66">
        <v>9.1</v>
      </c>
      <c r="AN121" s="66">
        <v>3.3</v>
      </c>
      <c r="AO121" s="125">
        <v>9.8000000000000007</v>
      </c>
    </row>
    <row r="122" spans="30:41">
      <c r="AD122" s="65"/>
      <c r="AE122" s="65">
        <v>2510</v>
      </c>
      <c r="AF122" s="65">
        <v>10</v>
      </c>
      <c r="AG122" s="66">
        <v>8.6999999999999993</v>
      </c>
      <c r="AH122" s="66">
        <v>3.2</v>
      </c>
      <c r="AI122" s="125">
        <v>9.1999999999999993</v>
      </c>
      <c r="AJ122" s="66">
        <v>9</v>
      </c>
      <c r="AK122" s="66">
        <v>3</v>
      </c>
      <c r="AL122" s="125">
        <v>9</v>
      </c>
      <c r="AM122" s="66">
        <v>9</v>
      </c>
      <c r="AN122" s="66">
        <v>3.2</v>
      </c>
      <c r="AO122" s="125">
        <v>9.6</v>
      </c>
    </row>
    <row r="123" spans="30:41">
      <c r="AD123" s="65"/>
      <c r="AE123" s="65">
        <v>2511</v>
      </c>
      <c r="AF123" s="65">
        <v>11</v>
      </c>
      <c r="AG123" s="66">
        <v>8.8000000000000007</v>
      </c>
      <c r="AH123" s="66">
        <v>3.2</v>
      </c>
      <c r="AI123" s="125">
        <v>9</v>
      </c>
      <c r="AJ123" s="66">
        <v>9</v>
      </c>
      <c r="AK123" s="66">
        <v>2.9</v>
      </c>
      <c r="AL123" s="125">
        <v>9</v>
      </c>
      <c r="AM123" s="66">
        <v>9</v>
      </c>
      <c r="AN123" s="66">
        <v>3.4</v>
      </c>
      <c r="AO123" s="125">
        <v>9.6</v>
      </c>
    </row>
    <row r="124" spans="30:41">
      <c r="AD124" s="65"/>
      <c r="AE124" s="65">
        <v>2512</v>
      </c>
      <c r="AF124" s="65">
        <v>12</v>
      </c>
      <c r="AG124" s="66">
        <v>8.6</v>
      </c>
      <c r="AH124" s="66">
        <v>3.2</v>
      </c>
      <c r="AI124" s="125">
        <v>9.1</v>
      </c>
      <c r="AJ124" s="66">
        <v>8.9</v>
      </c>
      <c r="AK124" s="66">
        <v>2.9</v>
      </c>
      <c r="AL124" s="125">
        <v>9</v>
      </c>
      <c r="AM124" s="66">
        <v>9</v>
      </c>
      <c r="AN124" s="66">
        <v>3.5</v>
      </c>
      <c r="AO124" s="125">
        <v>9.6</v>
      </c>
    </row>
    <row r="125" spans="30:41">
      <c r="AD125" s="65"/>
      <c r="AE125" s="65">
        <v>2601</v>
      </c>
      <c r="AF125" s="65">
        <v>1</v>
      </c>
      <c r="AG125" s="66">
        <v>8.1999999999999993</v>
      </c>
      <c r="AH125" s="66">
        <v>3.2</v>
      </c>
      <c r="AI125" s="125">
        <v>9.1</v>
      </c>
      <c r="AJ125" s="66">
        <v>9</v>
      </c>
      <c r="AK125" s="66">
        <v>3</v>
      </c>
      <c r="AL125" s="125">
        <v>9</v>
      </c>
      <c r="AM125" s="66">
        <v>9</v>
      </c>
      <c r="AN125" s="66">
        <v>3.3</v>
      </c>
      <c r="AO125" s="125">
        <v>9.5</v>
      </c>
    </row>
    <row r="126" spans="30:41">
      <c r="AD126" s="65">
        <v>-3</v>
      </c>
      <c r="AE126" s="65">
        <v>2502</v>
      </c>
      <c r="AF126" s="65">
        <v>2</v>
      </c>
      <c r="AG126" s="66"/>
      <c r="AH126" s="66"/>
      <c r="AI126" s="125"/>
      <c r="AJ126" s="66">
        <v>9.1</v>
      </c>
      <c r="AK126" s="66">
        <v>3.1</v>
      </c>
      <c r="AL126" s="125">
        <v>9.9</v>
      </c>
      <c r="AM126" s="66">
        <v>9</v>
      </c>
      <c r="AN126" s="66">
        <v>3.9</v>
      </c>
      <c r="AO126" s="125">
        <v>9.1</v>
      </c>
    </row>
    <row r="127" spans="30:41">
      <c r="AD127" s="65"/>
      <c r="AE127" s="65">
        <v>2503</v>
      </c>
      <c r="AF127" s="65">
        <v>3</v>
      </c>
      <c r="AG127" s="66"/>
      <c r="AH127" s="66"/>
      <c r="AI127" s="125"/>
      <c r="AJ127" s="66">
        <v>9.3000000000000007</v>
      </c>
      <c r="AK127" s="66">
        <v>3.2</v>
      </c>
      <c r="AL127" s="125">
        <v>10</v>
      </c>
      <c r="AM127" s="66">
        <v>9.1</v>
      </c>
      <c r="AN127" s="66">
        <v>3.8</v>
      </c>
      <c r="AO127" s="125">
        <v>9.3000000000000007</v>
      </c>
    </row>
    <row r="128" spans="30:41">
      <c r="AD128" s="65"/>
      <c r="AE128" s="65">
        <v>2504</v>
      </c>
      <c r="AF128" s="65">
        <v>4</v>
      </c>
      <c r="AG128" s="66"/>
      <c r="AH128" s="66"/>
      <c r="AI128" s="125"/>
      <c r="AJ128" s="66">
        <v>9.4</v>
      </c>
      <c r="AK128" s="66">
        <v>3.1</v>
      </c>
      <c r="AL128" s="125">
        <v>9.9</v>
      </c>
      <c r="AM128" s="66">
        <v>9.1999999999999993</v>
      </c>
      <c r="AN128" s="66">
        <v>3.8</v>
      </c>
      <c r="AO128" s="125">
        <v>9.1999999999999993</v>
      </c>
    </row>
    <row r="129" spans="30:41">
      <c r="AD129" s="65"/>
      <c r="AE129" s="65">
        <v>2505</v>
      </c>
      <c r="AF129" s="65">
        <v>5</v>
      </c>
      <c r="AG129" s="66"/>
      <c r="AH129" s="66"/>
      <c r="AI129" s="125"/>
      <c r="AJ129" s="66">
        <v>9.3000000000000007</v>
      </c>
      <c r="AK129" s="66">
        <v>3.2</v>
      </c>
      <c r="AL129" s="125">
        <v>10</v>
      </c>
      <c r="AM129" s="66">
        <v>9.1999999999999993</v>
      </c>
      <c r="AN129" s="66">
        <v>3.8</v>
      </c>
      <c r="AO129" s="125">
        <v>9.3000000000000007</v>
      </c>
    </row>
    <row r="130" spans="30:41">
      <c r="AD130" s="65"/>
      <c r="AE130" s="65">
        <v>2506</v>
      </c>
      <c r="AF130" s="65">
        <v>6</v>
      </c>
      <c r="AG130" s="66"/>
      <c r="AH130" s="66"/>
      <c r="AI130" s="125"/>
      <c r="AJ130" s="66">
        <v>9.5</v>
      </c>
      <c r="AK130" s="66">
        <v>3.1</v>
      </c>
      <c r="AL130" s="125">
        <v>10</v>
      </c>
      <c r="AM130" s="66">
        <v>9.1999999999999993</v>
      </c>
      <c r="AN130" s="66">
        <v>3.7</v>
      </c>
      <c r="AO130" s="125">
        <v>9.3000000000000007</v>
      </c>
    </row>
    <row r="131" spans="30:41">
      <c r="AD131" s="65"/>
      <c r="AE131" s="65">
        <v>2507</v>
      </c>
      <c r="AF131" s="65">
        <v>7</v>
      </c>
      <c r="AG131" s="66"/>
      <c r="AH131" s="66"/>
      <c r="AI131" s="125"/>
      <c r="AJ131" s="66">
        <v>9.5</v>
      </c>
      <c r="AK131" s="66">
        <v>3.3</v>
      </c>
      <c r="AL131" s="125">
        <v>10</v>
      </c>
      <c r="AM131" s="66">
        <v>9.3000000000000007</v>
      </c>
      <c r="AN131" s="66">
        <v>3.6</v>
      </c>
      <c r="AO131" s="125">
        <v>9.4</v>
      </c>
    </row>
    <row r="132" spans="30:41">
      <c r="AD132" s="65"/>
      <c r="AE132" s="65">
        <v>2508</v>
      </c>
      <c r="AF132" s="65">
        <v>8</v>
      </c>
      <c r="AG132" s="66"/>
      <c r="AH132" s="66"/>
      <c r="AI132" s="125"/>
      <c r="AJ132" s="66">
        <v>9.5</v>
      </c>
      <c r="AK132" s="66">
        <v>3.2</v>
      </c>
      <c r="AL132" s="125">
        <v>10</v>
      </c>
      <c r="AM132" s="66">
        <v>9.1999999999999993</v>
      </c>
      <c r="AN132" s="66">
        <v>3.5</v>
      </c>
      <c r="AO132" s="125">
        <v>9.3000000000000007</v>
      </c>
    </row>
    <row r="133" spans="30:41">
      <c r="AD133" s="65"/>
      <c r="AE133" s="65">
        <v>2509</v>
      </c>
      <c r="AF133" s="65">
        <v>9</v>
      </c>
      <c r="AG133" s="66"/>
      <c r="AH133" s="66"/>
      <c r="AI133" s="125"/>
      <c r="AJ133" s="66">
        <v>9.5</v>
      </c>
      <c r="AK133" s="66">
        <v>2.5</v>
      </c>
      <c r="AL133" s="125">
        <v>10</v>
      </c>
      <c r="AM133" s="66">
        <v>9.1999999999999993</v>
      </c>
      <c r="AN133" s="66">
        <v>3.6</v>
      </c>
      <c r="AO133" s="125">
        <v>9.3000000000000007</v>
      </c>
    </row>
    <row r="134" spans="30:41">
      <c r="AD134" s="65"/>
      <c r="AE134" s="65">
        <v>2510</v>
      </c>
      <c r="AF134" s="65">
        <v>10</v>
      </c>
      <c r="AG134" s="66"/>
      <c r="AH134" s="66"/>
      <c r="AI134" s="125"/>
      <c r="AJ134" s="66">
        <v>9.4</v>
      </c>
      <c r="AK134" s="66">
        <v>2.6</v>
      </c>
      <c r="AL134" s="125">
        <v>9.9</v>
      </c>
      <c r="AM134" s="66">
        <v>9.1</v>
      </c>
      <c r="AN134" s="66">
        <v>3.6</v>
      </c>
      <c r="AO134" s="125">
        <v>9.1999999999999993</v>
      </c>
    </row>
    <row r="135" spans="30:41">
      <c r="AD135" s="65"/>
      <c r="AE135" s="65">
        <v>2511</v>
      </c>
      <c r="AF135" s="65">
        <v>11</v>
      </c>
      <c r="AG135" s="66"/>
      <c r="AH135" s="66"/>
      <c r="AI135" s="125"/>
      <c r="AJ135" s="66">
        <v>9.3000000000000007</v>
      </c>
      <c r="AK135" s="66">
        <v>2.5</v>
      </c>
      <c r="AL135" s="125">
        <v>9.9</v>
      </c>
      <c r="AM135" s="66">
        <v>9.1999999999999993</v>
      </c>
      <c r="AN135" s="66">
        <v>3.8</v>
      </c>
      <c r="AO135" s="125">
        <v>9.1999999999999993</v>
      </c>
    </row>
    <row r="136" spans="30:41">
      <c r="AD136" s="65"/>
      <c r="AE136" s="65">
        <v>2512</v>
      </c>
      <c r="AF136" s="65">
        <v>12</v>
      </c>
      <c r="AG136" s="66"/>
      <c r="AH136" s="66"/>
      <c r="AI136" s="125"/>
      <c r="AJ136" s="66">
        <v>9.3000000000000007</v>
      </c>
      <c r="AK136" s="66">
        <v>2.5</v>
      </c>
      <c r="AL136" s="125">
        <v>9.9</v>
      </c>
      <c r="AM136" s="66">
        <v>9.1999999999999993</v>
      </c>
      <c r="AN136" s="66">
        <v>3.8</v>
      </c>
      <c r="AO136" s="125">
        <v>9.3000000000000007</v>
      </c>
    </row>
    <row r="137" spans="30:41">
      <c r="AD137" s="65"/>
      <c r="AE137" s="65">
        <v>2601</v>
      </c>
      <c r="AF137" s="65">
        <v>1</v>
      </c>
      <c r="AG137" s="66"/>
      <c r="AH137" s="66"/>
      <c r="AI137" s="125"/>
      <c r="AJ137" s="66">
        <v>9.1</v>
      </c>
      <c r="AK137" s="66">
        <v>2.5</v>
      </c>
      <c r="AL137" s="125">
        <v>9.8000000000000007</v>
      </c>
      <c r="AM137" s="66">
        <v>9</v>
      </c>
      <c r="AN137" s="66">
        <v>3.8</v>
      </c>
      <c r="AO137" s="125">
        <v>9.1</v>
      </c>
    </row>
    <row r="138" spans="30:41">
      <c r="AD138" s="65">
        <v>-4</v>
      </c>
      <c r="AE138" s="65">
        <v>2502</v>
      </c>
      <c r="AF138" s="65">
        <v>2</v>
      </c>
      <c r="AG138" s="66">
        <v>9.8000000000000007</v>
      </c>
      <c r="AH138" s="66">
        <v>3.3</v>
      </c>
      <c r="AI138" s="125">
        <v>9.4</v>
      </c>
      <c r="AJ138" s="66">
        <v>10</v>
      </c>
      <c r="AK138" s="66">
        <v>4.3</v>
      </c>
      <c r="AL138" s="125">
        <v>9.8000000000000007</v>
      </c>
      <c r="AM138" s="66">
        <v>9.5</v>
      </c>
      <c r="AN138" s="66">
        <v>3.3</v>
      </c>
      <c r="AO138" s="125">
        <v>10</v>
      </c>
    </row>
    <row r="139" spans="30:41">
      <c r="AD139" s="65"/>
      <c r="AE139" s="65">
        <v>2503</v>
      </c>
      <c r="AF139" s="65">
        <v>3</v>
      </c>
      <c r="AG139" s="66">
        <v>10</v>
      </c>
      <c r="AH139" s="66">
        <v>3.3</v>
      </c>
      <c r="AI139" s="125">
        <v>9.6999999999999993</v>
      </c>
      <c r="AJ139" s="66">
        <v>10</v>
      </c>
      <c r="AK139" s="66">
        <v>4.3</v>
      </c>
      <c r="AL139" s="125">
        <v>9.8000000000000007</v>
      </c>
      <c r="AM139" s="66">
        <v>9.6999999999999993</v>
      </c>
      <c r="AN139" s="66">
        <v>3.3</v>
      </c>
      <c r="AO139" s="125">
        <v>10</v>
      </c>
    </row>
    <row r="140" spans="30:41">
      <c r="AD140" s="65"/>
      <c r="AE140" s="65">
        <v>2504</v>
      </c>
      <c r="AF140" s="65">
        <v>4</v>
      </c>
      <c r="AG140" s="66">
        <v>9.8000000000000007</v>
      </c>
      <c r="AH140" s="66">
        <v>3.3</v>
      </c>
      <c r="AI140" s="125">
        <v>9.6</v>
      </c>
      <c r="AJ140" s="66">
        <v>9.9</v>
      </c>
      <c r="AK140" s="66">
        <v>4.3</v>
      </c>
      <c r="AL140" s="125">
        <v>9.8000000000000007</v>
      </c>
      <c r="AM140" s="66">
        <v>9.6</v>
      </c>
      <c r="AN140" s="66">
        <v>3.2</v>
      </c>
      <c r="AO140" s="125">
        <v>9.9</v>
      </c>
    </row>
    <row r="141" spans="30:41">
      <c r="AD141" s="65"/>
      <c r="AE141" s="65">
        <v>2505</v>
      </c>
      <c r="AF141" s="65">
        <v>5</v>
      </c>
      <c r="AG141" s="66">
        <v>9.9</v>
      </c>
      <c r="AH141" s="66">
        <v>3.2</v>
      </c>
      <c r="AI141" s="125">
        <v>9.6</v>
      </c>
      <c r="AJ141" s="66">
        <v>10</v>
      </c>
      <c r="AK141" s="66">
        <v>4.3</v>
      </c>
      <c r="AL141" s="125">
        <v>9.9</v>
      </c>
      <c r="AM141" s="66">
        <v>9.9</v>
      </c>
      <c r="AN141" s="66">
        <v>3.2</v>
      </c>
      <c r="AO141" s="125">
        <v>10</v>
      </c>
    </row>
    <row r="142" spans="30:41">
      <c r="AD142" s="65"/>
      <c r="AE142" s="65">
        <v>2506</v>
      </c>
      <c r="AF142" s="65">
        <v>6</v>
      </c>
      <c r="AG142" s="66">
        <v>10</v>
      </c>
      <c r="AH142" s="66">
        <v>3.1</v>
      </c>
      <c r="AI142" s="125">
        <v>9.8000000000000007</v>
      </c>
      <c r="AJ142" s="66">
        <v>10</v>
      </c>
      <c r="AK142" s="66">
        <v>4.0999999999999996</v>
      </c>
      <c r="AL142" s="125">
        <v>10</v>
      </c>
      <c r="AM142" s="66">
        <v>9.8000000000000007</v>
      </c>
      <c r="AN142" s="66">
        <v>3.2</v>
      </c>
      <c r="AO142" s="125">
        <v>10</v>
      </c>
    </row>
    <row r="143" spans="30:41">
      <c r="AD143" s="65"/>
      <c r="AE143" s="65">
        <v>2507</v>
      </c>
      <c r="AF143" s="65">
        <v>7</v>
      </c>
      <c r="AG143" s="66">
        <v>10</v>
      </c>
      <c r="AH143" s="66">
        <v>3</v>
      </c>
      <c r="AI143" s="125">
        <v>9.6999999999999993</v>
      </c>
      <c r="AJ143" s="66">
        <v>10</v>
      </c>
      <c r="AK143" s="66">
        <v>4.0999999999999996</v>
      </c>
      <c r="AL143" s="125">
        <v>10</v>
      </c>
      <c r="AM143" s="66">
        <v>10</v>
      </c>
      <c r="AN143" s="66">
        <v>3.1</v>
      </c>
      <c r="AO143" s="125">
        <v>10</v>
      </c>
    </row>
    <row r="144" spans="30:41">
      <c r="AD144" s="65"/>
      <c r="AE144" s="65">
        <v>2508</v>
      </c>
      <c r="AF144" s="65">
        <v>8</v>
      </c>
      <c r="AG144" s="66">
        <v>9.9</v>
      </c>
      <c r="AH144" s="66">
        <v>3</v>
      </c>
      <c r="AI144" s="125">
        <v>9.5</v>
      </c>
      <c r="AJ144" s="66">
        <v>9.9</v>
      </c>
      <c r="AK144" s="66">
        <v>4</v>
      </c>
      <c r="AL144" s="125">
        <v>9.9</v>
      </c>
      <c r="AM144" s="66">
        <v>9.8000000000000007</v>
      </c>
      <c r="AN144" s="66">
        <v>3.1</v>
      </c>
      <c r="AO144" s="125">
        <v>10</v>
      </c>
    </row>
    <row r="145" spans="30:41">
      <c r="AD145" s="65"/>
      <c r="AE145" s="65">
        <v>2509</v>
      </c>
      <c r="AF145" s="65">
        <v>9</v>
      </c>
      <c r="AG145" s="66">
        <v>10</v>
      </c>
      <c r="AH145" s="66">
        <v>3</v>
      </c>
      <c r="AI145" s="125">
        <v>9.6</v>
      </c>
      <c r="AJ145" s="66">
        <v>10</v>
      </c>
      <c r="AK145" s="66">
        <v>4</v>
      </c>
      <c r="AL145" s="125">
        <v>10</v>
      </c>
      <c r="AM145" s="66">
        <v>9.9</v>
      </c>
      <c r="AN145" s="66">
        <v>3.1</v>
      </c>
      <c r="AO145" s="125">
        <v>10</v>
      </c>
    </row>
    <row r="146" spans="30:41">
      <c r="AD146" s="65"/>
      <c r="AE146" s="65">
        <v>2510</v>
      </c>
      <c r="AF146" s="65">
        <v>10</v>
      </c>
      <c r="AG146" s="66">
        <v>9.8000000000000007</v>
      </c>
      <c r="AH146" s="66">
        <v>3.1</v>
      </c>
      <c r="AI146" s="125">
        <v>9.5</v>
      </c>
      <c r="AJ146" s="66">
        <v>9.9</v>
      </c>
      <c r="AK146" s="66">
        <v>4.0999999999999996</v>
      </c>
      <c r="AL146" s="125">
        <v>9.9</v>
      </c>
      <c r="AM146" s="66">
        <v>9.8000000000000007</v>
      </c>
      <c r="AN146" s="66">
        <v>3.2</v>
      </c>
      <c r="AO146" s="125">
        <v>10</v>
      </c>
    </row>
    <row r="147" spans="30:41">
      <c r="AD147" s="65"/>
      <c r="AE147" s="65">
        <v>2511</v>
      </c>
      <c r="AF147" s="65">
        <v>11</v>
      </c>
      <c r="AG147" s="66">
        <v>9.8000000000000007</v>
      </c>
      <c r="AH147" s="66">
        <v>3.2</v>
      </c>
      <c r="AI147" s="125">
        <v>9.5</v>
      </c>
      <c r="AJ147" s="66">
        <v>9.9</v>
      </c>
      <c r="AK147" s="66">
        <v>4.2</v>
      </c>
      <c r="AL147" s="125">
        <v>9.9</v>
      </c>
      <c r="AM147" s="66">
        <v>9.6999999999999993</v>
      </c>
      <c r="AN147" s="66">
        <v>3.2</v>
      </c>
      <c r="AO147" s="125">
        <v>10</v>
      </c>
    </row>
    <row r="148" spans="30:41">
      <c r="AD148" s="65"/>
      <c r="AE148" s="65">
        <v>2512</v>
      </c>
      <c r="AF148" s="65">
        <v>12</v>
      </c>
      <c r="AG148" s="66">
        <v>9.9</v>
      </c>
      <c r="AH148" s="66">
        <v>3.3</v>
      </c>
      <c r="AI148" s="125">
        <v>9.5</v>
      </c>
      <c r="AJ148" s="66">
        <v>10</v>
      </c>
      <c r="AK148" s="66">
        <v>4.3</v>
      </c>
      <c r="AL148" s="125">
        <v>9.8000000000000007</v>
      </c>
      <c r="AM148" s="66">
        <v>9.8000000000000007</v>
      </c>
      <c r="AN148" s="66">
        <v>3.3</v>
      </c>
      <c r="AO148" s="125">
        <v>10</v>
      </c>
    </row>
    <row r="149" spans="30:41">
      <c r="AD149" s="65"/>
      <c r="AE149" s="65">
        <v>2601</v>
      </c>
      <c r="AF149" s="65">
        <v>1</v>
      </c>
      <c r="AG149" s="66">
        <v>9.8000000000000007</v>
      </c>
      <c r="AH149" s="66">
        <v>3.3</v>
      </c>
      <c r="AI149" s="125">
        <v>9.3000000000000007</v>
      </c>
      <c r="AJ149" s="66">
        <v>9.9</v>
      </c>
      <c r="AK149" s="66">
        <v>4.3</v>
      </c>
      <c r="AL149" s="125">
        <v>9.6999999999999993</v>
      </c>
      <c r="AM149" s="66">
        <v>9.6999999999999993</v>
      </c>
      <c r="AN149" s="66">
        <v>3.3</v>
      </c>
      <c r="AO149" s="125">
        <v>10</v>
      </c>
    </row>
    <row r="150" spans="30:41">
      <c r="AD150" s="65">
        <v>-5</v>
      </c>
      <c r="AE150" s="65">
        <v>2502</v>
      </c>
      <c r="AF150" s="65">
        <v>2</v>
      </c>
      <c r="AG150" s="66"/>
      <c r="AH150" s="66"/>
      <c r="AI150" s="125"/>
      <c r="AJ150" s="66">
        <v>10</v>
      </c>
      <c r="AK150" s="66">
        <v>3.8</v>
      </c>
      <c r="AL150" s="125">
        <v>10</v>
      </c>
      <c r="AM150" s="66">
        <v>10.1</v>
      </c>
      <c r="AN150" s="66">
        <v>2</v>
      </c>
      <c r="AO150" s="125">
        <v>10.1</v>
      </c>
    </row>
    <row r="151" spans="30:41">
      <c r="AD151" s="65"/>
      <c r="AE151" s="65">
        <v>2503</v>
      </c>
      <c r="AF151" s="65">
        <v>3</v>
      </c>
      <c r="AG151" s="66"/>
      <c r="AH151" s="66"/>
      <c r="AI151" s="125"/>
      <c r="AJ151" s="66">
        <v>10.1</v>
      </c>
      <c r="AK151" s="66">
        <v>3.8</v>
      </c>
      <c r="AL151" s="125">
        <v>10</v>
      </c>
      <c r="AM151" s="66">
        <v>10.1</v>
      </c>
      <c r="AN151" s="66">
        <v>2</v>
      </c>
      <c r="AO151" s="125">
        <v>10.1</v>
      </c>
    </row>
    <row r="152" spans="30:41">
      <c r="AD152" s="65"/>
      <c r="AE152" s="65">
        <v>2504</v>
      </c>
      <c r="AF152" s="65">
        <v>4</v>
      </c>
      <c r="AG152" s="66"/>
      <c r="AH152" s="66"/>
      <c r="AI152" s="125"/>
      <c r="AJ152" s="66">
        <v>10.1</v>
      </c>
      <c r="AK152" s="66">
        <v>3.8</v>
      </c>
      <c r="AL152" s="125">
        <v>10.1</v>
      </c>
      <c r="AM152" s="66">
        <v>10.199999999999999</v>
      </c>
      <c r="AN152" s="66">
        <v>2.9</v>
      </c>
      <c r="AO152" s="125">
        <v>10.199999999999999</v>
      </c>
    </row>
    <row r="153" spans="30:41">
      <c r="AD153" s="65"/>
      <c r="AE153" s="65">
        <v>2505</v>
      </c>
      <c r="AF153" s="65">
        <v>5</v>
      </c>
      <c r="AG153" s="66"/>
      <c r="AH153" s="66"/>
      <c r="AI153" s="125"/>
      <c r="AJ153" s="66">
        <v>10</v>
      </c>
      <c r="AK153" s="66">
        <v>3.7</v>
      </c>
      <c r="AL153" s="125">
        <v>10</v>
      </c>
      <c r="AM153" s="66">
        <v>10.1</v>
      </c>
      <c r="AN153" s="66">
        <v>3</v>
      </c>
      <c r="AO153" s="125">
        <v>10.1</v>
      </c>
    </row>
    <row r="154" spans="30:41">
      <c r="AD154" s="65"/>
      <c r="AE154" s="65">
        <v>2506</v>
      </c>
      <c r="AF154" s="65">
        <v>6</v>
      </c>
      <c r="AG154" s="66"/>
      <c r="AH154" s="66"/>
      <c r="AI154" s="125"/>
      <c r="AJ154" s="66">
        <v>10.1</v>
      </c>
      <c r="AK154" s="66">
        <v>3.6</v>
      </c>
      <c r="AL154" s="125">
        <v>10</v>
      </c>
      <c r="AM154" s="66">
        <v>10.199999999999999</v>
      </c>
      <c r="AN154" s="66">
        <v>2.9</v>
      </c>
      <c r="AO154" s="125">
        <v>10.3</v>
      </c>
    </row>
    <row r="155" spans="30:41">
      <c r="AD155" s="65"/>
      <c r="AE155" s="65">
        <v>2507</v>
      </c>
      <c r="AF155" s="65">
        <v>7</v>
      </c>
      <c r="AG155" s="66"/>
      <c r="AH155" s="66"/>
      <c r="AI155" s="125"/>
      <c r="AJ155" s="66">
        <v>10.1</v>
      </c>
      <c r="AK155" s="66">
        <v>3.5</v>
      </c>
      <c r="AL155" s="125">
        <v>10</v>
      </c>
      <c r="AM155" s="66">
        <v>10.199999999999999</v>
      </c>
      <c r="AN155" s="66">
        <v>2.7</v>
      </c>
      <c r="AO155" s="125">
        <v>10.3</v>
      </c>
    </row>
    <row r="156" spans="30:41">
      <c r="AD156" s="65"/>
      <c r="AE156" s="65">
        <v>2508</v>
      </c>
      <c r="AF156" s="65">
        <v>8</v>
      </c>
      <c r="AG156" s="66"/>
      <c r="AH156" s="66"/>
      <c r="AI156" s="125"/>
      <c r="AJ156" s="66">
        <v>10.1</v>
      </c>
      <c r="AK156" s="66">
        <v>3.4</v>
      </c>
      <c r="AL156" s="125">
        <v>10</v>
      </c>
      <c r="AM156" s="66">
        <v>10.1</v>
      </c>
      <c r="AN156" s="66">
        <v>2.8</v>
      </c>
      <c r="AO156" s="125">
        <v>10.3</v>
      </c>
    </row>
    <row r="157" spans="30:41">
      <c r="AD157" s="65"/>
      <c r="AE157" s="65">
        <v>2509</v>
      </c>
      <c r="AF157" s="65">
        <v>9</v>
      </c>
      <c r="AG157" s="66"/>
      <c r="AH157" s="66"/>
      <c r="AI157" s="125"/>
      <c r="AJ157" s="66">
        <v>10.1</v>
      </c>
      <c r="AK157" s="66">
        <v>3.5</v>
      </c>
      <c r="AL157" s="125">
        <v>10</v>
      </c>
      <c r="AM157" s="66">
        <v>10.199999999999999</v>
      </c>
      <c r="AN157" s="66">
        <v>2.7</v>
      </c>
      <c r="AO157" s="125">
        <v>10.199999999999999</v>
      </c>
    </row>
    <row r="158" spans="30:41">
      <c r="AD158" s="65"/>
      <c r="AE158" s="65">
        <v>2510</v>
      </c>
      <c r="AF158" s="65">
        <v>10</v>
      </c>
      <c r="AG158" s="66"/>
      <c r="AH158" s="66"/>
      <c r="AI158" s="125"/>
      <c r="AJ158" s="66">
        <v>10.1</v>
      </c>
      <c r="AK158" s="66">
        <v>3.5</v>
      </c>
      <c r="AL158" s="125">
        <v>9.9</v>
      </c>
      <c r="AM158" s="66">
        <v>10.199999999999999</v>
      </c>
      <c r="AN158" s="66">
        <v>2.8</v>
      </c>
      <c r="AO158" s="125">
        <v>10.199999999999999</v>
      </c>
    </row>
    <row r="159" spans="30:41">
      <c r="AD159" s="65"/>
      <c r="AE159" s="65">
        <v>2511</v>
      </c>
      <c r="AF159" s="65">
        <v>11</v>
      </c>
      <c r="AG159" s="66"/>
      <c r="AH159" s="66"/>
      <c r="AI159" s="125"/>
      <c r="AJ159" s="66">
        <v>10</v>
      </c>
      <c r="AK159" s="66">
        <v>3.6</v>
      </c>
      <c r="AL159" s="125">
        <v>9.5</v>
      </c>
      <c r="AM159" s="66">
        <v>10.1</v>
      </c>
      <c r="AN159" s="66">
        <v>2.8</v>
      </c>
      <c r="AO159" s="125">
        <v>10.1</v>
      </c>
    </row>
    <row r="160" spans="30:41">
      <c r="AD160" s="65"/>
      <c r="AE160" s="65">
        <v>2512</v>
      </c>
      <c r="AF160" s="65">
        <v>12</v>
      </c>
      <c r="AG160" s="66"/>
      <c r="AH160" s="66"/>
      <c r="AI160" s="125"/>
      <c r="AJ160" s="66">
        <v>10</v>
      </c>
      <c r="AK160" s="66">
        <v>3.7</v>
      </c>
      <c r="AL160" s="125">
        <v>10</v>
      </c>
      <c r="AM160" s="66">
        <v>10.1</v>
      </c>
      <c r="AN160" s="66">
        <v>3</v>
      </c>
      <c r="AO160" s="125">
        <v>10.1</v>
      </c>
    </row>
    <row r="161" spans="30:41">
      <c r="AD161" s="65"/>
      <c r="AE161" s="65">
        <v>2601</v>
      </c>
      <c r="AF161" s="65">
        <v>1</v>
      </c>
      <c r="AG161" s="66"/>
      <c r="AH161" s="66"/>
      <c r="AI161" s="125"/>
      <c r="AJ161" s="66">
        <v>10</v>
      </c>
      <c r="AK161" s="66">
        <v>3.8</v>
      </c>
      <c r="AL161" s="125">
        <v>9.9</v>
      </c>
      <c r="AM161" s="66">
        <v>10</v>
      </c>
      <c r="AN161" s="66">
        <v>3</v>
      </c>
      <c r="AO161" s="125">
        <v>10</v>
      </c>
    </row>
    <row r="162" spans="30:41">
      <c r="AD162"/>
      <c r="AE162"/>
      <c r="AF162"/>
      <c r="AG162"/>
      <c r="AH162"/>
      <c r="AI162"/>
      <c r="AJ162"/>
      <c r="AK162"/>
      <c r="AL162"/>
      <c r="AM162"/>
      <c r="AN162"/>
    </row>
    <row r="163" spans="30:41">
      <c r="AD163"/>
      <c r="AE163"/>
      <c r="AF163"/>
      <c r="AG163"/>
      <c r="AH163"/>
      <c r="AI163"/>
      <c r="AJ163"/>
      <c r="AK163"/>
      <c r="AL163"/>
      <c r="AM163"/>
      <c r="AN163"/>
    </row>
    <row r="164" spans="30:41">
      <c r="AD164"/>
      <c r="AE164"/>
      <c r="AF164"/>
      <c r="AG164"/>
      <c r="AH164"/>
      <c r="AI164"/>
      <c r="AJ164"/>
      <c r="AK164"/>
      <c r="AL164"/>
      <c r="AM164"/>
      <c r="AN164"/>
    </row>
    <row r="165" spans="30:41">
      <c r="AD165"/>
      <c r="AE165"/>
      <c r="AF165"/>
      <c r="AG165"/>
      <c r="AH165"/>
      <c r="AI165"/>
      <c r="AJ165"/>
      <c r="AK165"/>
      <c r="AL165"/>
      <c r="AM165"/>
      <c r="AN165"/>
    </row>
    <row r="166" spans="30:41">
      <c r="AD166"/>
      <c r="AE166"/>
      <c r="AF166"/>
      <c r="AG166"/>
      <c r="AH166"/>
      <c r="AI166"/>
      <c r="AJ166"/>
      <c r="AK166"/>
      <c r="AL166"/>
      <c r="AM166"/>
      <c r="AN166"/>
    </row>
    <row r="167" spans="30:41">
      <c r="AD167"/>
      <c r="AE167"/>
      <c r="AF167"/>
      <c r="AG167"/>
      <c r="AH167"/>
      <c r="AI167"/>
      <c r="AJ167"/>
      <c r="AK167"/>
      <c r="AL167"/>
      <c r="AM167"/>
      <c r="AN167"/>
    </row>
    <row r="168" spans="30:41">
      <c r="AD168"/>
      <c r="AE168"/>
      <c r="AF168"/>
      <c r="AG168"/>
      <c r="AH168"/>
      <c r="AI168"/>
      <c r="AJ168"/>
      <c r="AK168"/>
      <c r="AL168"/>
      <c r="AM168"/>
      <c r="AN168"/>
    </row>
    <row r="169" spans="30:41">
      <c r="AD169"/>
      <c r="AE169"/>
      <c r="AF169"/>
      <c r="AG169"/>
      <c r="AH169"/>
      <c r="AI169"/>
      <c r="AJ169"/>
      <c r="AK169"/>
      <c r="AL169"/>
      <c r="AM169"/>
      <c r="AN169"/>
    </row>
    <row r="170" spans="30:41">
      <c r="AD170"/>
      <c r="AE170"/>
      <c r="AF170"/>
      <c r="AG170"/>
      <c r="AH170"/>
      <c r="AI170"/>
      <c r="AJ170"/>
      <c r="AK170"/>
      <c r="AL170"/>
      <c r="AM170"/>
      <c r="AN170"/>
    </row>
    <row r="171" spans="30:41">
      <c r="AD171"/>
      <c r="AE171"/>
      <c r="AF171"/>
      <c r="AG171"/>
      <c r="AH171"/>
      <c r="AI171"/>
      <c r="AJ171"/>
      <c r="AK171"/>
      <c r="AL171"/>
      <c r="AM171"/>
      <c r="AN171"/>
    </row>
    <row r="172" spans="30:41">
      <c r="AD172"/>
      <c r="AE172"/>
      <c r="AF172"/>
      <c r="AG172"/>
      <c r="AH172"/>
      <c r="AI172"/>
      <c r="AJ172"/>
      <c r="AK172"/>
      <c r="AL172"/>
      <c r="AM172"/>
      <c r="AN172"/>
    </row>
    <row r="173" spans="30:41">
      <c r="AD173"/>
      <c r="AE173"/>
      <c r="AF173"/>
      <c r="AG173"/>
      <c r="AH173"/>
      <c r="AI173"/>
      <c r="AJ173"/>
      <c r="AK173"/>
      <c r="AL173"/>
      <c r="AM173"/>
      <c r="AN173"/>
    </row>
    <row r="174" spans="30:41">
      <c r="AD174"/>
      <c r="AE174"/>
      <c r="AF174"/>
      <c r="AG174"/>
      <c r="AH174"/>
      <c r="AI174"/>
      <c r="AJ174"/>
      <c r="AK174"/>
      <c r="AL174"/>
      <c r="AM174"/>
      <c r="AN174"/>
    </row>
    <row r="175" spans="30:41">
      <c r="AD175"/>
      <c r="AE175"/>
      <c r="AF175"/>
      <c r="AG175"/>
      <c r="AH175"/>
      <c r="AI175"/>
      <c r="AJ175"/>
      <c r="AK175"/>
      <c r="AL175"/>
      <c r="AM175"/>
      <c r="AN175"/>
    </row>
    <row r="176" spans="30:41">
      <c r="AD176"/>
      <c r="AE176"/>
      <c r="AF176"/>
      <c r="AG176"/>
      <c r="AH176"/>
      <c r="AI176"/>
      <c r="AJ176"/>
      <c r="AK176"/>
      <c r="AL176"/>
      <c r="AM176"/>
      <c r="AN176"/>
    </row>
    <row r="177" spans="30:40">
      <c r="AD177"/>
      <c r="AE177"/>
      <c r="AF177"/>
      <c r="AG177"/>
      <c r="AH177"/>
      <c r="AI177"/>
      <c r="AJ177"/>
      <c r="AK177"/>
      <c r="AL177"/>
      <c r="AM177"/>
      <c r="AN177"/>
    </row>
    <row r="178" spans="30:40">
      <c r="AD178"/>
      <c r="AE178"/>
      <c r="AF178"/>
      <c r="AG178"/>
      <c r="AH178"/>
      <c r="AI178"/>
      <c r="AJ178"/>
      <c r="AK178"/>
      <c r="AL178"/>
      <c r="AM178"/>
      <c r="AN178"/>
    </row>
    <row r="179" spans="30:40">
      <c r="AD179"/>
      <c r="AE179"/>
      <c r="AF179"/>
      <c r="AG179"/>
      <c r="AH179"/>
      <c r="AI179"/>
      <c r="AJ179"/>
      <c r="AK179"/>
      <c r="AL179"/>
      <c r="AM179"/>
      <c r="AN179"/>
    </row>
    <row r="180" spans="30:40">
      <c r="AD180"/>
      <c r="AE180"/>
      <c r="AF180"/>
      <c r="AG180"/>
      <c r="AH180"/>
      <c r="AI180"/>
      <c r="AJ180"/>
      <c r="AK180"/>
      <c r="AL180"/>
      <c r="AM180"/>
      <c r="AN180"/>
    </row>
    <row r="181" spans="30:40">
      <c r="AD181"/>
      <c r="AE181"/>
      <c r="AF181"/>
      <c r="AG181"/>
      <c r="AH181"/>
      <c r="AI181"/>
      <c r="AJ181"/>
      <c r="AK181"/>
      <c r="AL181"/>
      <c r="AM181"/>
      <c r="AN181"/>
    </row>
    <row r="182" spans="30:40">
      <c r="AD182"/>
      <c r="AE182"/>
      <c r="AF182"/>
      <c r="AG182"/>
      <c r="AH182"/>
      <c r="AI182"/>
      <c r="AJ182"/>
      <c r="AK182"/>
      <c r="AL182"/>
      <c r="AM182"/>
      <c r="AN182"/>
    </row>
    <row r="183" spans="30:40">
      <c r="AD183"/>
      <c r="AE183"/>
      <c r="AF183"/>
      <c r="AG183"/>
      <c r="AH183"/>
      <c r="AI183"/>
      <c r="AJ183"/>
      <c r="AK183"/>
      <c r="AL183"/>
      <c r="AM183"/>
      <c r="AN183"/>
    </row>
    <row r="184" spans="30:40">
      <c r="AD184"/>
      <c r="AE184"/>
      <c r="AF184"/>
      <c r="AG184"/>
      <c r="AH184"/>
      <c r="AI184"/>
      <c r="AJ184"/>
      <c r="AK184"/>
      <c r="AL184"/>
      <c r="AM184"/>
      <c r="AN184"/>
    </row>
    <row r="185" spans="30:40">
      <c r="AD185"/>
      <c r="AE185"/>
      <c r="AF185"/>
      <c r="AG185"/>
      <c r="AH185"/>
      <c r="AI185"/>
      <c r="AJ185"/>
      <c r="AK185"/>
      <c r="AL185"/>
      <c r="AM185"/>
      <c r="AN185"/>
    </row>
    <row r="186" spans="30:40">
      <c r="AD186"/>
      <c r="AE186"/>
      <c r="AF186"/>
      <c r="AG186"/>
      <c r="AH186"/>
      <c r="AI186"/>
      <c r="AJ186"/>
      <c r="AK186"/>
      <c r="AL186"/>
      <c r="AM186"/>
      <c r="AN186"/>
    </row>
    <row r="187" spans="30:40">
      <c r="AD187"/>
      <c r="AE187"/>
      <c r="AF187"/>
      <c r="AG187"/>
      <c r="AH187"/>
      <c r="AI187"/>
      <c r="AJ187"/>
      <c r="AK187"/>
      <c r="AL187"/>
      <c r="AM187"/>
      <c r="AN187"/>
    </row>
    <row r="188" spans="30:40">
      <c r="AD188"/>
      <c r="AE188"/>
      <c r="AF188"/>
      <c r="AG188"/>
      <c r="AH188"/>
      <c r="AI188"/>
      <c r="AJ188"/>
      <c r="AK188"/>
      <c r="AL188"/>
      <c r="AM188"/>
      <c r="AN188"/>
    </row>
    <row r="189" spans="30:40">
      <c r="AD189"/>
      <c r="AE189"/>
      <c r="AF189"/>
      <c r="AG189"/>
      <c r="AH189"/>
      <c r="AI189"/>
      <c r="AJ189"/>
      <c r="AK189"/>
      <c r="AL189"/>
      <c r="AM189"/>
      <c r="AN189"/>
    </row>
    <row r="190" spans="30:40">
      <c r="AD190"/>
      <c r="AE190"/>
      <c r="AF190"/>
      <c r="AG190"/>
      <c r="AH190"/>
      <c r="AI190"/>
      <c r="AJ190"/>
      <c r="AK190"/>
      <c r="AL190"/>
      <c r="AM190"/>
      <c r="AN190"/>
    </row>
    <row r="191" spans="30:40">
      <c r="AD191"/>
      <c r="AE191"/>
      <c r="AF191"/>
      <c r="AG191"/>
      <c r="AH191"/>
      <c r="AI191"/>
      <c r="AJ191"/>
      <c r="AK191"/>
      <c r="AL191"/>
      <c r="AM191"/>
      <c r="AN191"/>
    </row>
    <row r="192" spans="30:40">
      <c r="AD192"/>
      <c r="AE192"/>
      <c r="AF192"/>
      <c r="AG192"/>
      <c r="AH192"/>
      <c r="AI192"/>
      <c r="AJ192"/>
      <c r="AK192"/>
      <c r="AL192"/>
      <c r="AM192"/>
      <c r="AN192"/>
    </row>
    <row r="193" spans="30:40">
      <c r="AD193"/>
      <c r="AE193"/>
      <c r="AF193"/>
      <c r="AG193"/>
      <c r="AH193"/>
      <c r="AI193"/>
      <c r="AJ193"/>
      <c r="AK193"/>
      <c r="AL193"/>
      <c r="AM193"/>
      <c r="AN193"/>
    </row>
    <row r="194" spans="30:40">
      <c r="AD194"/>
      <c r="AE194"/>
      <c r="AF194"/>
      <c r="AG194"/>
      <c r="AH194"/>
      <c r="AI194"/>
      <c r="AJ194"/>
      <c r="AK194"/>
      <c r="AL194"/>
      <c r="AM194"/>
      <c r="AN194"/>
    </row>
    <row r="195" spans="30:40">
      <c r="AD195"/>
      <c r="AE195"/>
      <c r="AF195"/>
      <c r="AG195"/>
      <c r="AH195"/>
      <c r="AI195"/>
      <c r="AJ195"/>
      <c r="AK195"/>
      <c r="AL195"/>
      <c r="AM195"/>
      <c r="AN195"/>
    </row>
    <row r="196" spans="30:40">
      <c r="AD196"/>
      <c r="AE196"/>
      <c r="AF196"/>
      <c r="AG196"/>
      <c r="AH196"/>
      <c r="AI196"/>
      <c r="AJ196"/>
      <c r="AK196"/>
      <c r="AL196"/>
      <c r="AM196"/>
      <c r="AN196"/>
    </row>
    <row r="197" spans="30:40">
      <c r="AD197"/>
      <c r="AE197"/>
      <c r="AF197"/>
      <c r="AG197"/>
      <c r="AH197"/>
      <c r="AI197"/>
      <c r="AJ197"/>
      <c r="AK197"/>
      <c r="AL197"/>
      <c r="AM197"/>
      <c r="AN197"/>
    </row>
    <row r="198" spans="30:40">
      <c r="AD198"/>
      <c r="AE198"/>
      <c r="AF198"/>
      <c r="AG198"/>
      <c r="AH198"/>
      <c r="AI198"/>
      <c r="AJ198"/>
      <c r="AK198"/>
      <c r="AL198"/>
      <c r="AM198"/>
      <c r="AN198"/>
    </row>
    <row r="199" spans="30:40">
      <c r="AD199"/>
      <c r="AE199"/>
      <c r="AF199"/>
      <c r="AG199"/>
      <c r="AH199"/>
      <c r="AI199"/>
      <c r="AJ199"/>
      <c r="AK199"/>
      <c r="AL199"/>
      <c r="AM199"/>
      <c r="AN199"/>
    </row>
    <row r="200" spans="30:40">
      <c r="AD200"/>
      <c r="AE200"/>
      <c r="AF200"/>
      <c r="AG200"/>
      <c r="AH200"/>
      <c r="AI200"/>
      <c r="AJ200"/>
      <c r="AK200"/>
      <c r="AL200"/>
      <c r="AM200"/>
      <c r="AN200"/>
    </row>
    <row r="201" spans="30:40">
      <c r="AD201"/>
      <c r="AE201"/>
      <c r="AF201"/>
      <c r="AG201"/>
      <c r="AH201"/>
      <c r="AI201"/>
      <c r="AJ201"/>
      <c r="AK201"/>
      <c r="AL201"/>
      <c r="AM201"/>
      <c r="AN201"/>
    </row>
    <row r="202" spans="30:40">
      <c r="AD202"/>
      <c r="AE202"/>
      <c r="AF202"/>
      <c r="AG202"/>
      <c r="AH202"/>
      <c r="AI202"/>
      <c r="AJ202"/>
      <c r="AK202"/>
      <c r="AL202"/>
      <c r="AM202"/>
      <c r="AN202"/>
    </row>
    <row r="203" spans="30:40">
      <c r="AD203"/>
      <c r="AE203"/>
      <c r="AF203"/>
      <c r="AG203"/>
      <c r="AH203"/>
      <c r="AI203"/>
      <c r="AJ203"/>
      <c r="AK203"/>
      <c r="AL203"/>
      <c r="AM203"/>
      <c r="AN203"/>
    </row>
    <row r="204" spans="30:40">
      <c r="AD204"/>
      <c r="AE204"/>
      <c r="AF204"/>
      <c r="AG204"/>
      <c r="AH204"/>
      <c r="AI204"/>
      <c r="AJ204"/>
      <c r="AK204"/>
      <c r="AL204"/>
      <c r="AM204"/>
      <c r="AN204"/>
    </row>
    <row r="205" spans="30:40">
      <c r="AD205"/>
      <c r="AE205"/>
      <c r="AF205"/>
      <c r="AG205"/>
      <c r="AH205"/>
      <c r="AI205"/>
      <c r="AJ205"/>
      <c r="AK205"/>
      <c r="AL205"/>
      <c r="AM205"/>
      <c r="AN205"/>
    </row>
    <row r="206" spans="30:40">
      <c r="AD206"/>
      <c r="AE206"/>
      <c r="AF206"/>
      <c r="AG206"/>
      <c r="AH206"/>
      <c r="AI206"/>
      <c r="AJ206"/>
      <c r="AK206"/>
      <c r="AL206"/>
      <c r="AM206"/>
      <c r="AN206"/>
    </row>
    <row r="207" spans="30:40">
      <c r="AD207"/>
      <c r="AE207"/>
      <c r="AF207"/>
      <c r="AG207"/>
      <c r="AH207"/>
      <c r="AI207"/>
      <c r="AJ207"/>
      <c r="AK207"/>
      <c r="AL207"/>
      <c r="AM207"/>
      <c r="AN207"/>
    </row>
    <row r="208" spans="30:40">
      <c r="AD208"/>
      <c r="AE208"/>
      <c r="AF208"/>
      <c r="AG208"/>
      <c r="AH208"/>
      <c r="AI208"/>
      <c r="AJ208"/>
      <c r="AK208"/>
      <c r="AL208"/>
      <c r="AM208"/>
      <c r="AN208"/>
    </row>
    <row r="209" spans="30:40">
      <c r="AD209"/>
      <c r="AE209"/>
      <c r="AF209"/>
      <c r="AG209"/>
      <c r="AH209"/>
      <c r="AI209"/>
      <c r="AJ209"/>
      <c r="AK209"/>
      <c r="AL209"/>
      <c r="AM209"/>
      <c r="AN209"/>
    </row>
    <row r="210" spans="30:40">
      <c r="AD210"/>
      <c r="AE210"/>
      <c r="AF210"/>
      <c r="AG210"/>
      <c r="AH210"/>
      <c r="AI210"/>
      <c r="AJ210"/>
      <c r="AK210"/>
      <c r="AL210"/>
      <c r="AM210"/>
      <c r="AN210"/>
    </row>
    <row r="211" spans="30:40">
      <c r="AD211"/>
      <c r="AE211"/>
      <c r="AF211"/>
      <c r="AG211"/>
      <c r="AH211"/>
      <c r="AI211"/>
      <c r="AJ211"/>
      <c r="AK211"/>
      <c r="AL211"/>
      <c r="AM211"/>
      <c r="AN211"/>
    </row>
    <row r="212" spans="30:40">
      <c r="AD212"/>
      <c r="AE212"/>
      <c r="AF212"/>
      <c r="AG212"/>
      <c r="AH212"/>
      <c r="AI212"/>
      <c r="AJ212"/>
      <c r="AK212"/>
      <c r="AL212"/>
      <c r="AM212"/>
      <c r="AN212"/>
    </row>
    <row r="213" spans="30:40">
      <c r="AD213"/>
      <c r="AE213"/>
      <c r="AF213"/>
      <c r="AG213"/>
      <c r="AH213"/>
      <c r="AI213"/>
      <c r="AJ213"/>
      <c r="AK213"/>
      <c r="AL213"/>
      <c r="AM213"/>
      <c r="AN213"/>
    </row>
    <row r="214" spans="30:40">
      <c r="AD214"/>
      <c r="AE214"/>
      <c r="AF214"/>
      <c r="AG214"/>
      <c r="AH214"/>
      <c r="AI214"/>
      <c r="AJ214"/>
      <c r="AK214"/>
      <c r="AL214"/>
      <c r="AM214"/>
      <c r="AN214"/>
    </row>
    <row r="215" spans="30:40">
      <c r="AD215"/>
      <c r="AE215"/>
      <c r="AF215"/>
      <c r="AG215"/>
      <c r="AH215"/>
      <c r="AI215"/>
      <c r="AJ215"/>
      <c r="AK215"/>
      <c r="AL215"/>
      <c r="AM215"/>
      <c r="AN215"/>
    </row>
    <row r="216" spans="30:40">
      <c r="AD216"/>
      <c r="AE216"/>
      <c r="AF216"/>
      <c r="AG216"/>
      <c r="AH216"/>
      <c r="AI216"/>
      <c r="AJ216"/>
      <c r="AK216"/>
      <c r="AL216"/>
      <c r="AM216"/>
      <c r="AN216"/>
    </row>
    <row r="217" spans="30:40">
      <c r="AD217"/>
      <c r="AE217"/>
      <c r="AF217"/>
      <c r="AG217"/>
      <c r="AH217"/>
      <c r="AI217"/>
      <c r="AJ217"/>
      <c r="AK217"/>
      <c r="AL217"/>
      <c r="AM217"/>
      <c r="AN217"/>
    </row>
    <row r="218" spans="30:40">
      <c r="AD218"/>
      <c r="AE218"/>
      <c r="AF218"/>
      <c r="AG218"/>
      <c r="AH218"/>
      <c r="AI218"/>
      <c r="AJ218"/>
      <c r="AK218"/>
      <c r="AL218"/>
      <c r="AM218"/>
      <c r="AN218"/>
    </row>
    <row r="219" spans="30:40">
      <c r="AD219"/>
      <c r="AE219"/>
      <c r="AF219"/>
      <c r="AG219"/>
      <c r="AH219"/>
      <c r="AI219"/>
      <c r="AJ219"/>
      <c r="AK219"/>
      <c r="AL219"/>
      <c r="AM219"/>
      <c r="AN219"/>
    </row>
    <row r="220" spans="30:40">
      <c r="AD220"/>
      <c r="AE220"/>
      <c r="AF220"/>
      <c r="AG220"/>
      <c r="AH220"/>
      <c r="AI220"/>
      <c r="AJ220"/>
      <c r="AK220"/>
      <c r="AL220"/>
      <c r="AM220"/>
      <c r="AN220"/>
    </row>
    <row r="221" spans="30:40">
      <c r="AD221"/>
      <c r="AE221"/>
      <c r="AF221"/>
      <c r="AG221"/>
      <c r="AH221"/>
      <c r="AI221"/>
      <c r="AJ221"/>
      <c r="AK221"/>
      <c r="AL221"/>
      <c r="AM221"/>
      <c r="AN221"/>
    </row>
    <row r="222" spans="30:40">
      <c r="AD222"/>
      <c r="AE222"/>
      <c r="AF222"/>
      <c r="AG222"/>
      <c r="AH222"/>
      <c r="AI222"/>
      <c r="AJ222"/>
      <c r="AK222"/>
      <c r="AL222"/>
      <c r="AM222"/>
      <c r="AN222"/>
    </row>
    <row r="223" spans="30:40">
      <c r="AD223"/>
      <c r="AE223"/>
      <c r="AF223"/>
      <c r="AG223"/>
      <c r="AH223"/>
      <c r="AI223"/>
      <c r="AJ223"/>
      <c r="AK223"/>
      <c r="AL223"/>
      <c r="AM223"/>
      <c r="AN223"/>
    </row>
    <row r="224" spans="30:40">
      <c r="AD224"/>
      <c r="AE224"/>
      <c r="AF224"/>
      <c r="AG224"/>
      <c r="AH224"/>
      <c r="AI224"/>
      <c r="AJ224"/>
      <c r="AK224"/>
      <c r="AL224"/>
      <c r="AM224"/>
      <c r="AN224"/>
    </row>
    <row r="225" spans="30:40">
      <c r="AD225"/>
      <c r="AE225"/>
      <c r="AF225"/>
      <c r="AG225"/>
      <c r="AH225"/>
      <c r="AI225"/>
      <c r="AJ225"/>
      <c r="AK225"/>
      <c r="AL225"/>
      <c r="AM225"/>
      <c r="AN225"/>
    </row>
    <row r="226" spans="30:40">
      <c r="AD226"/>
      <c r="AE226"/>
      <c r="AF226"/>
      <c r="AG226"/>
      <c r="AH226"/>
      <c r="AI226"/>
      <c r="AJ226"/>
      <c r="AK226"/>
      <c r="AL226"/>
      <c r="AM226"/>
      <c r="AN226"/>
    </row>
    <row r="227" spans="30:40">
      <c r="AD227"/>
      <c r="AE227"/>
      <c r="AF227"/>
      <c r="AG227"/>
      <c r="AH227"/>
      <c r="AI227"/>
      <c r="AJ227"/>
      <c r="AK227"/>
      <c r="AL227"/>
      <c r="AM227"/>
      <c r="AN227"/>
    </row>
    <row r="228" spans="30:40">
      <c r="AD228"/>
      <c r="AE228"/>
      <c r="AF228"/>
      <c r="AG228"/>
      <c r="AH228"/>
      <c r="AI228"/>
      <c r="AJ228"/>
      <c r="AK228"/>
      <c r="AL228"/>
      <c r="AM228"/>
      <c r="AN228"/>
    </row>
    <row r="229" spans="30:40">
      <c r="AD229"/>
      <c r="AE229"/>
      <c r="AF229"/>
      <c r="AG229"/>
      <c r="AH229"/>
      <c r="AI229"/>
      <c r="AJ229"/>
      <c r="AK229"/>
      <c r="AL229"/>
      <c r="AM229"/>
      <c r="AN229"/>
    </row>
    <row r="230" spans="30:40">
      <c r="AD230"/>
      <c r="AE230"/>
      <c r="AF230"/>
      <c r="AG230"/>
      <c r="AH230"/>
      <c r="AI230"/>
      <c r="AJ230"/>
      <c r="AK230"/>
      <c r="AL230"/>
      <c r="AM230"/>
      <c r="AN230"/>
    </row>
    <row r="231" spans="30:40">
      <c r="AD231"/>
      <c r="AE231"/>
      <c r="AF231"/>
      <c r="AG231"/>
      <c r="AH231"/>
      <c r="AI231"/>
      <c r="AJ231"/>
      <c r="AK231"/>
      <c r="AL231"/>
      <c r="AM231"/>
      <c r="AN231"/>
    </row>
    <row r="232" spans="30:40">
      <c r="AD232"/>
      <c r="AE232"/>
      <c r="AF232"/>
      <c r="AG232"/>
      <c r="AH232"/>
      <c r="AI232"/>
      <c r="AJ232"/>
      <c r="AK232"/>
      <c r="AL232"/>
      <c r="AM232"/>
      <c r="AN232"/>
    </row>
    <row r="233" spans="30:40">
      <c r="AD233"/>
      <c r="AE233"/>
      <c r="AF233"/>
      <c r="AG233"/>
      <c r="AH233"/>
      <c r="AI233"/>
      <c r="AJ233"/>
      <c r="AK233"/>
      <c r="AL233"/>
      <c r="AM233"/>
      <c r="AN233"/>
    </row>
    <row r="234" spans="30:40">
      <c r="AD234"/>
      <c r="AE234"/>
      <c r="AF234"/>
      <c r="AG234"/>
      <c r="AH234"/>
      <c r="AI234"/>
      <c r="AJ234"/>
      <c r="AK234"/>
      <c r="AL234"/>
      <c r="AM234"/>
      <c r="AN234"/>
    </row>
    <row r="235" spans="30:40">
      <c r="AD235"/>
      <c r="AE235"/>
      <c r="AF235"/>
      <c r="AG235"/>
      <c r="AH235"/>
      <c r="AI235"/>
      <c r="AJ235"/>
      <c r="AK235"/>
      <c r="AL235"/>
      <c r="AM235"/>
      <c r="AN235"/>
    </row>
    <row r="236" spans="30:40">
      <c r="AD236"/>
      <c r="AE236"/>
      <c r="AF236"/>
      <c r="AG236"/>
      <c r="AH236"/>
      <c r="AI236"/>
      <c r="AJ236"/>
      <c r="AK236"/>
      <c r="AL236"/>
      <c r="AM236"/>
      <c r="AN236"/>
    </row>
    <row r="237" spans="30:40">
      <c r="AD237"/>
      <c r="AE237"/>
      <c r="AF237"/>
      <c r="AG237"/>
      <c r="AH237"/>
      <c r="AI237"/>
      <c r="AJ237"/>
      <c r="AK237"/>
      <c r="AL237"/>
      <c r="AM237"/>
      <c r="AN237"/>
    </row>
    <row r="238" spans="30:40">
      <c r="AD238"/>
      <c r="AE238"/>
      <c r="AF238"/>
      <c r="AG238"/>
      <c r="AH238"/>
      <c r="AI238"/>
      <c r="AJ238"/>
      <c r="AK238"/>
      <c r="AL238"/>
      <c r="AM238"/>
      <c r="AN238"/>
    </row>
    <row r="239" spans="30:40">
      <c r="AD239"/>
      <c r="AE239"/>
      <c r="AF239"/>
      <c r="AG239"/>
      <c r="AH239"/>
      <c r="AI239"/>
      <c r="AJ239"/>
      <c r="AK239"/>
      <c r="AL239"/>
      <c r="AM239"/>
      <c r="AN239"/>
    </row>
    <row r="240" spans="30:40">
      <c r="AD240"/>
      <c r="AE240"/>
      <c r="AF240"/>
      <c r="AG240"/>
      <c r="AH240"/>
      <c r="AI240"/>
      <c r="AJ240"/>
      <c r="AK240"/>
      <c r="AL240"/>
      <c r="AM240"/>
      <c r="AN240"/>
    </row>
    <row r="241" spans="30:40">
      <c r="AD241"/>
      <c r="AE241"/>
      <c r="AF241"/>
      <c r="AG241"/>
      <c r="AH241"/>
      <c r="AI241"/>
      <c r="AJ241"/>
      <c r="AK241"/>
      <c r="AL241"/>
      <c r="AM241"/>
      <c r="AN241"/>
    </row>
    <row r="242" spans="30:40">
      <c r="AD242"/>
      <c r="AE242"/>
      <c r="AF242"/>
      <c r="AG242"/>
      <c r="AH242"/>
      <c r="AI242"/>
      <c r="AJ242"/>
      <c r="AK242"/>
      <c r="AL242"/>
      <c r="AM242"/>
      <c r="AN242"/>
    </row>
    <row r="243" spans="30:40">
      <c r="AD243"/>
      <c r="AE243"/>
      <c r="AF243"/>
      <c r="AG243"/>
      <c r="AH243"/>
      <c r="AI243"/>
      <c r="AJ243"/>
      <c r="AK243"/>
      <c r="AL243"/>
      <c r="AM243"/>
      <c r="AN243"/>
    </row>
    <row r="244" spans="30:40">
      <c r="AD244"/>
      <c r="AE244"/>
      <c r="AF244"/>
      <c r="AG244"/>
      <c r="AH244"/>
      <c r="AI244"/>
      <c r="AJ244"/>
      <c r="AK244"/>
      <c r="AL244"/>
      <c r="AM244"/>
      <c r="AN244"/>
    </row>
    <row r="245" spans="30:40">
      <c r="AD245"/>
      <c r="AE245"/>
      <c r="AF245"/>
      <c r="AG245"/>
      <c r="AH245"/>
      <c r="AI245"/>
      <c r="AJ245"/>
      <c r="AK245"/>
      <c r="AL245"/>
      <c r="AM245"/>
      <c r="AN245"/>
    </row>
    <row r="246" spans="30:40">
      <c r="AD246"/>
      <c r="AE246"/>
      <c r="AF246"/>
      <c r="AG246"/>
      <c r="AH246"/>
      <c r="AI246"/>
      <c r="AJ246"/>
      <c r="AK246"/>
      <c r="AL246"/>
      <c r="AM246"/>
      <c r="AN246"/>
    </row>
    <row r="247" spans="30:40">
      <c r="AD247"/>
      <c r="AE247"/>
      <c r="AF247"/>
      <c r="AG247"/>
      <c r="AH247"/>
      <c r="AI247"/>
      <c r="AJ247"/>
      <c r="AK247"/>
      <c r="AL247"/>
      <c r="AM247"/>
      <c r="AN247"/>
    </row>
    <row r="248" spans="30:40">
      <c r="AD248"/>
      <c r="AE248"/>
      <c r="AF248"/>
      <c r="AG248"/>
      <c r="AH248"/>
      <c r="AI248"/>
      <c r="AJ248"/>
      <c r="AK248"/>
      <c r="AL248"/>
      <c r="AM248"/>
      <c r="AN248"/>
    </row>
    <row r="249" spans="30:40">
      <c r="AD249"/>
      <c r="AE249"/>
      <c r="AF249"/>
      <c r="AG249"/>
      <c r="AH249"/>
      <c r="AI249"/>
      <c r="AJ249"/>
      <c r="AK249"/>
      <c r="AL249"/>
      <c r="AM249"/>
      <c r="AN249"/>
    </row>
    <row r="250" spans="30:40">
      <c r="AD250"/>
      <c r="AE250"/>
      <c r="AF250"/>
      <c r="AG250"/>
      <c r="AH250"/>
      <c r="AI250"/>
      <c r="AJ250"/>
      <c r="AK250"/>
      <c r="AL250"/>
      <c r="AM250"/>
      <c r="AN250"/>
    </row>
    <row r="251" spans="30:40">
      <c r="AD251"/>
      <c r="AE251"/>
      <c r="AF251"/>
      <c r="AG251"/>
      <c r="AH251"/>
      <c r="AI251"/>
      <c r="AJ251"/>
      <c r="AK251"/>
      <c r="AL251"/>
      <c r="AM251"/>
      <c r="AN251"/>
    </row>
    <row r="252" spans="30:40">
      <c r="AD252"/>
      <c r="AE252"/>
      <c r="AF252"/>
      <c r="AG252"/>
      <c r="AH252"/>
      <c r="AI252"/>
      <c r="AJ252"/>
      <c r="AK252"/>
      <c r="AL252"/>
      <c r="AM252"/>
      <c r="AN252"/>
    </row>
    <row r="253" spans="30:40">
      <c r="AD253"/>
      <c r="AE253"/>
      <c r="AF253"/>
      <c r="AG253"/>
      <c r="AH253"/>
      <c r="AI253"/>
      <c r="AJ253"/>
      <c r="AK253"/>
      <c r="AL253"/>
      <c r="AM253"/>
      <c r="AN253"/>
    </row>
    <row r="254" spans="30:40">
      <c r="AD254"/>
      <c r="AE254"/>
      <c r="AF254"/>
      <c r="AG254"/>
      <c r="AH254"/>
      <c r="AI254"/>
      <c r="AJ254"/>
      <c r="AK254"/>
      <c r="AL254"/>
      <c r="AM254"/>
      <c r="AN254"/>
    </row>
    <row r="255" spans="30:40">
      <c r="AD255"/>
      <c r="AE255"/>
      <c r="AF255"/>
      <c r="AG255"/>
      <c r="AH255"/>
      <c r="AI255"/>
      <c r="AJ255"/>
      <c r="AK255"/>
      <c r="AL255"/>
      <c r="AM255"/>
      <c r="AN255"/>
    </row>
    <row r="256" spans="30:40">
      <c r="AD256"/>
      <c r="AE256"/>
      <c r="AF256"/>
      <c r="AG256"/>
      <c r="AH256"/>
      <c r="AI256"/>
      <c r="AJ256"/>
      <c r="AK256"/>
      <c r="AL256"/>
      <c r="AM256"/>
      <c r="AN256"/>
    </row>
    <row r="257" spans="30:40">
      <c r="AD257"/>
      <c r="AE257"/>
      <c r="AF257"/>
      <c r="AG257"/>
      <c r="AH257"/>
      <c r="AI257"/>
      <c r="AJ257"/>
      <c r="AK257"/>
      <c r="AL257"/>
      <c r="AM257"/>
      <c r="AN257"/>
    </row>
    <row r="258" spans="30:40">
      <c r="AD258"/>
      <c r="AE258"/>
      <c r="AF258"/>
      <c r="AG258"/>
      <c r="AH258"/>
      <c r="AI258"/>
      <c r="AJ258"/>
      <c r="AK258"/>
      <c r="AL258"/>
      <c r="AM258"/>
      <c r="AN258"/>
    </row>
    <row r="259" spans="30:40">
      <c r="AD259"/>
      <c r="AE259"/>
      <c r="AF259"/>
      <c r="AG259"/>
      <c r="AH259"/>
      <c r="AI259"/>
      <c r="AJ259"/>
      <c r="AK259"/>
      <c r="AL259"/>
      <c r="AM259"/>
      <c r="AN259"/>
    </row>
    <row r="260" spans="30:40">
      <c r="AD260"/>
      <c r="AE260"/>
      <c r="AF260"/>
      <c r="AG260"/>
      <c r="AH260"/>
      <c r="AI260"/>
      <c r="AJ260"/>
      <c r="AK260"/>
      <c r="AL260"/>
      <c r="AM260"/>
      <c r="AN260"/>
    </row>
    <row r="261" spans="30:40">
      <c r="AD261"/>
      <c r="AE261"/>
      <c r="AF261"/>
      <c r="AG261"/>
      <c r="AH261"/>
      <c r="AI261"/>
      <c r="AJ261"/>
      <c r="AK261"/>
      <c r="AL261"/>
      <c r="AM261"/>
      <c r="AN261"/>
    </row>
    <row r="262" spans="30:40">
      <c r="AD262"/>
      <c r="AE262"/>
      <c r="AF262"/>
      <c r="AG262"/>
      <c r="AH262"/>
      <c r="AI262"/>
      <c r="AJ262"/>
      <c r="AK262"/>
      <c r="AL262"/>
      <c r="AM262"/>
      <c r="AN262"/>
    </row>
    <row r="263" spans="30:40">
      <c r="AD263"/>
      <c r="AE263"/>
      <c r="AF263"/>
      <c r="AG263"/>
      <c r="AH263"/>
      <c r="AI263"/>
      <c r="AJ263"/>
      <c r="AK263"/>
      <c r="AL263"/>
      <c r="AM263"/>
      <c r="AN263"/>
    </row>
    <row r="264" spans="30:40">
      <c r="AD264"/>
      <c r="AE264"/>
      <c r="AF264"/>
      <c r="AG264"/>
      <c r="AH264"/>
      <c r="AI264"/>
      <c r="AJ264"/>
      <c r="AK264"/>
      <c r="AL264"/>
      <c r="AM264"/>
      <c r="AN264"/>
    </row>
    <row r="265" spans="30:40">
      <c r="AD265"/>
      <c r="AE265"/>
      <c r="AF265"/>
      <c r="AG265"/>
      <c r="AH265"/>
      <c r="AI265"/>
      <c r="AJ265"/>
      <c r="AK265"/>
      <c r="AL265"/>
      <c r="AM265"/>
      <c r="AN265"/>
    </row>
    <row r="266" spans="30:40">
      <c r="AD266"/>
      <c r="AE266"/>
      <c r="AF266"/>
      <c r="AG266"/>
      <c r="AH266"/>
      <c r="AI266"/>
      <c r="AJ266"/>
      <c r="AK266"/>
      <c r="AL266"/>
      <c r="AM266"/>
      <c r="AN266"/>
    </row>
    <row r="267" spans="30:40">
      <c r="AD267"/>
      <c r="AE267"/>
      <c r="AF267"/>
      <c r="AG267"/>
      <c r="AH267"/>
      <c r="AI267"/>
      <c r="AJ267"/>
      <c r="AK267"/>
      <c r="AL267"/>
      <c r="AM267"/>
      <c r="AN267"/>
    </row>
    <row r="268" spans="30:40">
      <c r="AD268"/>
      <c r="AE268"/>
      <c r="AF268"/>
      <c r="AG268"/>
      <c r="AH268"/>
      <c r="AI268"/>
      <c r="AJ268"/>
      <c r="AK268"/>
      <c r="AL268"/>
      <c r="AM268"/>
      <c r="AN268"/>
    </row>
    <row r="269" spans="30:40">
      <c r="AD269"/>
      <c r="AE269"/>
      <c r="AF269"/>
      <c r="AG269"/>
      <c r="AH269"/>
      <c r="AI269"/>
      <c r="AJ269"/>
      <c r="AK269"/>
      <c r="AL269"/>
      <c r="AM269"/>
      <c r="AN269"/>
    </row>
    <row r="270" spans="30:40">
      <c r="AD270"/>
      <c r="AE270"/>
      <c r="AF270"/>
      <c r="AG270"/>
      <c r="AH270"/>
      <c r="AI270"/>
      <c r="AJ270"/>
      <c r="AK270"/>
      <c r="AL270"/>
      <c r="AM270"/>
      <c r="AN270"/>
    </row>
    <row r="271" spans="30:40">
      <c r="AD271"/>
      <c r="AE271"/>
      <c r="AF271"/>
      <c r="AG271"/>
      <c r="AH271"/>
      <c r="AI271"/>
      <c r="AJ271"/>
      <c r="AK271"/>
      <c r="AL271"/>
      <c r="AM271"/>
      <c r="AN271"/>
    </row>
    <row r="272" spans="30:40">
      <c r="AD272"/>
      <c r="AE272"/>
      <c r="AF272"/>
      <c r="AG272"/>
      <c r="AH272"/>
      <c r="AI272"/>
      <c r="AJ272"/>
      <c r="AK272"/>
      <c r="AL272"/>
      <c r="AM272"/>
      <c r="AN272"/>
    </row>
    <row r="273" spans="30:40">
      <c r="AD273"/>
      <c r="AE273"/>
      <c r="AF273"/>
      <c r="AG273"/>
      <c r="AH273"/>
      <c r="AI273"/>
      <c r="AJ273"/>
      <c r="AK273"/>
      <c r="AL273"/>
      <c r="AM273"/>
      <c r="AN273"/>
    </row>
    <row r="274" spans="30:40">
      <c r="AD274"/>
      <c r="AE274"/>
      <c r="AF274"/>
      <c r="AG274"/>
      <c r="AH274"/>
      <c r="AI274"/>
      <c r="AJ274"/>
      <c r="AK274"/>
      <c r="AL274"/>
      <c r="AM274"/>
      <c r="AN274"/>
    </row>
    <row r="275" spans="30:40">
      <c r="AD275"/>
      <c r="AE275"/>
      <c r="AF275"/>
      <c r="AG275"/>
      <c r="AH275"/>
      <c r="AI275"/>
      <c r="AJ275"/>
      <c r="AK275"/>
      <c r="AL275"/>
      <c r="AM275"/>
      <c r="AN275"/>
    </row>
    <row r="276" spans="30:40">
      <c r="AD276"/>
      <c r="AE276"/>
      <c r="AF276"/>
      <c r="AG276"/>
      <c r="AH276"/>
      <c r="AI276"/>
      <c r="AJ276"/>
      <c r="AK276"/>
      <c r="AL276"/>
      <c r="AM276"/>
      <c r="AN276"/>
    </row>
    <row r="277" spans="30:40">
      <c r="AD277"/>
      <c r="AE277"/>
      <c r="AF277"/>
      <c r="AG277"/>
      <c r="AH277"/>
      <c r="AI277"/>
      <c r="AJ277"/>
      <c r="AK277"/>
      <c r="AL277"/>
      <c r="AM277"/>
      <c r="AN277"/>
    </row>
    <row r="278" spans="30:40">
      <c r="AD278"/>
      <c r="AE278"/>
      <c r="AF278"/>
      <c r="AG278"/>
      <c r="AH278"/>
      <c r="AI278"/>
      <c r="AJ278"/>
      <c r="AK278"/>
      <c r="AL278"/>
      <c r="AM278"/>
      <c r="AN278"/>
    </row>
    <row r="279" spans="30:40">
      <c r="AD279"/>
      <c r="AE279"/>
      <c r="AF279"/>
      <c r="AG279"/>
      <c r="AH279"/>
      <c r="AI279"/>
      <c r="AJ279"/>
      <c r="AK279"/>
      <c r="AL279"/>
      <c r="AM279"/>
      <c r="AN279"/>
    </row>
    <row r="280" spans="30:40">
      <c r="AD280"/>
      <c r="AE280"/>
      <c r="AF280"/>
      <c r="AG280"/>
      <c r="AH280"/>
      <c r="AI280"/>
      <c r="AJ280"/>
      <c r="AK280"/>
      <c r="AL280"/>
      <c r="AM280"/>
      <c r="AN280"/>
    </row>
    <row r="281" spans="30:40">
      <c r="AD281"/>
      <c r="AE281"/>
      <c r="AF281"/>
      <c r="AG281"/>
      <c r="AH281"/>
      <c r="AI281"/>
      <c r="AJ281"/>
      <c r="AK281"/>
      <c r="AL281"/>
      <c r="AM281"/>
      <c r="AN281"/>
    </row>
    <row r="282" spans="30:40">
      <c r="AD282"/>
      <c r="AE282"/>
      <c r="AF282"/>
      <c r="AG282"/>
      <c r="AH282"/>
      <c r="AI282"/>
      <c r="AJ282"/>
      <c r="AK282"/>
      <c r="AL282"/>
      <c r="AM282"/>
      <c r="AN282"/>
    </row>
    <row r="283" spans="30:40">
      <c r="AD283"/>
      <c r="AE283"/>
      <c r="AF283"/>
      <c r="AG283"/>
      <c r="AH283"/>
      <c r="AI283"/>
      <c r="AJ283"/>
      <c r="AK283"/>
      <c r="AL283"/>
      <c r="AM283"/>
      <c r="AN283"/>
    </row>
    <row r="284" spans="30:40">
      <c r="AD284"/>
      <c r="AE284"/>
      <c r="AF284"/>
      <c r="AG284"/>
      <c r="AH284"/>
      <c r="AI284"/>
      <c r="AJ284"/>
      <c r="AK284"/>
      <c r="AL284"/>
      <c r="AM284"/>
      <c r="AN284"/>
    </row>
    <row r="285" spans="30:40">
      <c r="AD285"/>
      <c r="AE285"/>
      <c r="AF285"/>
      <c r="AG285"/>
      <c r="AH285"/>
      <c r="AI285"/>
      <c r="AJ285"/>
      <c r="AK285"/>
      <c r="AL285"/>
      <c r="AM285"/>
      <c r="AN285"/>
    </row>
    <row r="286" spans="30:40">
      <c r="AD286"/>
      <c r="AE286"/>
      <c r="AF286"/>
      <c r="AG286"/>
      <c r="AH286"/>
      <c r="AI286"/>
      <c r="AJ286"/>
      <c r="AK286"/>
      <c r="AL286"/>
      <c r="AM286"/>
      <c r="AN286"/>
    </row>
    <row r="287" spans="30:40">
      <c r="AD287"/>
      <c r="AE287"/>
      <c r="AF287"/>
      <c r="AG287"/>
      <c r="AH287"/>
      <c r="AI287"/>
      <c r="AJ287"/>
      <c r="AK287"/>
      <c r="AL287"/>
      <c r="AM287"/>
      <c r="AN287"/>
    </row>
    <row r="288" spans="30:40">
      <c r="AD288"/>
      <c r="AE288"/>
      <c r="AF288"/>
      <c r="AG288"/>
      <c r="AH288"/>
      <c r="AI288"/>
      <c r="AJ288"/>
      <c r="AK288"/>
      <c r="AL288"/>
      <c r="AM288"/>
      <c r="AN288"/>
    </row>
    <row r="289" spans="30:40">
      <c r="AD289"/>
      <c r="AE289"/>
      <c r="AF289"/>
      <c r="AG289"/>
      <c r="AH289"/>
      <c r="AI289"/>
      <c r="AJ289"/>
      <c r="AK289"/>
      <c r="AL289"/>
      <c r="AM289"/>
      <c r="AN289"/>
    </row>
    <row r="290" spans="30:40">
      <c r="AD290"/>
      <c r="AE290"/>
      <c r="AF290"/>
      <c r="AG290"/>
      <c r="AH290"/>
      <c r="AI290"/>
      <c r="AJ290"/>
      <c r="AK290"/>
      <c r="AL290"/>
      <c r="AM290"/>
      <c r="AN290"/>
    </row>
    <row r="291" spans="30:40">
      <c r="AD291"/>
      <c r="AE291"/>
      <c r="AF291"/>
      <c r="AG291"/>
      <c r="AH291"/>
      <c r="AI291"/>
      <c r="AJ291"/>
      <c r="AK291"/>
      <c r="AL291"/>
      <c r="AM291"/>
      <c r="AN291"/>
    </row>
    <row r="292" spans="30:40">
      <c r="AD292"/>
      <c r="AE292"/>
      <c r="AF292"/>
      <c r="AG292"/>
      <c r="AH292"/>
      <c r="AI292"/>
      <c r="AJ292"/>
      <c r="AK292"/>
      <c r="AL292"/>
      <c r="AM292"/>
      <c r="AN292"/>
    </row>
    <row r="293" spans="30:40">
      <c r="AD293"/>
      <c r="AE293"/>
      <c r="AF293"/>
      <c r="AG293"/>
      <c r="AH293"/>
      <c r="AI293"/>
      <c r="AJ293"/>
      <c r="AK293"/>
      <c r="AL293"/>
      <c r="AM293"/>
      <c r="AN293"/>
    </row>
    <row r="294" spans="30:40">
      <c r="AD294"/>
      <c r="AE294"/>
      <c r="AF294"/>
      <c r="AG294"/>
      <c r="AH294"/>
      <c r="AI294"/>
      <c r="AJ294"/>
      <c r="AK294"/>
      <c r="AL294"/>
      <c r="AM294"/>
      <c r="AN294"/>
    </row>
    <row r="295" spans="30:40">
      <c r="AD295"/>
      <c r="AE295"/>
      <c r="AF295"/>
      <c r="AG295"/>
      <c r="AH295"/>
      <c r="AI295"/>
      <c r="AJ295"/>
      <c r="AK295"/>
      <c r="AL295"/>
      <c r="AM295"/>
      <c r="AN295"/>
    </row>
    <row r="296" spans="30:40">
      <c r="AD296"/>
      <c r="AE296"/>
      <c r="AF296"/>
      <c r="AG296"/>
      <c r="AH296"/>
      <c r="AI296"/>
      <c r="AJ296"/>
      <c r="AK296"/>
      <c r="AL296"/>
      <c r="AM296"/>
      <c r="AN296"/>
    </row>
    <row r="297" spans="30:40">
      <c r="AD297"/>
      <c r="AE297"/>
      <c r="AF297"/>
      <c r="AG297"/>
      <c r="AH297"/>
      <c r="AI297"/>
      <c r="AJ297"/>
      <c r="AK297"/>
      <c r="AL297"/>
      <c r="AM297"/>
      <c r="AN297"/>
    </row>
    <row r="298" spans="30:40">
      <c r="AD298"/>
      <c r="AE298"/>
      <c r="AF298"/>
      <c r="AG298"/>
      <c r="AH298"/>
      <c r="AI298"/>
      <c r="AJ298"/>
      <c r="AK298"/>
      <c r="AL298"/>
      <c r="AM298"/>
      <c r="AN298"/>
    </row>
    <row r="299" spans="30:40">
      <c r="AD299"/>
      <c r="AE299"/>
      <c r="AF299"/>
      <c r="AG299"/>
      <c r="AH299"/>
      <c r="AI299"/>
      <c r="AJ299"/>
      <c r="AK299"/>
      <c r="AL299"/>
      <c r="AM299"/>
      <c r="AN299"/>
    </row>
    <row r="300" spans="30:40">
      <c r="AD300"/>
      <c r="AE300"/>
      <c r="AF300"/>
      <c r="AG300"/>
      <c r="AH300"/>
      <c r="AI300"/>
      <c r="AJ300"/>
      <c r="AK300"/>
      <c r="AL300"/>
      <c r="AM300"/>
      <c r="AN300"/>
    </row>
    <row r="301" spans="30:40">
      <c r="AD301"/>
      <c r="AE301"/>
      <c r="AF301"/>
      <c r="AG301"/>
      <c r="AH301"/>
      <c r="AI301"/>
      <c r="AJ301"/>
      <c r="AK301"/>
      <c r="AL301"/>
      <c r="AM301"/>
      <c r="AN301"/>
    </row>
    <row r="302" spans="30:40">
      <c r="AD302"/>
      <c r="AE302"/>
      <c r="AF302"/>
      <c r="AG302"/>
      <c r="AH302"/>
      <c r="AI302"/>
      <c r="AJ302"/>
      <c r="AK302"/>
      <c r="AL302"/>
      <c r="AM302"/>
      <c r="AN302"/>
    </row>
    <row r="303" spans="30:40">
      <c r="AD303"/>
      <c r="AE303"/>
      <c r="AF303"/>
      <c r="AG303"/>
      <c r="AH303"/>
      <c r="AI303"/>
      <c r="AJ303"/>
      <c r="AK303"/>
      <c r="AL303"/>
      <c r="AM303"/>
      <c r="AN303"/>
    </row>
    <row r="304" spans="30:40">
      <c r="AD304"/>
      <c r="AE304"/>
      <c r="AF304"/>
      <c r="AG304"/>
      <c r="AH304"/>
      <c r="AI304"/>
      <c r="AJ304"/>
      <c r="AK304"/>
      <c r="AL304"/>
      <c r="AM304"/>
      <c r="AN304"/>
    </row>
    <row r="305" spans="30:40">
      <c r="AD305"/>
      <c r="AE305"/>
      <c r="AF305"/>
      <c r="AG305"/>
      <c r="AH305"/>
      <c r="AI305"/>
      <c r="AJ305"/>
      <c r="AK305"/>
      <c r="AL305"/>
      <c r="AM305"/>
      <c r="AN305"/>
    </row>
    <row r="306" spans="30:40">
      <c r="AD306"/>
      <c r="AE306"/>
      <c r="AF306"/>
      <c r="AG306"/>
      <c r="AH306"/>
      <c r="AI306"/>
      <c r="AJ306"/>
      <c r="AK306"/>
      <c r="AL306"/>
      <c r="AM306"/>
      <c r="AN306"/>
    </row>
    <row r="307" spans="30:40">
      <c r="AD307"/>
      <c r="AE307"/>
      <c r="AF307"/>
      <c r="AG307"/>
      <c r="AH307"/>
      <c r="AI307"/>
      <c r="AJ307"/>
      <c r="AK307"/>
      <c r="AL307"/>
      <c r="AM307"/>
      <c r="AN307"/>
    </row>
    <row r="308" spans="30:40">
      <c r="AD308"/>
      <c r="AE308"/>
      <c r="AF308"/>
      <c r="AG308"/>
      <c r="AH308"/>
      <c r="AI308"/>
      <c r="AJ308"/>
      <c r="AK308"/>
      <c r="AL308"/>
      <c r="AM308"/>
      <c r="AN308"/>
    </row>
    <row r="309" spans="30:40">
      <c r="AD309"/>
      <c r="AE309"/>
      <c r="AF309"/>
      <c r="AG309"/>
      <c r="AH309"/>
      <c r="AI309"/>
      <c r="AJ309"/>
      <c r="AK309"/>
      <c r="AL309"/>
      <c r="AM309"/>
      <c r="AN309"/>
    </row>
    <row r="310" spans="30:40">
      <c r="AD310"/>
      <c r="AE310"/>
      <c r="AF310"/>
      <c r="AG310"/>
      <c r="AH310"/>
      <c r="AI310"/>
      <c r="AJ310"/>
      <c r="AK310"/>
      <c r="AL310"/>
      <c r="AM310"/>
      <c r="AN310"/>
    </row>
    <row r="311" spans="30:40">
      <c r="AD311"/>
      <c r="AE311"/>
      <c r="AF311"/>
      <c r="AG311"/>
      <c r="AH311"/>
      <c r="AI311"/>
      <c r="AJ311"/>
      <c r="AK311"/>
      <c r="AL311"/>
      <c r="AM311"/>
      <c r="AN311"/>
    </row>
    <row r="312" spans="30:40">
      <c r="AD312"/>
      <c r="AE312"/>
      <c r="AF312"/>
      <c r="AG312"/>
      <c r="AH312"/>
      <c r="AI312"/>
      <c r="AJ312"/>
      <c r="AK312"/>
      <c r="AL312"/>
      <c r="AM312"/>
      <c r="AN312"/>
    </row>
    <row r="313" spans="30:40">
      <c r="AD313"/>
      <c r="AE313"/>
      <c r="AF313"/>
      <c r="AG313"/>
      <c r="AH313"/>
      <c r="AI313"/>
      <c r="AJ313"/>
      <c r="AK313"/>
      <c r="AL313"/>
      <c r="AM313"/>
      <c r="AN313"/>
    </row>
    <row r="314" spans="30:40">
      <c r="AD314"/>
      <c r="AE314"/>
      <c r="AF314"/>
      <c r="AG314"/>
      <c r="AH314"/>
      <c r="AI314"/>
      <c r="AJ314"/>
      <c r="AK314"/>
      <c r="AL314"/>
      <c r="AM314"/>
      <c r="AN314"/>
    </row>
    <row r="315" spans="30:40">
      <c r="AD315"/>
      <c r="AE315"/>
      <c r="AF315"/>
      <c r="AG315"/>
      <c r="AH315"/>
      <c r="AI315"/>
      <c r="AJ315"/>
      <c r="AK315"/>
      <c r="AL315"/>
      <c r="AM315"/>
      <c r="AN315"/>
    </row>
    <row r="316" spans="30:40">
      <c r="AD316"/>
      <c r="AE316"/>
      <c r="AF316"/>
      <c r="AG316"/>
      <c r="AH316"/>
      <c r="AI316"/>
      <c r="AJ316"/>
      <c r="AK316"/>
      <c r="AL316"/>
      <c r="AM316"/>
      <c r="AN316"/>
    </row>
    <row r="317" spans="30:40">
      <c r="AD317"/>
      <c r="AE317"/>
      <c r="AF317"/>
      <c r="AG317"/>
      <c r="AH317"/>
      <c r="AI317"/>
      <c r="AJ317"/>
      <c r="AK317"/>
      <c r="AL317"/>
      <c r="AM317"/>
      <c r="AN317"/>
    </row>
    <row r="318" spans="30:40">
      <c r="AD318"/>
      <c r="AE318"/>
      <c r="AF318"/>
      <c r="AG318"/>
      <c r="AH318"/>
      <c r="AI318"/>
      <c r="AJ318"/>
      <c r="AK318"/>
      <c r="AL318"/>
      <c r="AM318"/>
      <c r="AN318"/>
    </row>
  </sheetData>
  <sheetProtection pivotTables="0"/>
  <mergeCells count="35">
    <mergeCell ref="A1:B2"/>
    <mergeCell ref="AO2:BA2"/>
    <mergeCell ref="AF2:AN2"/>
    <mergeCell ref="AF1:AN1"/>
    <mergeCell ref="AO1:BA1"/>
    <mergeCell ref="AA1:AB2"/>
    <mergeCell ref="C1:D2"/>
    <mergeCell ref="E1:F2"/>
    <mergeCell ref="G1:H2"/>
    <mergeCell ref="I1:J2"/>
    <mergeCell ref="K1:L2"/>
    <mergeCell ref="M1:N2"/>
    <mergeCell ref="O1:P2"/>
    <mergeCell ref="Q1:R2"/>
    <mergeCell ref="S1:T2"/>
    <mergeCell ref="U1:V2"/>
    <mergeCell ref="B23:B27"/>
    <mergeCell ref="B28:B32"/>
    <mergeCell ref="A18:A32"/>
    <mergeCell ref="B38:B42"/>
    <mergeCell ref="B43:B47"/>
    <mergeCell ref="B33:B37"/>
    <mergeCell ref="A33:A47"/>
    <mergeCell ref="A3:A17"/>
    <mergeCell ref="B3:B7"/>
    <mergeCell ref="B8:B12"/>
    <mergeCell ref="B13:B17"/>
    <mergeCell ref="B18:B22"/>
    <mergeCell ref="AA3:AB17"/>
    <mergeCell ref="C18:D32"/>
    <mergeCell ref="W1:X2"/>
    <mergeCell ref="Y1:Z2"/>
    <mergeCell ref="C3:D17"/>
    <mergeCell ref="O3:P17"/>
    <mergeCell ref="W3:X17"/>
  </mergeCells>
  <phoneticPr fontId="5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14"/>
  <sheetViews>
    <sheetView topLeftCell="A2" zoomScaleNormal="100" workbookViewId="0">
      <pane xSplit="1" ySplit="12" topLeftCell="B14" activePane="bottomRight" state="frozen"/>
      <selection activeCell="A2" sqref="A2"/>
      <selection pane="topRight" activeCell="B2" sqref="B2"/>
      <selection pane="bottomLeft" activeCell="A14" sqref="A14"/>
      <selection pane="bottomRight" activeCell="B15" sqref="B15"/>
    </sheetView>
  </sheetViews>
  <sheetFormatPr defaultRowHeight="14.25"/>
  <cols>
    <col min="2" max="2" width="5.625" style="137" customWidth="1"/>
    <col min="3" max="3" width="5.625" style="138" customWidth="1"/>
    <col min="4" max="4" width="5.625" style="137" customWidth="1"/>
    <col min="5" max="5" width="5.625" style="138" customWidth="1"/>
    <col min="6" max="6" width="5.625" style="137" customWidth="1"/>
    <col min="7" max="7" width="5.625" style="138" customWidth="1"/>
    <col min="8" max="8" width="5.625" style="137" customWidth="1"/>
    <col min="9" max="9" width="5.625" style="138" customWidth="1"/>
    <col min="10" max="10" width="5.625" style="137" customWidth="1"/>
    <col min="11" max="11" width="5.625" style="138" customWidth="1"/>
    <col min="12" max="12" width="5.625" style="137" customWidth="1"/>
    <col min="13" max="13" width="5.625" style="138" customWidth="1"/>
    <col min="14" max="14" width="5.625" style="137" customWidth="1"/>
    <col min="15" max="15" width="5.625" style="138" customWidth="1"/>
    <col min="16" max="16" width="5.625" style="137" customWidth="1"/>
    <col min="17" max="17" width="5.625" style="138" customWidth="1"/>
    <col min="18" max="18" width="5.625" style="137" customWidth="1"/>
    <col min="19" max="19" width="5.625" style="138" customWidth="1"/>
    <col min="20" max="20" width="5.625" style="137" customWidth="1"/>
    <col min="21" max="21" width="5.625" style="138" customWidth="1"/>
    <col min="22" max="22" width="5.625" style="137" customWidth="1"/>
    <col min="23" max="23" width="5.625" style="138" customWidth="1"/>
    <col min="24" max="24" width="5.625" style="137" customWidth="1"/>
    <col min="25" max="25" width="5.625" style="138" customWidth="1"/>
    <col min="26" max="26" width="5.625" style="137" customWidth="1"/>
    <col min="27" max="27" width="5.625" style="138" customWidth="1"/>
    <col min="28" max="28" width="5.625" style="137" customWidth="1"/>
    <col min="29" max="29" width="5.625" style="138" customWidth="1"/>
    <col min="30" max="30" width="5.625" style="137" customWidth="1"/>
    <col min="31" max="31" width="5.625" style="138" customWidth="1"/>
    <col min="32" max="32" width="5.625" style="137" customWidth="1"/>
    <col min="33" max="33" width="5.625" style="138" customWidth="1"/>
    <col min="34" max="34" width="5.625" style="137" customWidth="1"/>
    <col min="35" max="35" width="5.625" style="138" customWidth="1"/>
    <col min="36" max="36" width="5.625" style="137" customWidth="1"/>
    <col min="37" max="37" width="5.625" style="138" customWidth="1"/>
    <col min="38" max="38" width="5.625" style="137" customWidth="1"/>
    <col min="39" max="39" width="5.625" style="138" customWidth="1"/>
    <col min="40" max="40" width="5.625" style="137" customWidth="1"/>
    <col min="41" max="41" width="5.625" style="138" customWidth="1"/>
    <col min="42" max="42" width="5.625" style="137" customWidth="1"/>
    <col min="43" max="43" width="5.625" style="138" customWidth="1"/>
    <col min="44" max="44" width="5.625" style="137" customWidth="1"/>
    <col min="45" max="45" width="5.625" style="138" customWidth="1"/>
    <col min="46" max="46" width="5.625" style="137" customWidth="1"/>
    <col min="47" max="47" width="5.625" style="138" customWidth="1"/>
    <col min="48" max="48" width="5.625" style="137" customWidth="1"/>
    <col min="49" max="49" width="5.625" style="138" customWidth="1"/>
    <col min="50" max="50" width="5.625" style="137" customWidth="1"/>
    <col min="51" max="51" width="5.625" style="138" customWidth="1"/>
    <col min="52" max="52" width="5.625" style="137" customWidth="1"/>
    <col min="53" max="53" width="5.625" style="138" customWidth="1"/>
    <col min="54" max="54" width="5.625" style="137" customWidth="1"/>
    <col min="55" max="55" width="5.625" style="138" customWidth="1"/>
    <col min="56" max="56" width="5.625" style="137" customWidth="1"/>
    <col min="57" max="57" width="5.625" style="138" customWidth="1"/>
    <col min="58" max="58" width="5.625" style="137" customWidth="1"/>
    <col min="59" max="59" width="5.625" style="138" customWidth="1"/>
    <col min="60" max="60" width="5.625" style="137" customWidth="1"/>
    <col min="61" max="61" width="5.625" style="138" customWidth="1"/>
    <col min="62" max="62" width="5.625" style="137" customWidth="1"/>
    <col min="63" max="63" width="5.625" style="138" customWidth="1"/>
    <col min="64" max="64" width="5.625" style="137" customWidth="1"/>
    <col min="65" max="65" width="5.625" style="138" customWidth="1"/>
    <col min="66" max="66" width="5.625" style="137" customWidth="1"/>
    <col min="67" max="67" width="7" style="138" bestFit="1" customWidth="1"/>
    <col min="68" max="68" width="5.625" style="137" customWidth="1"/>
    <col min="69" max="69" width="5.625" style="138" customWidth="1"/>
  </cols>
  <sheetData>
    <row r="1" spans="1:69" s="133" customFormat="1" hidden="1">
      <c r="A1" s="133">
        <v>1</v>
      </c>
      <c r="B1" s="134">
        <v>2</v>
      </c>
      <c r="C1" s="135">
        <v>3</v>
      </c>
      <c r="D1" s="134">
        <v>4</v>
      </c>
      <c r="E1" s="135">
        <v>5</v>
      </c>
      <c r="F1" s="134">
        <v>6</v>
      </c>
      <c r="G1" s="135">
        <v>7</v>
      </c>
      <c r="H1" s="134">
        <v>8</v>
      </c>
      <c r="I1" s="135">
        <v>9</v>
      </c>
      <c r="J1" s="134">
        <v>10</v>
      </c>
      <c r="K1" s="135">
        <v>11</v>
      </c>
      <c r="L1" s="134">
        <v>12</v>
      </c>
      <c r="M1" s="135">
        <v>13</v>
      </c>
      <c r="N1" s="134">
        <v>14</v>
      </c>
      <c r="O1" s="135">
        <v>15</v>
      </c>
      <c r="P1" s="134">
        <v>16</v>
      </c>
      <c r="Q1" s="135">
        <v>17</v>
      </c>
      <c r="R1" s="134">
        <v>18</v>
      </c>
      <c r="S1" s="135">
        <v>19</v>
      </c>
      <c r="T1" s="134">
        <v>20</v>
      </c>
      <c r="U1" s="135">
        <v>21</v>
      </c>
      <c r="V1" s="134">
        <v>22</v>
      </c>
      <c r="W1" s="135">
        <v>23</v>
      </c>
      <c r="X1" s="134">
        <v>24</v>
      </c>
      <c r="Y1" s="135">
        <v>25</v>
      </c>
      <c r="Z1" s="134">
        <v>26</v>
      </c>
      <c r="AA1" s="135">
        <v>27</v>
      </c>
      <c r="AB1" s="134">
        <v>28</v>
      </c>
      <c r="AC1" s="135">
        <v>29</v>
      </c>
      <c r="AD1" s="134">
        <v>30</v>
      </c>
      <c r="AE1" s="135">
        <v>31</v>
      </c>
      <c r="AF1" s="134">
        <v>32</v>
      </c>
      <c r="AG1" s="135">
        <v>33</v>
      </c>
      <c r="AH1" s="134">
        <v>34</v>
      </c>
      <c r="AI1" s="135">
        <v>35</v>
      </c>
      <c r="AJ1" s="134">
        <v>36</v>
      </c>
      <c r="AK1" s="135">
        <v>37</v>
      </c>
      <c r="AL1" s="134">
        <v>38</v>
      </c>
      <c r="AM1" s="135">
        <v>39</v>
      </c>
      <c r="AN1" s="134">
        <v>40</v>
      </c>
      <c r="AO1" s="135">
        <v>41</v>
      </c>
      <c r="AP1" s="134">
        <v>42</v>
      </c>
      <c r="AQ1" s="135">
        <v>43</v>
      </c>
      <c r="AR1" s="134">
        <v>44</v>
      </c>
      <c r="AS1" s="135">
        <v>45</v>
      </c>
      <c r="AT1" s="134">
        <v>46</v>
      </c>
      <c r="AU1" s="135">
        <v>47</v>
      </c>
      <c r="AV1" s="134">
        <v>48</v>
      </c>
      <c r="AW1" s="135">
        <v>49</v>
      </c>
      <c r="AX1" s="134">
        <v>50</v>
      </c>
      <c r="AY1" s="135">
        <v>51</v>
      </c>
      <c r="AZ1" s="134">
        <v>52</v>
      </c>
      <c r="BA1" s="135">
        <v>53</v>
      </c>
      <c r="BB1" s="134">
        <v>54</v>
      </c>
      <c r="BC1" s="135">
        <v>55</v>
      </c>
      <c r="BD1" s="134">
        <v>56</v>
      </c>
      <c r="BE1" s="135">
        <v>57</v>
      </c>
      <c r="BF1" s="134">
        <v>58</v>
      </c>
      <c r="BG1" s="135">
        <v>59</v>
      </c>
      <c r="BH1" s="134">
        <v>60</v>
      </c>
      <c r="BI1" s="135">
        <v>61</v>
      </c>
      <c r="BJ1" s="134">
        <v>62</v>
      </c>
      <c r="BK1" s="135">
        <v>63</v>
      </c>
      <c r="BL1" s="134">
        <v>64</v>
      </c>
      <c r="BM1" s="135">
        <v>65</v>
      </c>
      <c r="BN1" s="134">
        <v>66</v>
      </c>
      <c r="BO1" s="135">
        <v>67</v>
      </c>
      <c r="BP1" s="134">
        <v>68</v>
      </c>
      <c r="BQ1" s="135">
        <v>69</v>
      </c>
    </row>
    <row r="2" spans="1:69">
      <c r="A2" s="207" t="s">
        <v>252</v>
      </c>
      <c r="B2" s="211" t="s">
        <v>239</v>
      </c>
      <c r="C2" s="211"/>
      <c r="D2" s="211"/>
      <c r="E2" s="211"/>
      <c r="F2" s="211"/>
      <c r="G2" s="211"/>
      <c r="H2" s="211"/>
      <c r="I2" s="211"/>
      <c r="J2" s="211" t="s">
        <v>240</v>
      </c>
      <c r="K2" s="211"/>
      <c r="L2" s="211"/>
      <c r="M2" s="211"/>
      <c r="N2" s="211"/>
      <c r="O2" s="211"/>
      <c r="P2" s="211" t="s">
        <v>241</v>
      </c>
      <c r="Q2" s="211"/>
      <c r="R2" s="211"/>
      <c r="S2" s="211"/>
      <c r="T2" s="211"/>
      <c r="U2" s="211"/>
      <c r="V2" s="211" t="s">
        <v>242</v>
      </c>
      <c r="W2" s="211"/>
      <c r="X2" s="211"/>
      <c r="Y2" s="211"/>
      <c r="Z2" s="211"/>
      <c r="AA2" s="211"/>
      <c r="AB2" s="211" t="s">
        <v>243</v>
      </c>
      <c r="AC2" s="211"/>
      <c r="AD2" s="211"/>
      <c r="AE2" s="211"/>
      <c r="AF2" s="211"/>
      <c r="AG2" s="211"/>
      <c r="AH2" s="211" t="s">
        <v>244</v>
      </c>
      <c r="AI2" s="211"/>
      <c r="AJ2" s="211"/>
      <c r="AK2" s="211"/>
      <c r="AL2" s="211" t="s">
        <v>245</v>
      </c>
      <c r="AM2" s="211"/>
      <c r="AN2" s="211"/>
      <c r="AO2" s="211"/>
      <c r="AP2" s="211"/>
      <c r="AQ2" s="211"/>
      <c r="AR2" s="209" t="s">
        <v>246</v>
      </c>
      <c r="AS2" s="209"/>
      <c r="AT2" s="209"/>
      <c r="AU2" s="209"/>
      <c r="AV2" s="209"/>
      <c r="AW2" s="209"/>
      <c r="AX2" s="209" t="s">
        <v>247</v>
      </c>
      <c r="AY2" s="209"/>
      <c r="AZ2" s="209"/>
      <c r="BA2" s="209"/>
      <c r="BB2" s="209"/>
      <c r="BC2" s="209"/>
      <c r="BD2" s="210" t="s">
        <v>248</v>
      </c>
      <c r="BE2" s="210"/>
      <c r="BF2" s="210"/>
      <c r="BG2" s="210"/>
      <c r="BH2" s="210" t="s">
        <v>249</v>
      </c>
      <c r="BI2" s="210"/>
      <c r="BJ2" s="210"/>
      <c r="BK2" s="210"/>
      <c r="BL2" s="210"/>
      <c r="BM2" s="210"/>
      <c r="BN2" s="210" t="s">
        <v>250</v>
      </c>
      <c r="BO2" s="210"/>
      <c r="BP2" s="210"/>
      <c r="BQ2" s="210"/>
    </row>
    <row r="3" spans="1:69">
      <c r="A3" s="207"/>
      <c r="B3" s="213" t="s">
        <v>228</v>
      </c>
      <c r="C3" s="213"/>
      <c r="D3" s="212" t="s">
        <v>226</v>
      </c>
      <c r="E3" s="212"/>
      <c r="F3" s="212"/>
      <c r="G3" s="212"/>
      <c r="H3" s="213" t="s">
        <v>225</v>
      </c>
      <c r="I3" s="213"/>
      <c r="J3" s="212" t="s">
        <v>251</v>
      </c>
      <c r="K3" s="212"/>
      <c r="L3" s="212"/>
      <c r="M3" s="212"/>
      <c r="N3" s="213" t="s">
        <v>227</v>
      </c>
      <c r="O3" s="213"/>
      <c r="P3" s="212" t="s">
        <v>251</v>
      </c>
      <c r="Q3" s="212"/>
      <c r="R3" s="212"/>
      <c r="S3" s="212"/>
      <c r="T3" s="213" t="s">
        <v>227</v>
      </c>
      <c r="U3" s="213"/>
      <c r="V3" s="212" t="s">
        <v>251</v>
      </c>
      <c r="W3" s="212"/>
      <c r="X3" s="212"/>
      <c r="Y3" s="212"/>
      <c r="Z3" s="213" t="s">
        <v>227</v>
      </c>
      <c r="AA3" s="213"/>
      <c r="AB3" s="212" t="s">
        <v>251</v>
      </c>
      <c r="AC3" s="212"/>
      <c r="AD3" s="212"/>
      <c r="AE3" s="212"/>
      <c r="AF3" s="213" t="s">
        <v>227</v>
      </c>
      <c r="AG3" s="213"/>
      <c r="AH3" s="212" t="s">
        <v>251</v>
      </c>
      <c r="AI3" s="212"/>
      <c r="AJ3" s="213" t="s">
        <v>225</v>
      </c>
      <c r="AK3" s="213"/>
      <c r="AL3" s="212" t="s">
        <v>251</v>
      </c>
      <c r="AM3" s="212"/>
      <c r="AN3" s="212"/>
      <c r="AO3" s="212"/>
      <c r="AP3" s="213" t="s">
        <v>227</v>
      </c>
      <c r="AQ3" s="213"/>
      <c r="AR3" s="209"/>
      <c r="AS3" s="209"/>
      <c r="AT3" s="209"/>
      <c r="AU3" s="209"/>
      <c r="AV3" s="209"/>
      <c r="AW3" s="209"/>
      <c r="AX3" s="209"/>
      <c r="AY3" s="209"/>
      <c r="AZ3" s="209"/>
      <c r="BA3" s="209"/>
      <c r="BB3" s="209"/>
      <c r="BC3" s="209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</row>
    <row r="4" spans="1:69">
      <c r="A4" s="207"/>
      <c r="B4" s="208" t="s">
        <v>229</v>
      </c>
      <c r="C4" s="208"/>
      <c r="D4" s="208" t="s">
        <v>230</v>
      </c>
      <c r="E4" s="208"/>
      <c r="F4" s="208" t="s">
        <v>229</v>
      </c>
      <c r="G4" s="208"/>
      <c r="H4" s="208" t="s">
        <v>229</v>
      </c>
      <c r="I4" s="208"/>
      <c r="J4" s="208" t="s">
        <v>230</v>
      </c>
      <c r="K4" s="208"/>
      <c r="L4" s="208" t="s">
        <v>229</v>
      </c>
      <c r="M4" s="208"/>
      <c r="N4" s="208" t="s">
        <v>229</v>
      </c>
      <c r="O4" s="208"/>
      <c r="P4" s="208" t="s">
        <v>230</v>
      </c>
      <c r="Q4" s="208"/>
      <c r="R4" s="208" t="s">
        <v>229</v>
      </c>
      <c r="S4" s="208"/>
      <c r="T4" s="208" t="s">
        <v>229</v>
      </c>
      <c r="U4" s="208"/>
      <c r="V4" s="208" t="s">
        <v>230</v>
      </c>
      <c r="W4" s="208"/>
      <c r="X4" s="208" t="s">
        <v>229</v>
      </c>
      <c r="Y4" s="208"/>
      <c r="Z4" s="208" t="s">
        <v>229</v>
      </c>
      <c r="AA4" s="208"/>
      <c r="AB4" s="208" t="s">
        <v>230</v>
      </c>
      <c r="AC4" s="208"/>
      <c r="AD4" s="208" t="s">
        <v>229</v>
      </c>
      <c r="AE4" s="208"/>
      <c r="AF4" s="208" t="s">
        <v>229</v>
      </c>
      <c r="AG4" s="208"/>
      <c r="AH4" s="208" t="s">
        <v>229</v>
      </c>
      <c r="AI4" s="208"/>
      <c r="AJ4" s="208" t="s">
        <v>229</v>
      </c>
      <c r="AK4" s="208"/>
      <c r="AL4" s="208" t="s">
        <v>230</v>
      </c>
      <c r="AM4" s="208"/>
      <c r="AN4" s="208" t="s">
        <v>229</v>
      </c>
      <c r="AO4" s="208"/>
      <c r="AP4" s="208" t="s">
        <v>229</v>
      </c>
      <c r="AQ4" s="208"/>
      <c r="AR4" s="208" t="s">
        <v>230</v>
      </c>
      <c r="AS4" s="208"/>
      <c r="AT4" s="208" t="s">
        <v>231</v>
      </c>
      <c r="AU4" s="208"/>
      <c r="AV4" s="208" t="s">
        <v>232</v>
      </c>
      <c r="AW4" s="208"/>
      <c r="AX4" s="208" t="s">
        <v>230</v>
      </c>
      <c r="AY4" s="208"/>
      <c r="AZ4" s="208" t="s">
        <v>233</v>
      </c>
      <c r="BA4" s="208"/>
      <c r="BB4" s="208" t="s">
        <v>229</v>
      </c>
      <c r="BC4" s="208"/>
      <c r="BD4" s="208" t="s">
        <v>234</v>
      </c>
      <c r="BE4" s="208"/>
      <c r="BF4" s="208" t="s">
        <v>235</v>
      </c>
      <c r="BG4" s="208"/>
      <c r="BH4" s="208" t="s">
        <v>234</v>
      </c>
      <c r="BI4" s="208"/>
      <c r="BJ4" s="208" t="s">
        <v>236</v>
      </c>
      <c r="BK4" s="208"/>
      <c r="BL4" s="208" t="s">
        <v>237</v>
      </c>
      <c r="BM4" s="208"/>
      <c r="BN4" s="208" t="s">
        <v>234</v>
      </c>
      <c r="BO4" s="208"/>
      <c r="BP4" s="208" t="s">
        <v>238</v>
      </c>
      <c r="BQ4" s="208"/>
    </row>
    <row r="5" spans="1:69">
      <c r="A5" s="145" t="s">
        <v>253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</row>
    <row r="6" spans="1:69">
      <c r="A6" s="78" t="s">
        <v>254</v>
      </c>
      <c r="B6" s="130">
        <f t="shared" ref="B6" si="0">IF(IF(C7=0,0,C6-C7)&lt;=0,0,IF(C7=0,0,C6-C7))</f>
        <v>0</v>
      </c>
      <c r="C6" s="131">
        <f t="shared" ref="C6:C12" si="1">VLOOKUP($A14,$A$14:$BQ$25,C$1,0)</f>
        <v>0</v>
      </c>
      <c r="D6" s="130">
        <f t="shared" ref="D6" si="2">IF(IF(E7=0,0,E6-E7)&lt;=0,0,IF(E7=0,0,E6-E7))</f>
        <v>0</v>
      </c>
      <c r="E6" s="131">
        <f t="shared" ref="E6:E12" si="3">VLOOKUP($A14,$A$14:$BQ$25,E$1,0)</f>
        <v>0</v>
      </c>
      <c r="F6" s="130">
        <f t="shared" ref="F6" si="4">IF(IF(G7=0,0,G6-G7)&lt;=0,0,IF(G7=0,0,G6-G7))</f>
        <v>0</v>
      </c>
      <c r="G6" s="131">
        <f t="shared" ref="G6:G12" si="5">VLOOKUP($A14,$A$14:$BQ$25,G$1,0)</f>
        <v>0</v>
      </c>
      <c r="H6" s="130">
        <f t="shared" ref="H6" si="6">IF(IF(I7=0,0,I6-I7)&lt;=0,0,IF(I7=0,0,I6-I7))</f>
        <v>0</v>
      </c>
      <c r="I6" s="131">
        <f t="shared" ref="I6:I12" si="7">VLOOKUP($A14,$A$14:$BQ$25,I$1,0)</f>
        <v>0</v>
      </c>
      <c r="J6" s="130">
        <f t="shared" ref="J6" si="8">IF(IF(K7=0,0,K6-K7)&lt;=0,0,IF(K7=0,0,K6-K7))</f>
        <v>0</v>
      </c>
      <c r="K6" s="131">
        <f t="shared" ref="K6:K12" si="9">VLOOKUP($A14,$A$14:$BQ$25,K$1,0)</f>
        <v>0</v>
      </c>
      <c r="L6" s="130">
        <f t="shared" ref="L6" si="10">IF(IF(M7=0,0,M6-M7)&lt;=0,0,IF(M7=0,0,M6-M7))</f>
        <v>0</v>
      </c>
      <c r="M6" s="131">
        <f t="shared" ref="M6:M12" si="11">VLOOKUP($A14,$A$14:$BQ$25,M$1,0)</f>
        <v>0</v>
      </c>
      <c r="N6" s="130">
        <f t="shared" ref="N6" si="12">IF(IF(O7=0,0,O6-O7)&lt;=0,0,IF(O7=0,0,O6-O7))</f>
        <v>0</v>
      </c>
      <c r="O6" s="131">
        <f t="shared" ref="O6:O12" si="13">VLOOKUP($A14,$A$14:$BQ$25,O$1,0)</f>
        <v>45876</v>
      </c>
      <c r="P6" s="130">
        <f t="shared" ref="P6" si="14">IF(IF(Q7=0,0,Q6-Q7)&lt;=0,0,IF(Q7=0,0,Q6-Q7))</f>
        <v>0</v>
      </c>
      <c r="Q6" s="131">
        <f t="shared" ref="Q6:Q12" si="15">VLOOKUP($A14,$A$14:$BQ$25,Q$1,0)</f>
        <v>0</v>
      </c>
      <c r="R6" s="130">
        <f t="shared" ref="R6" si="16">IF(IF(S7=0,0,S6-S7)&lt;=0,0,IF(S7=0,0,S6-S7))</f>
        <v>0</v>
      </c>
      <c r="S6" s="131">
        <f t="shared" ref="S6:S12" si="17">VLOOKUP($A14,$A$14:$BQ$25,S$1,0)</f>
        <v>0</v>
      </c>
      <c r="T6" s="130">
        <f t="shared" ref="T6" si="18">IF(IF(U7=0,0,U6-U7)&lt;=0,0,IF(U7=0,0,U6-U7))</f>
        <v>0</v>
      </c>
      <c r="U6" s="131">
        <f t="shared" ref="U6:U12" si="19">VLOOKUP($A14,$A$14:$BQ$25,U$1,0)</f>
        <v>0</v>
      </c>
      <c r="V6" s="130">
        <f t="shared" ref="V6" si="20">IF(IF(W7=0,0,W6-W7)&lt;=0,0,IF(W7=0,0,W6-W7))</f>
        <v>0</v>
      </c>
      <c r="W6" s="131">
        <f t="shared" ref="W6:W12" si="21">VLOOKUP($A14,$A$14:$BQ$25,W$1,0)</f>
        <v>0</v>
      </c>
      <c r="X6" s="130">
        <f t="shared" ref="X6" si="22">IF(IF(Y7=0,0,Y6-Y7)&lt;=0,0,IF(Y7=0,0,Y6-Y7))</f>
        <v>0</v>
      </c>
      <c r="Y6" s="131">
        <f t="shared" ref="Y6:Y12" si="23">VLOOKUP($A14,$A$14:$BQ$25,Y$1,0)</f>
        <v>0</v>
      </c>
      <c r="Z6" s="130">
        <f t="shared" ref="Z6" si="24">IF(IF(AA7=0,0,AA6-AA7)&lt;=0,0,IF(AA7=0,0,AA6-AA7))</f>
        <v>0</v>
      </c>
      <c r="AA6" s="131">
        <f t="shared" ref="AA6:AA12" si="25">VLOOKUP($A14,$A$14:$BQ$25,AA$1,0)</f>
        <v>0</v>
      </c>
      <c r="AB6" s="130">
        <f t="shared" ref="AB6" si="26">IF(IF(AC7=0,0,AC6-AC7)&lt;=0,0,IF(AC7=0,0,AC6-AC7))</f>
        <v>0</v>
      </c>
      <c r="AC6" s="131">
        <f t="shared" ref="AC6:AC12" si="27">VLOOKUP($A14,$A$14:$BQ$25,AC$1,0)</f>
        <v>0</v>
      </c>
      <c r="AD6" s="130">
        <f t="shared" ref="AD6" si="28">IF(IF(AE7=0,0,AE6-AE7)&lt;=0,0,IF(AE7=0,0,AE6-AE7))</f>
        <v>0</v>
      </c>
      <c r="AE6" s="131">
        <f t="shared" ref="AE6:AE12" si="29">VLOOKUP($A14,$A$14:$BQ$25,AE$1,0)</f>
        <v>0</v>
      </c>
      <c r="AF6" s="130">
        <f t="shared" ref="AF6" si="30">IF(IF(AG7=0,0,AG6-AG7)&lt;=0,0,IF(AG7=0,0,AG6-AG7))</f>
        <v>0</v>
      </c>
      <c r="AG6" s="131">
        <f t="shared" ref="AG6:AG12" si="31">VLOOKUP($A14,$A$14:$BQ$25,AG$1,0)</f>
        <v>0</v>
      </c>
      <c r="AH6" s="130">
        <f t="shared" ref="AH6" si="32">IF(IF(AI7=0,0,AI6-AI7)&lt;=0,0,IF(AI7=0,0,AI6-AI7))</f>
        <v>272</v>
      </c>
      <c r="AI6" s="131">
        <f t="shared" ref="AI6:AI12" si="33">VLOOKUP($A14,$A$14:$BQ$25,AI$1,0)</f>
        <v>45784</v>
      </c>
      <c r="AJ6" s="130">
        <f t="shared" ref="AJ6" si="34">IF(IF(AK7=0,0,AK6-AK7)&lt;=0,0,IF(AK7=0,0,AK6-AK7))</f>
        <v>0</v>
      </c>
      <c r="AK6" s="131">
        <f t="shared" ref="AK6:AK12" si="35">VLOOKUP($A14,$A$14:$BQ$25,AK$1,0)</f>
        <v>0</v>
      </c>
      <c r="AL6" s="130">
        <f t="shared" ref="AL6" si="36">IF(IF(AM7=0,0,AM6-AM7)&lt;=0,0,IF(AM7=0,0,AM6-AM7))</f>
        <v>0</v>
      </c>
      <c r="AM6" s="131">
        <f t="shared" ref="AM6:AM12" si="37">VLOOKUP($A14,$A$14:$BQ$25,AM$1,0)</f>
        <v>0</v>
      </c>
      <c r="AN6" s="130">
        <f t="shared" ref="AN6:AP11" si="38">IF(IF(AO7=0,0,AO6-AO7)&lt;=0,0,IF(AO7=0,0,AO6-AO7))</f>
        <v>0</v>
      </c>
      <c r="AO6" s="131">
        <f t="shared" ref="AO6:AO12" si="39">VLOOKUP($A14,$A$14:$BQ$25,AO$1,0)</f>
        <v>0</v>
      </c>
      <c r="AP6" s="130">
        <f t="shared" si="38"/>
        <v>0</v>
      </c>
      <c r="AQ6" s="131">
        <f t="shared" ref="AQ6:AQ12" si="40">VLOOKUP($A14,$A$14:$BQ$25,AQ$1,0)</f>
        <v>0</v>
      </c>
      <c r="AR6" s="130">
        <f>IF(IF(AS7=0,0,AS6-AS7)&lt;=0,0,IF(AS7=0,0,AS6-AS7))</f>
        <v>0</v>
      </c>
      <c r="AS6" s="131">
        <f t="shared" ref="AS6:AS12" si="41">VLOOKUP($A14,$A$14:$BQ$25,AS$1,0)</f>
        <v>0</v>
      </c>
      <c r="AT6" s="130">
        <f t="shared" ref="AT6:AT11" si="42">IF(IF(AU7=0,0,AU6-AU7)&lt;=0,0,IF(AU7=0,0,AU6-AU7))</f>
        <v>0</v>
      </c>
      <c r="AU6" s="131">
        <f t="shared" ref="AU6:AU12" si="43">VLOOKUP($A14,$A$14:$BQ$25,AU$1,0)</f>
        <v>0</v>
      </c>
      <c r="AV6" s="130">
        <f t="shared" ref="AV6:AV11" si="44">IF(IF(AW7=0,0,AW6-AW7)&lt;=0,0,IF(AW7=0,0,AW6-AW7))</f>
        <v>0</v>
      </c>
      <c r="AW6" s="131">
        <f t="shared" ref="AW6:AW12" si="45">VLOOKUP($A14,$A$14:$BQ$25,AW$1,0)</f>
        <v>0</v>
      </c>
      <c r="AX6" s="130">
        <f t="shared" ref="AX6:AX11" si="46">IF(IF(AY7=0,0,AY6-AY7)&lt;=0,0,IF(AY7=0,0,AY6-AY7))</f>
        <v>0</v>
      </c>
      <c r="AY6" s="131">
        <f t="shared" ref="AY6:AY12" si="47">VLOOKUP($A14,$A$14:$BQ$25,AY$1,0)</f>
        <v>0</v>
      </c>
      <c r="AZ6" s="130">
        <f>IF(IF(BA7=0,0,BA6-BA7)&lt;=0,0,IF(BA7=0,0,BA6-BA7))</f>
        <v>291</v>
      </c>
      <c r="BA6" s="131">
        <f t="shared" ref="BA6:BA12" si="48">VLOOKUP($A14,$A$14:$BQ$25,BA$1,0)</f>
        <v>45663</v>
      </c>
      <c r="BB6" s="130">
        <f t="shared" ref="BB6:BB11" si="49">IF(IF(BC7=0,0,BC6-BC7)&lt;=0,0,IF(BC7=0,0,BC6-BC7))</f>
        <v>0</v>
      </c>
      <c r="BC6" s="131">
        <f>VLOOKUP($A14,$A$14:$BQ$25,BC$1,0)</f>
        <v>0</v>
      </c>
      <c r="BD6" s="130">
        <f t="shared" ref="BD6:BD11" si="50">IF(IF(BE7=0,0,BE6-BE7)&lt;=0,0,IF(BE7=0,0,BE6-BE7))</f>
        <v>0</v>
      </c>
      <c r="BE6" s="131">
        <f>VLOOKUP($A14,$A$14:$BQ$25,BE$1,0)</f>
        <v>0</v>
      </c>
      <c r="BF6" s="130">
        <f t="shared" ref="BF6:BF11" si="51">IF(IF(BG7=0,0,BG6-BG7)&lt;=0,0,IF(BG7=0,0,BG6-BG7))</f>
        <v>0</v>
      </c>
      <c r="BG6" s="131">
        <f>VLOOKUP($A14,$A$14:$BQ$25,BG$1,0)</f>
        <v>0</v>
      </c>
      <c r="BH6" s="130">
        <f t="shared" ref="BH6:BH11" si="52">IF(IF(BI7=0,0,BI6-BI7)&lt;=0,0,IF(BI7=0,0,BI6-BI7))</f>
        <v>0</v>
      </c>
      <c r="BI6" s="131">
        <f>VLOOKUP($A14,$A$14:$BQ$25,BI$1,0)</f>
        <v>0</v>
      </c>
      <c r="BJ6" s="130">
        <f t="shared" ref="BJ6:BJ11" si="53">IF(IF(BK7=0,0,BK6-BK7)&lt;=0,0,IF(BK7=0,0,BK6-BK7))</f>
        <v>391</v>
      </c>
      <c r="BK6" s="131">
        <f>VLOOKUP($A14,$A$14:$BQ$25,BK$1,0)</f>
        <v>45904</v>
      </c>
      <c r="BL6" s="130">
        <f t="shared" ref="BL6:BL11" si="54">IF(IF(BM7=0,0,BM6-BM7)&lt;=0,0,IF(BM7=0,0,BM6-BM7))</f>
        <v>0</v>
      </c>
      <c r="BM6" s="131">
        <f>VLOOKUP($A14,$A$14:$BQ$25,BM$1,0)</f>
        <v>0</v>
      </c>
      <c r="BN6" s="130">
        <f t="shared" ref="BN6:BN11" si="55">IF(IF(BO7=0,0,BO6-BO7)&lt;=0,0,IF(BO7=0,0,BO6-BO7))</f>
        <v>46</v>
      </c>
      <c r="BO6" s="131">
        <f>VLOOKUP($A14,$A$14:$BQ$25,BO$1,0)</f>
        <v>45958</v>
      </c>
      <c r="BP6" s="130">
        <f t="shared" ref="BP6:BP11" si="56">IF(IF(BQ7=0,0,BQ6-BQ7)&lt;=0,0,IF(BQ7=0,0,BQ6-BQ7))</f>
        <v>30</v>
      </c>
      <c r="BQ6" s="131">
        <f>VLOOKUP($A14,$A$14:$BQ$25,BQ$1,0)</f>
        <v>45330</v>
      </c>
    </row>
    <row r="7" spans="1:69">
      <c r="A7" s="206" t="s">
        <v>255</v>
      </c>
      <c r="B7" s="73">
        <f t="shared" ref="B7" si="57">IF(IF(C8=0,0,C7-C8)&lt;=0,0,IF(C8=0,0,C7-C8))</f>
        <v>0</v>
      </c>
      <c r="C7" s="132">
        <f t="shared" si="1"/>
        <v>0</v>
      </c>
      <c r="D7" s="73">
        <f t="shared" ref="D7" si="58">IF(IF(E8=0,0,E7-E8)&lt;=0,0,IF(E8=0,0,E7-E8))</f>
        <v>0</v>
      </c>
      <c r="E7" s="132">
        <f t="shared" si="3"/>
        <v>0</v>
      </c>
      <c r="F7" s="73">
        <f t="shared" ref="F7" si="59">IF(IF(G8=0,0,G7-G8)&lt;=0,0,IF(G8=0,0,G7-G8))</f>
        <v>0</v>
      </c>
      <c r="G7" s="132">
        <f t="shared" si="5"/>
        <v>0</v>
      </c>
      <c r="H7" s="73">
        <f t="shared" ref="H7" si="60">IF(IF(I8=0,0,I7-I8)&lt;=0,0,IF(I8=0,0,I7-I8))</f>
        <v>0</v>
      </c>
      <c r="I7" s="132">
        <f t="shared" si="7"/>
        <v>0</v>
      </c>
      <c r="J7" s="73">
        <f t="shared" ref="J7" si="61">IF(IF(K8=0,0,K7-K8)&lt;=0,0,IF(K8=0,0,K7-K8))</f>
        <v>0</v>
      </c>
      <c r="K7" s="132">
        <f t="shared" si="9"/>
        <v>0</v>
      </c>
      <c r="L7" s="73">
        <f t="shared" ref="L7" si="62">IF(IF(M8=0,0,M7-M8)&lt;=0,0,IF(M8=0,0,M7-M8))</f>
        <v>0</v>
      </c>
      <c r="M7" s="132">
        <f t="shared" si="11"/>
        <v>0</v>
      </c>
      <c r="N7" s="73">
        <f t="shared" ref="N7" si="63">IF(IF(O8=0,0,O7-O8)&lt;=0,0,IF(O8=0,0,O7-O8))</f>
        <v>0</v>
      </c>
      <c r="O7" s="132">
        <f t="shared" si="13"/>
        <v>0</v>
      </c>
      <c r="P7" s="73">
        <f t="shared" ref="P7" si="64">IF(IF(Q8=0,0,Q7-Q8)&lt;=0,0,IF(Q8=0,0,Q7-Q8))</f>
        <v>0</v>
      </c>
      <c r="Q7" s="132">
        <f t="shared" si="15"/>
        <v>0</v>
      </c>
      <c r="R7" s="73">
        <f t="shared" ref="R7" si="65">IF(IF(S8=0,0,S7-S8)&lt;=0,0,IF(S8=0,0,S7-S8))</f>
        <v>0</v>
      </c>
      <c r="S7" s="132">
        <f t="shared" si="17"/>
        <v>0</v>
      </c>
      <c r="T7" s="73">
        <f t="shared" ref="T7" si="66">IF(IF(U8=0,0,U7-U8)&lt;=0,0,IF(U8=0,0,U7-U8))</f>
        <v>0</v>
      </c>
      <c r="U7" s="132">
        <f t="shared" si="19"/>
        <v>0</v>
      </c>
      <c r="V7" s="73">
        <f t="shared" ref="V7" si="67">IF(IF(W8=0,0,W7-W8)&lt;=0,0,IF(W8=0,0,W7-W8))</f>
        <v>0</v>
      </c>
      <c r="W7" s="132">
        <f t="shared" si="21"/>
        <v>0</v>
      </c>
      <c r="X7" s="73">
        <f t="shared" ref="X7" si="68">IF(IF(Y8=0,0,Y7-Y8)&lt;=0,0,IF(Y8=0,0,Y7-Y8))</f>
        <v>0</v>
      </c>
      <c r="Y7" s="132">
        <f t="shared" si="23"/>
        <v>0</v>
      </c>
      <c r="Z7" s="73">
        <f t="shared" ref="Z7" si="69">IF(IF(AA8=0,0,AA7-AA8)&lt;=0,0,IF(AA8=0,0,AA7-AA8))</f>
        <v>0</v>
      </c>
      <c r="AA7" s="132">
        <f t="shared" si="25"/>
        <v>0</v>
      </c>
      <c r="AB7" s="73">
        <f t="shared" ref="AB7" si="70">IF(IF(AC8=0,0,AC7-AC8)&lt;=0,0,IF(AC8=0,0,AC7-AC8))</f>
        <v>0</v>
      </c>
      <c r="AC7" s="132">
        <f t="shared" si="27"/>
        <v>0</v>
      </c>
      <c r="AD7" s="73">
        <f t="shared" ref="AD7" si="71">IF(IF(AE8=0,0,AE7-AE8)&lt;=0,0,IF(AE8=0,0,AE7-AE8))</f>
        <v>0</v>
      </c>
      <c r="AE7" s="132">
        <f t="shared" si="29"/>
        <v>0</v>
      </c>
      <c r="AF7" s="73">
        <f t="shared" ref="AF7" si="72">IF(IF(AG8=0,0,AG7-AG8)&lt;=0,0,IF(AG8=0,0,AG7-AG8))</f>
        <v>0</v>
      </c>
      <c r="AG7" s="132">
        <f t="shared" si="31"/>
        <v>0</v>
      </c>
      <c r="AH7" s="73">
        <f t="shared" ref="AH7" si="73">IF(IF(AI8=0,0,AI7-AI8)&lt;=0,0,IF(AI8=0,0,AI7-AI8))</f>
        <v>140</v>
      </c>
      <c r="AI7" s="132">
        <f t="shared" si="33"/>
        <v>45512</v>
      </c>
      <c r="AJ7" s="73">
        <f t="shared" ref="AJ7" si="74">IF(IF(AK8=0,0,AK7-AK8)&lt;=0,0,IF(AK8=0,0,AK7-AK8))</f>
        <v>0</v>
      </c>
      <c r="AK7" s="132">
        <f t="shared" si="35"/>
        <v>0</v>
      </c>
      <c r="AL7" s="73">
        <f t="shared" ref="AL7" si="75">IF(IF(AM8=0,0,AM7-AM8)&lt;=0,0,IF(AM8=0,0,AM7-AM8))</f>
        <v>0</v>
      </c>
      <c r="AM7" s="132">
        <f t="shared" si="37"/>
        <v>0</v>
      </c>
      <c r="AN7" s="73">
        <f t="shared" si="38"/>
        <v>0</v>
      </c>
      <c r="AO7" s="132">
        <f t="shared" si="39"/>
        <v>0</v>
      </c>
      <c r="AP7" s="73">
        <f t="shared" si="38"/>
        <v>0</v>
      </c>
      <c r="AQ7" s="132">
        <f t="shared" si="40"/>
        <v>0</v>
      </c>
      <c r="AR7" s="73">
        <f t="shared" ref="AR7:AR11" si="76">IF(AS8=0,0,AS7-AS8)</f>
        <v>0</v>
      </c>
      <c r="AS7" s="132">
        <f t="shared" si="41"/>
        <v>0</v>
      </c>
      <c r="AT7" s="73">
        <f t="shared" si="42"/>
        <v>0</v>
      </c>
      <c r="AU7" s="132">
        <f t="shared" si="43"/>
        <v>0</v>
      </c>
      <c r="AV7" s="73">
        <f t="shared" si="44"/>
        <v>0</v>
      </c>
      <c r="AW7" s="132">
        <f t="shared" si="45"/>
        <v>0</v>
      </c>
      <c r="AX7" s="73">
        <f t="shared" si="46"/>
        <v>0</v>
      </c>
      <c r="AY7" s="132">
        <f t="shared" si="47"/>
        <v>0</v>
      </c>
      <c r="AZ7" s="73">
        <f t="shared" ref="AZ7:AZ11" si="77">IF(IF(BA8=0,0,BA7-BA8)&lt;=0,0,IF(BA8=0,0,BA7-BA8))</f>
        <v>42</v>
      </c>
      <c r="BA7" s="132">
        <f t="shared" si="48"/>
        <v>45372</v>
      </c>
      <c r="BB7" s="73">
        <f t="shared" si="49"/>
        <v>0</v>
      </c>
      <c r="BC7" s="132">
        <f t="shared" ref="BC7" si="78">VLOOKUP($A15,$A$14:$BQ$25,BC$1,0)</f>
        <v>0</v>
      </c>
      <c r="BD7" s="73">
        <f t="shared" si="50"/>
        <v>0</v>
      </c>
      <c r="BE7" s="132">
        <f t="shared" ref="BE7" si="79">VLOOKUP($A15,$A$14:$BQ$25,BE$1,0)</f>
        <v>0</v>
      </c>
      <c r="BF7" s="73">
        <f t="shared" si="51"/>
        <v>0</v>
      </c>
      <c r="BG7" s="132">
        <f t="shared" ref="BG7" si="80">VLOOKUP($A15,$A$14:$BQ$25,BG$1,0)</f>
        <v>0</v>
      </c>
      <c r="BH7" s="73">
        <f t="shared" si="52"/>
        <v>0</v>
      </c>
      <c r="BI7" s="132">
        <f t="shared" ref="BI7" si="81">VLOOKUP($A15,$A$14:$BQ$25,BI$1,0)</f>
        <v>0</v>
      </c>
      <c r="BJ7" s="73">
        <f t="shared" si="53"/>
        <v>87</v>
      </c>
      <c r="BK7" s="132">
        <f t="shared" ref="BK7" si="82">VLOOKUP($A15,$A$14:$BQ$25,BK$1,0)</f>
        <v>45513</v>
      </c>
      <c r="BL7" s="73">
        <f t="shared" si="54"/>
        <v>0</v>
      </c>
      <c r="BM7" s="132">
        <f t="shared" ref="BM7" si="83">VLOOKUP($A15,$A$14:$BQ$25,BM$1,0)</f>
        <v>0</v>
      </c>
      <c r="BN7" s="73">
        <f t="shared" si="55"/>
        <v>189</v>
      </c>
      <c r="BO7" s="132">
        <f t="shared" ref="BO7" si="84">VLOOKUP($A15,$A$14:$BQ$25,BO$1,0)</f>
        <v>45912</v>
      </c>
      <c r="BP7" s="73">
        <f t="shared" si="56"/>
        <v>0</v>
      </c>
      <c r="BQ7" s="132">
        <f t="shared" ref="BQ7" si="85">VLOOKUP($A15,$A$14:$BQ$25,BQ$1,0)</f>
        <v>45300</v>
      </c>
    </row>
    <row r="8" spans="1:69">
      <c r="A8" s="206"/>
      <c r="B8" s="73">
        <f t="shared" ref="B8" si="86">IF(IF(C9=0,0,C8-C9)&lt;=0,0,IF(C9=0,0,C8-C9))</f>
        <v>0</v>
      </c>
      <c r="C8" s="132">
        <f t="shared" si="1"/>
        <v>0</v>
      </c>
      <c r="D8" s="73">
        <f t="shared" ref="D8" si="87">IF(IF(E9=0,0,E8-E9)&lt;=0,0,IF(E9=0,0,E8-E9))</f>
        <v>0</v>
      </c>
      <c r="E8" s="132">
        <f t="shared" si="3"/>
        <v>0</v>
      </c>
      <c r="F8" s="73">
        <f t="shared" ref="F8" si="88">IF(IF(G9=0,0,G8-G9)&lt;=0,0,IF(G9=0,0,G8-G9))</f>
        <v>0</v>
      </c>
      <c r="G8" s="132">
        <f t="shared" si="5"/>
        <v>0</v>
      </c>
      <c r="H8" s="73">
        <f t="shared" ref="H8" si="89">IF(IF(I9=0,0,I8-I9)&lt;=0,0,IF(I9=0,0,I8-I9))</f>
        <v>0</v>
      </c>
      <c r="I8" s="132">
        <f t="shared" si="7"/>
        <v>0</v>
      </c>
      <c r="J8" s="73">
        <f t="shared" ref="J8" si="90">IF(IF(K9=0,0,K8-K9)&lt;=0,0,IF(K9=0,0,K8-K9))</f>
        <v>0</v>
      </c>
      <c r="K8" s="132">
        <f t="shared" si="9"/>
        <v>0</v>
      </c>
      <c r="L8" s="73">
        <f t="shared" ref="L8" si="91">IF(IF(M9=0,0,M8-M9)&lt;=0,0,IF(M9=0,0,M8-M9))</f>
        <v>0</v>
      </c>
      <c r="M8" s="132">
        <f t="shared" si="11"/>
        <v>0</v>
      </c>
      <c r="N8" s="73">
        <f t="shared" ref="N8" si="92">IF(IF(O9=0,0,O8-O9)&lt;=0,0,IF(O9=0,0,O8-O9))</f>
        <v>0</v>
      </c>
      <c r="O8" s="132">
        <f t="shared" si="13"/>
        <v>0</v>
      </c>
      <c r="P8" s="73">
        <f t="shared" ref="P8" si="93">IF(IF(Q9=0,0,Q8-Q9)&lt;=0,0,IF(Q9=0,0,Q8-Q9))</f>
        <v>0</v>
      </c>
      <c r="Q8" s="132">
        <f t="shared" si="15"/>
        <v>0</v>
      </c>
      <c r="R8" s="73">
        <f t="shared" ref="R8" si="94">IF(IF(S9=0,0,S8-S9)&lt;=0,0,IF(S9=0,0,S8-S9))</f>
        <v>0</v>
      </c>
      <c r="S8" s="132">
        <f t="shared" si="17"/>
        <v>0</v>
      </c>
      <c r="T8" s="73">
        <f t="shared" ref="T8" si="95">IF(IF(U9=0,0,U8-U9)&lt;=0,0,IF(U9=0,0,U8-U9))</f>
        <v>0</v>
      </c>
      <c r="U8" s="132">
        <f t="shared" si="19"/>
        <v>0</v>
      </c>
      <c r="V8" s="73">
        <f t="shared" ref="V8" si="96">IF(IF(W9=0,0,W8-W9)&lt;=0,0,IF(W9=0,0,W8-W9))</f>
        <v>0</v>
      </c>
      <c r="W8" s="132">
        <f t="shared" si="21"/>
        <v>0</v>
      </c>
      <c r="X8" s="73">
        <f t="shared" ref="X8" si="97">IF(IF(Y9=0,0,Y8-Y9)&lt;=0,0,IF(Y9=0,0,Y8-Y9))</f>
        <v>0</v>
      </c>
      <c r="Y8" s="132">
        <f t="shared" si="23"/>
        <v>0</v>
      </c>
      <c r="Z8" s="73">
        <f t="shared" ref="Z8" si="98">IF(IF(AA9=0,0,AA8-AA9)&lt;=0,0,IF(AA9=0,0,AA8-AA9))</f>
        <v>0</v>
      </c>
      <c r="AA8" s="132">
        <f t="shared" si="25"/>
        <v>0</v>
      </c>
      <c r="AB8" s="73">
        <f t="shared" ref="AB8" si="99">IF(IF(AC9=0,0,AC8-AC9)&lt;=0,0,IF(AC9=0,0,AC8-AC9))</f>
        <v>0</v>
      </c>
      <c r="AC8" s="132">
        <f t="shared" si="27"/>
        <v>0</v>
      </c>
      <c r="AD8" s="73">
        <f t="shared" ref="AD8" si="100">IF(IF(AE9=0,0,AE8-AE9)&lt;=0,0,IF(AE9=0,0,AE8-AE9))</f>
        <v>0</v>
      </c>
      <c r="AE8" s="132">
        <f t="shared" si="29"/>
        <v>0</v>
      </c>
      <c r="AF8" s="73">
        <f t="shared" ref="AF8" si="101">IF(IF(AG9=0,0,AG8-AG9)&lt;=0,0,IF(AG9=0,0,AG8-AG9))</f>
        <v>0</v>
      </c>
      <c r="AG8" s="132">
        <f t="shared" si="31"/>
        <v>0</v>
      </c>
      <c r="AH8" s="73">
        <f t="shared" ref="AH8" si="102">IF(IF(AI9=0,0,AI8-AI9)&lt;=0,0,IF(AI9=0,0,AI8-AI9))</f>
        <v>0</v>
      </c>
      <c r="AI8" s="132">
        <f t="shared" si="33"/>
        <v>45372</v>
      </c>
      <c r="AJ8" s="73">
        <f t="shared" ref="AJ8" si="103">IF(IF(AK9=0,0,AK8-AK9)&lt;=0,0,IF(AK9=0,0,AK8-AK9))</f>
        <v>0</v>
      </c>
      <c r="AK8" s="132">
        <f t="shared" si="35"/>
        <v>0</v>
      </c>
      <c r="AL8" s="73">
        <f t="shared" ref="AL8" si="104">IF(IF(AM9=0,0,AM8-AM9)&lt;=0,0,IF(AM9=0,0,AM8-AM9))</f>
        <v>0</v>
      </c>
      <c r="AM8" s="132">
        <f t="shared" si="37"/>
        <v>0</v>
      </c>
      <c r="AN8" s="73">
        <f t="shared" si="38"/>
        <v>0</v>
      </c>
      <c r="AO8" s="132">
        <f t="shared" si="39"/>
        <v>0</v>
      </c>
      <c r="AP8" s="73">
        <f t="shared" si="38"/>
        <v>0</v>
      </c>
      <c r="AQ8" s="132">
        <f t="shared" si="40"/>
        <v>0</v>
      </c>
      <c r="AR8" s="73">
        <f t="shared" si="76"/>
        <v>0</v>
      </c>
      <c r="AS8" s="132">
        <f t="shared" si="41"/>
        <v>0</v>
      </c>
      <c r="AT8" s="73">
        <f t="shared" si="42"/>
        <v>0</v>
      </c>
      <c r="AU8" s="132">
        <f t="shared" si="43"/>
        <v>0</v>
      </c>
      <c r="AV8" s="73">
        <f t="shared" si="44"/>
        <v>0</v>
      </c>
      <c r="AW8" s="132">
        <f t="shared" si="45"/>
        <v>0</v>
      </c>
      <c r="AX8" s="73">
        <f t="shared" si="46"/>
        <v>0</v>
      </c>
      <c r="AY8" s="132">
        <f t="shared" si="47"/>
        <v>0</v>
      </c>
      <c r="AZ8" s="73">
        <f t="shared" si="77"/>
        <v>14</v>
      </c>
      <c r="BA8" s="132">
        <f t="shared" si="48"/>
        <v>45330</v>
      </c>
      <c r="BB8" s="73">
        <f t="shared" si="49"/>
        <v>0</v>
      </c>
      <c r="BC8" s="132">
        <f t="shared" ref="BC8" si="105">VLOOKUP($A16,$A$14:$BQ$25,BC$1,0)</f>
        <v>0</v>
      </c>
      <c r="BD8" s="73">
        <f t="shared" si="50"/>
        <v>0</v>
      </c>
      <c r="BE8" s="132">
        <f t="shared" ref="BE8" si="106">VLOOKUP($A16,$A$14:$BQ$25,BE$1,0)</f>
        <v>0</v>
      </c>
      <c r="BF8" s="73">
        <f t="shared" si="51"/>
        <v>0</v>
      </c>
      <c r="BG8" s="132">
        <f t="shared" ref="BG8" si="107">VLOOKUP($A16,$A$14:$BQ$25,BG$1,0)</f>
        <v>0</v>
      </c>
      <c r="BH8" s="73">
        <f t="shared" si="52"/>
        <v>0</v>
      </c>
      <c r="BI8" s="132">
        <f t="shared" ref="BI8" si="108">VLOOKUP($A16,$A$14:$BQ$25,BI$1,0)</f>
        <v>0</v>
      </c>
      <c r="BJ8" s="73">
        <f t="shared" si="53"/>
        <v>0</v>
      </c>
      <c r="BK8" s="132">
        <f t="shared" ref="BK8" si="109">VLOOKUP($A16,$A$14:$BQ$25,BK$1,0)</f>
        <v>45426</v>
      </c>
      <c r="BL8" s="73">
        <f t="shared" si="54"/>
        <v>0</v>
      </c>
      <c r="BM8" s="132">
        <f t="shared" ref="BM8" si="110">VLOOKUP($A16,$A$14:$BQ$25,BM$1,0)</f>
        <v>0</v>
      </c>
      <c r="BN8" s="73">
        <f t="shared" si="55"/>
        <v>87</v>
      </c>
      <c r="BO8" s="132">
        <f t="shared" ref="BO8" si="111">VLOOKUP($A16,$A$14:$BQ$25,BO$1,0)</f>
        <v>45723</v>
      </c>
      <c r="BP8" s="73">
        <f t="shared" si="56"/>
        <v>0</v>
      </c>
      <c r="BQ8" s="132">
        <f t="shared" ref="BQ8" si="112">VLOOKUP($A16,$A$14:$BQ$25,BQ$1,0)</f>
        <v>0</v>
      </c>
    </row>
    <row r="9" spans="1:69">
      <c r="A9" s="206"/>
      <c r="B9" s="73">
        <f t="shared" ref="B9" si="113">IF(IF(C10=0,0,C9-C10)&lt;=0,0,IF(C10=0,0,C9-C10))</f>
        <v>0</v>
      </c>
      <c r="C9" s="132">
        <f t="shared" si="1"/>
        <v>0</v>
      </c>
      <c r="D9" s="73">
        <f t="shared" ref="D9" si="114">IF(IF(E10=0,0,E9-E10)&lt;=0,0,IF(E10=0,0,E9-E10))</f>
        <v>0</v>
      </c>
      <c r="E9" s="132">
        <f t="shared" si="3"/>
        <v>0</v>
      </c>
      <c r="F9" s="73">
        <f t="shared" ref="F9" si="115">IF(IF(G10=0,0,G9-G10)&lt;=0,0,IF(G10=0,0,G9-G10))</f>
        <v>0</v>
      </c>
      <c r="G9" s="132">
        <f t="shared" si="5"/>
        <v>0</v>
      </c>
      <c r="H9" s="73">
        <f t="shared" ref="H9" si="116">IF(IF(I10=0,0,I9-I10)&lt;=0,0,IF(I10=0,0,I9-I10))</f>
        <v>0</v>
      </c>
      <c r="I9" s="132">
        <f t="shared" si="7"/>
        <v>0</v>
      </c>
      <c r="J9" s="73">
        <f t="shared" ref="J9" si="117">IF(IF(K10=0,0,K9-K10)&lt;=0,0,IF(K10=0,0,K9-K10))</f>
        <v>0</v>
      </c>
      <c r="K9" s="132">
        <f t="shared" si="9"/>
        <v>0</v>
      </c>
      <c r="L9" s="73">
        <f t="shared" ref="L9" si="118">IF(IF(M10=0,0,M9-M10)&lt;=0,0,IF(M10=0,0,M9-M10))</f>
        <v>0</v>
      </c>
      <c r="M9" s="132">
        <f t="shared" si="11"/>
        <v>0</v>
      </c>
      <c r="N9" s="73">
        <f t="shared" ref="N9" si="119">IF(IF(O10=0,0,O9-O10)&lt;=0,0,IF(O10=0,0,O9-O10))</f>
        <v>0</v>
      </c>
      <c r="O9" s="132">
        <f t="shared" si="13"/>
        <v>0</v>
      </c>
      <c r="P9" s="73">
        <f t="shared" ref="P9" si="120">IF(IF(Q10=0,0,Q9-Q10)&lt;=0,0,IF(Q10=0,0,Q9-Q10))</f>
        <v>0</v>
      </c>
      <c r="Q9" s="132">
        <f t="shared" si="15"/>
        <v>0</v>
      </c>
      <c r="R9" s="73">
        <f t="shared" ref="R9" si="121">IF(IF(S10=0,0,S9-S10)&lt;=0,0,IF(S10=0,0,S9-S10))</f>
        <v>0</v>
      </c>
      <c r="S9" s="132">
        <f t="shared" si="17"/>
        <v>0</v>
      </c>
      <c r="T9" s="73">
        <f t="shared" ref="T9" si="122">IF(IF(U10=0,0,U9-U10)&lt;=0,0,IF(U10=0,0,U9-U10))</f>
        <v>0</v>
      </c>
      <c r="U9" s="132">
        <f t="shared" si="19"/>
        <v>0</v>
      </c>
      <c r="V9" s="73">
        <f t="shared" ref="V9" si="123">IF(IF(W10=0,0,W9-W10)&lt;=0,0,IF(W10=0,0,W9-W10))</f>
        <v>0</v>
      </c>
      <c r="W9" s="132">
        <f t="shared" si="21"/>
        <v>0</v>
      </c>
      <c r="X9" s="73">
        <f t="shared" ref="X9" si="124">IF(IF(Y10=0,0,Y9-Y10)&lt;=0,0,IF(Y10=0,0,Y9-Y10))</f>
        <v>0</v>
      </c>
      <c r="Y9" s="132">
        <f t="shared" si="23"/>
        <v>0</v>
      </c>
      <c r="Z9" s="73">
        <f t="shared" ref="Z9" si="125">IF(IF(AA10=0,0,AA9-AA10)&lt;=0,0,IF(AA10=0,0,AA9-AA10))</f>
        <v>0</v>
      </c>
      <c r="AA9" s="132">
        <f t="shared" si="25"/>
        <v>0</v>
      </c>
      <c r="AB9" s="73">
        <f t="shared" ref="AB9" si="126">IF(IF(AC10=0,0,AC9-AC10)&lt;=0,0,IF(AC10=0,0,AC9-AC10))</f>
        <v>0</v>
      </c>
      <c r="AC9" s="132">
        <f t="shared" si="27"/>
        <v>0</v>
      </c>
      <c r="AD9" s="73">
        <f t="shared" ref="AD9" si="127">IF(IF(AE10=0,0,AE9-AE10)&lt;=0,0,IF(AE10=0,0,AE9-AE10))</f>
        <v>0</v>
      </c>
      <c r="AE9" s="132">
        <f t="shared" si="29"/>
        <v>0</v>
      </c>
      <c r="AF9" s="73">
        <f t="shared" ref="AF9" si="128">IF(IF(AG10=0,0,AG9-AG10)&lt;=0,0,IF(AG10=0,0,AG9-AG10))</f>
        <v>0</v>
      </c>
      <c r="AG9" s="132">
        <f t="shared" si="31"/>
        <v>0</v>
      </c>
      <c r="AH9" s="73">
        <f t="shared" ref="AH9" si="129">IF(IF(AI10=0,0,AI9-AI10)&lt;=0,0,IF(AI10=0,0,AI9-AI10))</f>
        <v>0</v>
      </c>
      <c r="AI9" s="132">
        <f t="shared" si="33"/>
        <v>0</v>
      </c>
      <c r="AJ9" s="73">
        <f t="shared" ref="AJ9" si="130">IF(IF(AK10=0,0,AK9-AK10)&lt;=0,0,IF(AK10=0,0,AK9-AK10))</f>
        <v>0</v>
      </c>
      <c r="AK9" s="132">
        <f t="shared" si="35"/>
        <v>0</v>
      </c>
      <c r="AL9" s="73">
        <f t="shared" ref="AL9" si="131">IF(IF(AM10=0,0,AM9-AM10)&lt;=0,0,IF(AM10=0,0,AM9-AM10))</f>
        <v>0</v>
      </c>
      <c r="AM9" s="132">
        <f t="shared" si="37"/>
        <v>0</v>
      </c>
      <c r="AN9" s="73">
        <f t="shared" si="38"/>
        <v>0</v>
      </c>
      <c r="AO9" s="132">
        <f t="shared" si="39"/>
        <v>0</v>
      </c>
      <c r="AP9" s="73">
        <f t="shared" si="38"/>
        <v>0</v>
      </c>
      <c r="AQ9" s="132">
        <f t="shared" si="40"/>
        <v>0</v>
      </c>
      <c r="AR9" s="73">
        <f t="shared" si="76"/>
        <v>0</v>
      </c>
      <c r="AS9" s="132">
        <f t="shared" si="41"/>
        <v>0</v>
      </c>
      <c r="AT9" s="73">
        <f t="shared" si="42"/>
        <v>0</v>
      </c>
      <c r="AU9" s="132">
        <f t="shared" si="43"/>
        <v>0</v>
      </c>
      <c r="AV9" s="73">
        <f t="shared" si="44"/>
        <v>0</v>
      </c>
      <c r="AW9" s="132">
        <f t="shared" si="45"/>
        <v>0</v>
      </c>
      <c r="AX9" s="73">
        <f t="shared" si="46"/>
        <v>0</v>
      </c>
      <c r="AY9" s="132">
        <f t="shared" si="47"/>
        <v>0</v>
      </c>
      <c r="AZ9" s="73">
        <f t="shared" si="77"/>
        <v>16</v>
      </c>
      <c r="BA9" s="132">
        <f t="shared" si="48"/>
        <v>45316</v>
      </c>
      <c r="BB9" s="73">
        <f t="shared" si="49"/>
        <v>0</v>
      </c>
      <c r="BC9" s="132">
        <f t="shared" ref="BC9" si="132">VLOOKUP($A17,$A$14:$BQ$25,BC$1,0)</f>
        <v>0</v>
      </c>
      <c r="BD9" s="73">
        <f t="shared" si="50"/>
        <v>0</v>
      </c>
      <c r="BE9" s="132">
        <f t="shared" ref="BE9" si="133">VLOOKUP($A17,$A$14:$BQ$25,BE$1,0)</f>
        <v>0</v>
      </c>
      <c r="BF9" s="73">
        <f t="shared" si="51"/>
        <v>0</v>
      </c>
      <c r="BG9" s="132">
        <f t="shared" ref="BG9" si="134">VLOOKUP($A17,$A$14:$BQ$25,BG$1,0)</f>
        <v>0</v>
      </c>
      <c r="BH9" s="73">
        <f t="shared" si="52"/>
        <v>0</v>
      </c>
      <c r="BI9" s="132">
        <f t="shared" ref="BI9" si="135">VLOOKUP($A17,$A$14:$BQ$25,BI$1,0)</f>
        <v>0</v>
      </c>
      <c r="BJ9" s="73">
        <f t="shared" si="53"/>
        <v>0</v>
      </c>
      <c r="BK9" s="132">
        <f t="shared" ref="BK9" si="136">VLOOKUP($A17,$A$14:$BQ$25,BK$1,0)</f>
        <v>0</v>
      </c>
      <c r="BL9" s="73">
        <f t="shared" si="54"/>
        <v>0</v>
      </c>
      <c r="BM9" s="132">
        <f t="shared" ref="BM9" si="137">VLOOKUP($A17,$A$14:$BQ$25,BM$1,0)</f>
        <v>0</v>
      </c>
      <c r="BN9" s="73">
        <f t="shared" si="55"/>
        <v>94</v>
      </c>
      <c r="BO9" s="132">
        <f t="shared" ref="BO9" si="138">VLOOKUP($A17,$A$14:$BQ$25,BO$1,0)</f>
        <v>45636</v>
      </c>
      <c r="BP9" s="73">
        <f t="shared" si="56"/>
        <v>0</v>
      </c>
      <c r="BQ9" s="132">
        <f t="shared" ref="BQ9" si="139">VLOOKUP($A17,$A$14:$BQ$25,BQ$1,0)</f>
        <v>0</v>
      </c>
    </row>
    <row r="10" spans="1:69">
      <c r="A10" s="206"/>
      <c r="B10" s="73">
        <f t="shared" ref="B10" si="140">IF(IF(C11=0,0,C10-C11)&lt;=0,0,IF(C11=0,0,C10-C11))</f>
        <v>0</v>
      </c>
      <c r="C10" s="132">
        <f t="shared" si="1"/>
        <v>0</v>
      </c>
      <c r="D10" s="73">
        <f t="shared" ref="D10" si="141">IF(IF(E11=0,0,E10-E11)&lt;=0,0,IF(E11=0,0,E10-E11))</f>
        <v>0</v>
      </c>
      <c r="E10" s="132">
        <f t="shared" si="3"/>
        <v>0</v>
      </c>
      <c r="F10" s="73">
        <f t="shared" ref="F10" si="142">IF(IF(G11=0,0,G10-G11)&lt;=0,0,IF(G11=0,0,G10-G11))</f>
        <v>0</v>
      </c>
      <c r="G10" s="132">
        <f t="shared" si="5"/>
        <v>0</v>
      </c>
      <c r="H10" s="73">
        <f t="shared" ref="H10" si="143">IF(IF(I11=0,0,I10-I11)&lt;=0,0,IF(I11=0,0,I10-I11))</f>
        <v>0</v>
      </c>
      <c r="I10" s="132">
        <f t="shared" si="7"/>
        <v>0</v>
      </c>
      <c r="J10" s="73">
        <f t="shared" ref="J10" si="144">IF(IF(K11=0,0,K10-K11)&lt;=0,0,IF(K11=0,0,K10-K11))</f>
        <v>0</v>
      </c>
      <c r="K10" s="132">
        <f t="shared" si="9"/>
        <v>0</v>
      </c>
      <c r="L10" s="73">
        <f t="shared" ref="L10" si="145">IF(IF(M11=0,0,M10-M11)&lt;=0,0,IF(M11=0,0,M10-M11))</f>
        <v>0</v>
      </c>
      <c r="M10" s="132">
        <f t="shared" si="11"/>
        <v>0</v>
      </c>
      <c r="N10" s="73">
        <f t="shared" ref="N10" si="146">IF(IF(O11=0,0,O10-O11)&lt;=0,0,IF(O11=0,0,O10-O11))</f>
        <v>0</v>
      </c>
      <c r="O10" s="132">
        <f t="shared" si="13"/>
        <v>0</v>
      </c>
      <c r="P10" s="73">
        <f t="shared" ref="P10" si="147">IF(IF(Q11=0,0,Q10-Q11)&lt;=0,0,IF(Q11=0,0,Q10-Q11))</f>
        <v>0</v>
      </c>
      <c r="Q10" s="132">
        <f t="shared" si="15"/>
        <v>0</v>
      </c>
      <c r="R10" s="73">
        <f t="shared" ref="R10" si="148">IF(IF(S11=0,0,S10-S11)&lt;=0,0,IF(S11=0,0,S10-S11))</f>
        <v>0</v>
      </c>
      <c r="S10" s="132">
        <f t="shared" si="17"/>
        <v>0</v>
      </c>
      <c r="T10" s="73">
        <f t="shared" ref="T10" si="149">IF(IF(U11=0,0,U10-U11)&lt;=0,0,IF(U11=0,0,U10-U11))</f>
        <v>0</v>
      </c>
      <c r="U10" s="132">
        <f t="shared" si="19"/>
        <v>0</v>
      </c>
      <c r="V10" s="73">
        <f t="shared" ref="V10" si="150">IF(IF(W11=0,0,W10-W11)&lt;=0,0,IF(W11=0,0,W10-W11))</f>
        <v>0</v>
      </c>
      <c r="W10" s="132">
        <f t="shared" si="21"/>
        <v>0</v>
      </c>
      <c r="X10" s="73">
        <f t="shared" ref="X10" si="151">IF(IF(Y11=0,0,Y10-Y11)&lt;=0,0,IF(Y11=0,0,Y10-Y11))</f>
        <v>0</v>
      </c>
      <c r="Y10" s="132">
        <f t="shared" si="23"/>
        <v>0</v>
      </c>
      <c r="Z10" s="73">
        <f t="shared" ref="Z10" si="152">IF(IF(AA11=0,0,AA10-AA11)&lt;=0,0,IF(AA11=0,0,AA10-AA11))</f>
        <v>0</v>
      </c>
      <c r="AA10" s="132">
        <f t="shared" si="25"/>
        <v>0</v>
      </c>
      <c r="AB10" s="73">
        <f t="shared" ref="AB10" si="153">IF(IF(AC11=0,0,AC10-AC11)&lt;=0,0,IF(AC11=0,0,AC10-AC11))</f>
        <v>0</v>
      </c>
      <c r="AC10" s="132">
        <f t="shared" si="27"/>
        <v>0</v>
      </c>
      <c r="AD10" s="73">
        <f t="shared" ref="AD10" si="154">IF(IF(AE11=0,0,AE10-AE11)&lt;=0,0,IF(AE11=0,0,AE10-AE11))</f>
        <v>0</v>
      </c>
      <c r="AE10" s="132">
        <f t="shared" si="29"/>
        <v>0</v>
      </c>
      <c r="AF10" s="73">
        <f t="shared" ref="AF10" si="155">IF(IF(AG11=0,0,AG10-AG11)&lt;=0,0,IF(AG11=0,0,AG10-AG11))</f>
        <v>0</v>
      </c>
      <c r="AG10" s="132">
        <f t="shared" si="31"/>
        <v>0</v>
      </c>
      <c r="AH10" s="73">
        <f t="shared" ref="AH10" si="156">IF(IF(AI11=0,0,AI10-AI11)&lt;=0,0,IF(AI11=0,0,AI10-AI11))</f>
        <v>0</v>
      </c>
      <c r="AI10" s="132">
        <f t="shared" si="33"/>
        <v>0</v>
      </c>
      <c r="AJ10" s="73">
        <f t="shared" ref="AJ10" si="157">IF(IF(AK11=0,0,AK10-AK11)&lt;=0,0,IF(AK11=0,0,AK10-AK11))</f>
        <v>0</v>
      </c>
      <c r="AK10" s="132">
        <f t="shared" si="35"/>
        <v>0</v>
      </c>
      <c r="AL10" s="73">
        <f t="shared" ref="AL10" si="158">IF(IF(AM11=0,0,AM10-AM11)&lt;=0,0,IF(AM11=0,0,AM10-AM11))</f>
        <v>0</v>
      </c>
      <c r="AM10" s="132">
        <f t="shared" si="37"/>
        <v>0</v>
      </c>
      <c r="AN10" s="73">
        <f t="shared" si="38"/>
        <v>0</v>
      </c>
      <c r="AO10" s="132">
        <f t="shared" si="39"/>
        <v>0</v>
      </c>
      <c r="AP10" s="73">
        <f t="shared" si="38"/>
        <v>0</v>
      </c>
      <c r="AQ10" s="132">
        <f t="shared" si="40"/>
        <v>0</v>
      </c>
      <c r="AR10" s="73">
        <f t="shared" si="76"/>
        <v>0</v>
      </c>
      <c r="AS10" s="132">
        <f t="shared" si="41"/>
        <v>0</v>
      </c>
      <c r="AT10" s="73">
        <f t="shared" si="42"/>
        <v>0</v>
      </c>
      <c r="AU10" s="132">
        <f t="shared" si="43"/>
        <v>0</v>
      </c>
      <c r="AV10" s="73">
        <f t="shared" si="44"/>
        <v>0</v>
      </c>
      <c r="AW10" s="132">
        <f t="shared" si="45"/>
        <v>0</v>
      </c>
      <c r="AX10" s="73">
        <f t="shared" si="46"/>
        <v>0</v>
      </c>
      <c r="AY10" s="132">
        <f t="shared" si="47"/>
        <v>0</v>
      </c>
      <c r="AZ10" s="73">
        <f t="shared" si="77"/>
        <v>0</v>
      </c>
      <c r="BA10" s="132">
        <f t="shared" si="48"/>
        <v>45300</v>
      </c>
      <c r="BB10" s="73">
        <f t="shared" si="49"/>
        <v>0</v>
      </c>
      <c r="BC10" s="132">
        <f t="shared" ref="BC10" si="159">VLOOKUP($A18,$A$14:$BQ$25,BC$1,0)</f>
        <v>0</v>
      </c>
      <c r="BD10" s="73">
        <f t="shared" si="50"/>
        <v>0</v>
      </c>
      <c r="BE10" s="132">
        <f t="shared" ref="BE10" si="160">VLOOKUP($A18,$A$14:$BQ$25,BE$1,0)</f>
        <v>0</v>
      </c>
      <c r="BF10" s="73">
        <f t="shared" si="51"/>
        <v>0</v>
      </c>
      <c r="BG10" s="132">
        <f t="shared" ref="BG10" si="161">VLOOKUP($A18,$A$14:$BQ$25,BG$1,0)</f>
        <v>0</v>
      </c>
      <c r="BH10" s="73">
        <f t="shared" si="52"/>
        <v>0</v>
      </c>
      <c r="BI10" s="132">
        <f t="shared" ref="BI10" si="162">VLOOKUP($A18,$A$14:$BQ$25,BI$1,0)</f>
        <v>0</v>
      </c>
      <c r="BJ10" s="73">
        <f t="shared" si="53"/>
        <v>0</v>
      </c>
      <c r="BK10" s="132">
        <f t="shared" ref="BK10" si="163">VLOOKUP($A18,$A$14:$BQ$25,BK$1,0)</f>
        <v>0</v>
      </c>
      <c r="BL10" s="73">
        <f t="shared" si="54"/>
        <v>0</v>
      </c>
      <c r="BM10" s="132">
        <f t="shared" ref="BM10" si="164">VLOOKUP($A18,$A$14:$BQ$25,BM$1,0)</f>
        <v>0</v>
      </c>
      <c r="BN10" s="73">
        <f t="shared" si="55"/>
        <v>29</v>
      </c>
      <c r="BO10" s="132">
        <f t="shared" ref="BO10" si="165">VLOOKUP($A18,$A$14:$BQ$25,BO$1,0)</f>
        <v>45542</v>
      </c>
      <c r="BP10" s="73">
        <f t="shared" si="56"/>
        <v>0</v>
      </c>
      <c r="BQ10" s="132">
        <f t="shared" ref="BQ10" si="166">VLOOKUP($A18,$A$14:$BQ$25,BQ$1,0)</f>
        <v>0</v>
      </c>
    </row>
    <row r="11" spans="1:69">
      <c r="A11" s="206"/>
      <c r="B11" s="73">
        <f t="shared" ref="B11" si="167">IF(IF(C12=0,0,C11-C12)&lt;=0,0,IF(C12=0,0,C11-C12))</f>
        <v>0</v>
      </c>
      <c r="C11" s="132">
        <f t="shared" si="1"/>
        <v>0</v>
      </c>
      <c r="D11" s="73">
        <f t="shared" ref="D11" si="168">IF(IF(E12=0,0,E11-E12)&lt;=0,0,IF(E12=0,0,E11-E12))</f>
        <v>0</v>
      </c>
      <c r="E11" s="132">
        <f t="shared" si="3"/>
        <v>0</v>
      </c>
      <c r="F11" s="73">
        <f t="shared" ref="F11" si="169">IF(IF(G12=0,0,G11-G12)&lt;=0,0,IF(G12=0,0,G11-G12))</f>
        <v>0</v>
      </c>
      <c r="G11" s="132">
        <f t="shared" si="5"/>
        <v>0</v>
      </c>
      <c r="H11" s="73">
        <f t="shared" ref="H11" si="170">IF(IF(I12=0,0,I11-I12)&lt;=0,0,IF(I12=0,0,I11-I12))</f>
        <v>0</v>
      </c>
      <c r="I11" s="132">
        <f t="shared" si="7"/>
        <v>0</v>
      </c>
      <c r="J11" s="73">
        <f t="shared" ref="J11" si="171">IF(IF(K12=0,0,K11-K12)&lt;=0,0,IF(K12=0,0,K11-K12))</f>
        <v>0</v>
      </c>
      <c r="K11" s="132">
        <f t="shared" si="9"/>
        <v>0</v>
      </c>
      <c r="L11" s="73">
        <f t="shared" ref="L11" si="172">IF(IF(M12=0,0,M11-M12)&lt;=0,0,IF(M12=0,0,M11-M12))</f>
        <v>0</v>
      </c>
      <c r="M11" s="132">
        <f t="shared" si="11"/>
        <v>0</v>
      </c>
      <c r="N11" s="73">
        <f t="shared" ref="N11" si="173">IF(IF(O12=0,0,O11-O12)&lt;=0,0,IF(O12=0,0,O11-O12))</f>
        <v>0</v>
      </c>
      <c r="O11" s="132">
        <f t="shared" si="13"/>
        <v>0</v>
      </c>
      <c r="P11" s="73">
        <f t="shared" ref="P11" si="174">IF(IF(Q12=0,0,Q11-Q12)&lt;=0,0,IF(Q12=0,0,Q11-Q12))</f>
        <v>0</v>
      </c>
      <c r="Q11" s="132">
        <f t="shared" si="15"/>
        <v>0</v>
      </c>
      <c r="R11" s="73">
        <f t="shared" ref="R11" si="175">IF(IF(S12=0,0,S11-S12)&lt;=0,0,IF(S12=0,0,S11-S12))</f>
        <v>0</v>
      </c>
      <c r="S11" s="132">
        <f t="shared" si="17"/>
        <v>0</v>
      </c>
      <c r="T11" s="73">
        <f t="shared" ref="T11" si="176">IF(IF(U12=0,0,U11-U12)&lt;=0,0,IF(U12=0,0,U11-U12))</f>
        <v>0</v>
      </c>
      <c r="U11" s="132">
        <f t="shared" si="19"/>
        <v>0</v>
      </c>
      <c r="V11" s="73">
        <f t="shared" ref="V11" si="177">IF(IF(W12=0,0,W11-W12)&lt;=0,0,IF(W12=0,0,W11-W12))</f>
        <v>0</v>
      </c>
      <c r="W11" s="132">
        <f t="shared" si="21"/>
        <v>0</v>
      </c>
      <c r="X11" s="73">
        <f t="shared" ref="X11" si="178">IF(IF(Y12=0,0,Y11-Y12)&lt;=0,0,IF(Y12=0,0,Y11-Y12))</f>
        <v>0</v>
      </c>
      <c r="Y11" s="132">
        <f t="shared" si="23"/>
        <v>0</v>
      </c>
      <c r="Z11" s="73">
        <f t="shared" ref="Z11" si="179">IF(IF(AA12=0,0,AA11-AA12)&lt;=0,0,IF(AA12=0,0,AA11-AA12))</f>
        <v>0</v>
      </c>
      <c r="AA11" s="132">
        <f t="shared" si="25"/>
        <v>0</v>
      </c>
      <c r="AB11" s="73">
        <f t="shared" ref="AB11" si="180">IF(IF(AC12=0,0,AC11-AC12)&lt;=0,0,IF(AC12=0,0,AC11-AC12))</f>
        <v>0</v>
      </c>
      <c r="AC11" s="132">
        <f t="shared" si="27"/>
        <v>0</v>
      </c>
      <c r="AD11" s="73">
        <f t="shared" ref="AD11" si="181">IF(IF(AE12=0,0,AE11-AE12)&lt;=0,0,IF(AE12=0,0,AE11-AE12))</f>
        <v>0</v>
      </c>
      <c r="AE11" s="132">
        <f t="shared" si="29"/>
        <v>0</v>
      </c>
      <c r="AF11" s="73">
        <f t="shared" ref="AF11" si="182">IF(IF(AG12=0,0,AG11-AG12)&lt;=0,0,IF(AG12=0,0,AG11-AG12))</f>
        <v>0</v>
      </c>
      <c r="AG11" s="132">
        <f t="shared" si="31"/>
        <v>0</v>
      </c>
      <c r="AH11" s="73">
        <f t="shared" ref="AH11" si="183">IF(IF(AI12=0,0,AI11-AI12)&lt;=0,0,IF(AI12=0,0,AI11-AI12))</f>
        <v>0</v>
      </c>
      <c r="AI11" s="132">
        <f t="shared" si="33"/>
        <v>0</v>
      </c>
      <c r="AJ11" s="73">
        <f t="shared" ref="AJ11" si="184">IF(IF(AK12=0,0,AK11-AK12)&lt;=0,0,IF(AK12=0,0,AK11-AK12))</f>
        <v>0</v>
      </c>
      <c r="AK11" s="132">
        <f t="shared" si="35"/>
        <v>0</v>
      </c>
      <c r="AL11" s="73">
        <f t="shared" ref="AL11" si="185">IF(IF(AM12=0,0,AM11-AM12)&lt;=0,0,IF(AM12=0,0,AM11-AM12))</f>
        <v>0</v>
      </c>
      <c r="AM11" s="132">
        <f t="shared" si="37"/>
        <v>0</v>
      </c>
      <c r="AN11" s="73">
        <f t="shared" si="38"/>
        <v>0</v>
      </c>
      <c r="AO11" s="132">
        <f t="shared" si="39"/>
        <v>0</v>
      </c>
      <c r="AP11" s="73">
        <f t="shared" si="38"/>
        <v>0</v>
      </c>
      <c r="AQ11" s="132">
        <f t="shared" si="40"/>
        <v>0</v>
      </c>
      <c r="AR11" s="73">
        <f t="shared" si="76"/>
        <v>0</v>
      </c>
      <c r="AS11" s="132">
        <f t="shared" si="41"/>
        <v>0</v>
      </c>
      <c r="AT11" s="73">
        <f t="shared" si="42"/>
        <v>0</v>
      </c>
      <c r="AU11" s="132">
        <f t="shared" si="43"/>
        <v>0</v>
      </c>
      <c r="AV11" s="73">
        <f t="shared" si="44"/>
        <v>0</v>
      </c>
      <c r="AW11" s="132">
        <f t="shared" si="45"/>
        <v>0</v>
      </c>
      <c r="AX11" s="73">
        <f t="shared" si="46"/>
        <v>0</v>
      </c>
      <c r="AY11" s="132">
        <f t="shared" si="47"/>
        <v>0</v>
      </c>
      <c r="AZ11" s="73">
        <f t="shared" si="77"/>
        <v>0</v>
      </c>
      <c r="BA11" s="132">
        <f t="shared" si="48"/>
        <v>0</v>
      </c>
      <c r="BB11" s="73">
        <f t="shared" si="49"/>
        <v>0</v>
      </c>
      <c r="BC11" s="132">
        <f t="shared" ref="BC11:BC12" si="186">VLOOKUP($A19,$A$14:$BQ$25,BC$1,0)</f>
        <v>0</v>
      </c>
      <c r="BD11" s="73">
        <f t="shared" si="50"/>
        <v>0</v>
      </c>
      <c r="BE11" s="132">
        <f t="shared" ref="BE11:BE12" si="187">VLOOKUP($A19,$A$14:$BQ$25,BE$1,0)</f>
        <v>0</v>
      </c>
      <c r="BF11" s="73">
        <f t="shared" si="51"/>
        <v>0</v>
      </c>
      <c r="BG11" s="132">
        <f t="shared" ref="BG11:BG12" si="188">VLOOKUP($A19,$A$14:$BQ$25,BG$1,0)</f>
        <v>0</v>
      </c>
      <c r="BH11" s="73">
        <f t="shared" si="52"/>
        <v>0</v>
      </c>
      <c r="BI11" s="132">
        <f t="shared" ref="BI11:BI12" si="189">VLOOKUP($A19,$A$14:$BQ$25,BI$1,0)</f>
        <v>0</v>
      </c>
      <c r="BJ11" s="73">
        <f t="shared" si="53"/>
        <v>0</v>
      </c>
      <c r="BK11" s="132">
        <f t="shared" ref="BK11:BK12" si="190">VLOOKUP($A19,$A$14:$BQ$25,BK$1,0)</f>
        <v>0</v>
      </c>
      <c r="BL11" s="73">
        <f t="shared" si="54"/>
        <v>0</v>
      </c>
      <c r="BM11" s="132">
        <f t="shared" ref="BM11:BM12" si="191">VLOOKUP($A19,$A$14:$BQ$25,BM$1,0)</f>
        <v>0</v>
      </c>
      <c r="BN11" s="73">
        <f t="shared" si="55"/>
        <v>17</v>
      </c>
      <c r="BO11" s="132">
        <f t="shared" ref="BO11:BO12" si="192">VLOOKUP($A19,$A$14:$BQ$25,BO$1,0)</f>
        <v>45513</v>
      </c>
      <c r="BP11" s="73">
        <f t="shared" si="56"/>
        <v>0</v>
      </c>
      <c r="BQ11" s="132">
        <f t="shared" ref="BQ11:BQ12" si="193">VLOOKUP($A19,$A$14:$BQ$25,BQ$1,0)</f>
        <v>0</v>
      </c>
    </row>
    <row r="12" spans="1:69" s="128" customFormat="1">
      <c r="B12" s="136"/>
      <c r="C12" s="132">
        <f t="shared" si="1"/>
        <v>0</v>
      </c>
      <c r="D12" s="136"/>
      <c r="E12" s="132">
        <f t="shared" si="3"/>
        <v>0</v>
      </c>
      <c r="F12" s="136"/>
      <c r="G12" s="132">
        <f t="shared" si="5"/>
        <v>0</v>
      </c>
      <c r="H12" s="136"/>
      <c r="I12" s="132">
        <f t="shared" si="7"/>
        <v>0</v>
      </c>
      <c r="J12" s="136"/>
      <c r="K12" s="132">
        <f t="shared" si="9"/>
        <v>0</v>
      </c>
      <c r="L12" s="136"/>
      <c r="M12" s="132">
        <f t="shared" si="11"/>
        <v>0</v>
      </c>
      <c r="N12" s="136"/>
      <c r="O12" s="132">
        <f t="shared" si="13"/>
        <v>0</v>
      </c>
      <c r="P12" s="136"/>
      <c r="Q12" s="132">
        <f t="shared" si="15"/>
        <v>0</v>
      </c>
      <c r="R12" s="136"/>
      <c r="S12" s="132">
        <f t="shared" si="17"/>
        <v>0</v>
      </c>
      <c r="T12" s="136"/>
      <c r="U12" s="132">
        <f t="shared" si="19"/>
        <v>0</v>
      </c>
      <c r="V12" s="136"/>
      <c r="W12" s="132">
        <f t="shared" si="21"/>
        <v>0</v>
      </c>
      <c r="X12" s="136"/>
      <c r="Y12" s="132">
        <f t="shared" si="23"/>
        <v>0</v>
      </c>
      <c r="Z12" s="136"/>
      <c r="AA12" s="132">
        <f t="shared" si="25"/>
        <v>0</v>
      </c>
      <c r="AB12" s="136"/>
      <c r="AC12" s="132">
        <f t="shared" si="27"/>
        <v>0</v>
      </c>
      <c r="AD12" s="136"/>
      <c r="AE12" s="132">
        <f t="shared" si="29"/>
        <v>0</v>
      </c>
      <c r="AF12" s="136"/>
      <c r="AG12" s="132">
        <f t="shared" si="31"/>
        <v>0</v>
      </c>
      <c r="AH12" s="136"/>
      <c r="AI12" s="132">
        <f t="shared" si="33"/>
        <v>0</v>
      </c>
      <c r="AJ12" s="136"/>
      <c r="AK12" s="132">
        <f t="shared" si="35"/>
        <v>0</v>
      </c>
      <c r="AL12" s="136"/>
      <c r="AM12" s="132">
        <f t="shared" si="37"/>
        <v>0</v>
      </c>
      <c r="AN12" s="136"/>
      <c r="AO12" s="132">
        <f t="shared" si="39"/>
        <v>0</v>
      </c>
      <c r="AP12" s="136"/>
      <c r="AQ12" s="132">
        <f t="shared" si="40"/>
        <v>0</v>
      </c>
      <c r="AR12" s="136"/>
      <c r="AS12" s="132">
        <f t="shared" si="41"/>
        <v>0</v>
      </c>
      <c r="AT12" s="136"/>
      <c r="AU12" s="132">
        <f t="shared" si="43"/>
        <v>0</v>
      </c>
      <c r="AV12" s="136"/>
      <c r="AW12" s="132">
        <f t="shared" si="45"/>
        <v>0</v>
      </c>
      <c r="AX12" s="136"/>
      <c r="AY12" s="132">
        <f t="shared" si="47"/>
        <v>0</v>
      </c>
      <c r="AZ12" s="136"/>
      <c r="BA12" s="132">
        <f t="shared" si="48"/>
        <v>0</v>
      </c>
      <c r="BB12" s="136"/>
      <c r="BC12" s="132">
        <f t="shared" si="186"/>
        <v>0</v>
      </c>
      <c r="BD12" s="136"/>
      <c r="BE12" s="132">
        <f t="shared" si="187"/>
        <v>0</v>
      </c>
      <c r="BF12" s="136"/>
      <c r="BG12" s="132">
        <f t="shared" si="188"/>
        <v>0</v>
      </c>
      <c r="BH12" s="136"/>
      <c r="BI12" s="132">
        <f t="shared" si="189"/>
        <v>0</v>
      </c>
      <c r="BJ12" s="136"/>
      <c r="BK12" s="132">
        <f t="shared" si="190"/>
        <v>0</v>
      </c>
      <c r="BL12" s="136"/>
      <c r="BM12" s="132">
        <f t="shared" si="191"/>
        <v>0</v>
      </c>
      <c r="BN12" s="136"/>
      <c r="BO12" s="132">
        <f t="shared" si="192"/>
        <v>45496</v>
      </c>
      <c r="BP12" s="136"/>
      <c r="BQ12" s="132">
        <f t="shared" si="193"/>
        <v>0</v>
      </c>
    </row>
    <row r="13" spans="1:69" s="129" customFormat="1">
      <c r="B13" s="147"/>
      <c r="C13" s="139"/>
      <c r="D13" s="147"/>
      <c r="E13" s="139"/>
      <c r="F13" s="147"/>
      <c r="G13" s="139"/>
      <c r="H13" s="147"/>
      <c r="I13" s="139"/>
      <c r="J13" s="147"/>
      <c r="K13" s="139"/>
      <c r="L13" s="147"/>
      <c r="M13" s="139"/>
      <c r="N13" s="147"/>
      <c r="O13" s="139"/>
      <c r="P13" s="147"/>
      <c r="Q13" s="139"/>
      <c r="R13" s="147"/>
      <c r="S13" s="139"/>
      <c r="T13" s="147"/>
      <c r="U13" s="139"/>
      <c r="V13" s="147"/>
      <c r="W13" s="139"/>
      <c r="X13" s="147"/>
      <c r="Y13" s="139"/>
      <c r="Z13" s="147"/>
      <c r="AA13" s="139"/>
      <c r="AB13" s="147"/>
      <c r="AC13" s="139"/>
      <c r="AD13" s="147"/>
      <c r="AE13" s="139"/>
      <c r="AF13" s="147"/>
      <c r="AG13" s="139"/>
      <c r="AH13" s="147"/>
      <c r="AI13" s="139"/>
      <c r="AJ13" s="147"/>
      <c r="AK13" s="139"/>
      <c r="AL13" s="147"/>
      <c r="AM13" s="139"/>
      <c r="AN13" s="147"/>
      <c r="AO13" s="139"/>
      <c r="AP13" s="147"/>
      <c r="AQ13" s="139"/>
      <c r="AR13" s="147"/>
      <c r="AS13" s="139"/>
      <c r="AT13" s="147"/>
      <c r="AU13" s="139"/>
      <c r="AV13" s="147"/>
      <c r="AW13" s="139"/>
      <c r="AX13" s="147"/>
      <c r="AY13" s="139"/>
      <c r="AZ13" s="147"/>
      <c r="BA13" s="139"/>
      <c r="BB13" s="147"/>
      <c r="BC13" s="139"/>
      <c r="BD13" s="147"/>
      <c r="BE13" s="139"/>
      <c r="BF13" s="147"/>
      <c r="BG13" s="139"/>
      <c r="BH13" s="147"/>
      <c r="BI13" s="139"/>
      <c r="BJ13" s="147"/>
      <c r="BK13" s="139"/>
      <c r="BL13" s="147"/>
      <c r="BM13" s="139"/>
      <c r="BN13" s="147"/>
      <c r="BO13" s="139"/>
      <c r="BP13" s="147"/>
      <c r="BQ13" s="139"/>
    </row>
    <row r="14" spans="1:69" s="129" customFormat="1">
      <c r="A14" s="142">
        <f>ROW()-13</f>
        <v>1</v>
      </c>
      <c r="B14" s="150"/>
      <c r="C14" s="146"/>
      <c r="D14" s="150"/>
      <c r="E14" s="146"/>
      <c r="F14" s="150"/>
      <c r="G14" s="146"/>
      <c r="H14" s="150"/>
      <c r="I14" s="146"/>
      <c r="J14" s="150"/>
      <c r="K14" s="146"/>
      <c r="L14" s="150"/>
      <c r="M14" s="146"/>
      <c r="N14" s="150"/>
      <c r="O14" s="146">
        <v>45876</v>
      </c>
      <c r="P14" s="150"/>
      <c r="Q14" s="146"/>
      <c r="R14" s="150"/>
      <c r="S14" s="146"/>
      <c r="T14" s="150"/>
      <c r="U14" s="146"/>
      <c r="V14" s="150"/>
      <c r="W14" s="146"/>
      <c r="X14" s="150"/>
      <c r="Y14" s="146"/>
      <c r="Z14" s="150"/>
      <c r="AA14" s="146"/>
      <c r="AB14" s="150"/>
      <c r="AC14" s="146"/>
      <c r="AD14" s="150"/>
      <c r="AE14" s="146"/>
      <c r="AF14" s="150"/>
      <c r="AG14" s="146"/>
      <c r="AH14" s="150"/>
      <c r="AI14" s="146">
        <v>45784</v>
      </c>
      <c r="AJ14" s="150"/>
      <c r="AK14" s="146"/>
      <c r="AL14" s="150"/>
      <c r="AM14" s="146"/>
      <c r="AN14" s="150"/>
      <c r="AO14" s="146"/>
      <c r="AP14" s="150"/>
      <c r="AQ14" s="146"/>
      <c r="AR14" s="150"/>
      <c r="AS14" s="146"/>
      <c r="AT14" s="150"/>
      <c r="AU14" s="146"/>
      <c r="AV14" s="150"/>
      <c r="AW14" s="146"/>
      <c r="AX14" s="150"/>
      <c r="AY14" s="146"/>
      <c r="AZ14" s="150"/>
      <c r="BA14" s="144">
        <v>45663</v>
      </c>
      <c r="BB14" s="143"/>
      <c r="BC14" s="146"/>
      <c r="BD14" s="150"/>
      <c r="BE14" s="146"/>
      <c r="BF14" s="150"/>
      <c r="BG14" s="146"/>
      <c r="BH14" s="150"/>
      <c r="BI14" s="146"/>
      <c r="BJ14" s="150"/>
      <c r="BK14" s="146">
        <v>45904</v>
      </c>
      <c r="BL14" s="150"/>
      <c r="BM14" s="146"/>
      <c r="BN14" s="150"/>
      <c r="BO14" s="139">
        <v>45958</v>
      </c>
      <c r="BP14" s="150"/>
      <c r="BQ14" s="146">
        <v>45330</v>
      </c>
    </row>
    <row r="15" spans="1:69">
      <c r="A15" s="129">
        <f t="shared" ref="A15:A78" si="194">ROW()-13</f>
        <v>2</v>
      </c>
      <c r="B15" s="147"/>
      <c r="C15" s="139"/>
      <c r="D15" s="147"/>
      <c r="E15" s="139"/>
      <c r="F15" s="147"/>
      <c r="G15" s="139"/>
      <c r="H15" s="147"/>
      <c r="I15" s="139"/>
      <c r="J15" s="147"/>
      <c r="K15" s="139"/>
      <c r="L15" s="147"/>
      <c r="M15" s="139"/>
      <c r="N15" s="147"/>
      <c r="O15" s="139"/>
      <c r="P15" s="147"/>
      <c r="Q15" s="139"/>
      <c r="R15" s="147"/>
      <c r="S15" s="139"/>
      <c r="T15" s="147"/>
      <c r="U15" s="139"/>
      <c r="V15" s="147"/>
      <c r="W15" s="139"/>
      <c r="X15" s="147"/>
      <c r="Y15" s="139"/>
      <c r="Z15" s="147"/>
      <c r="AA15" s="139"/>
      <c r="AB15" s="147"/>
      <c r="AC15" s="139"/>
      <c r="AD15" s="147"/>
      <c r="AE15" s="139"/>
      <c r="AF15" s="147"/>
      <c r="AG15" s="139"/>
      <c r="AH15" s="147"/>
      <c r="AI15" s="139">
        <v>45512</v>
      </c>
      <c r="AJ15" s="147"/>
      <c r="AK15" s="139"/>
      <c r="AL15" s="147"/>
      <c r="AM15" s="139"/>
      <c r="AN15" s="147"/>
      <c r="AO15" s="139"/>
      <c r="AP15" s="147"/>
      <c r="AQ15" s="139"/>
      <c r="AR15" s="147"/>
      <c r="AS15" s="139"/>
      <c r="AT15" s="147"/>
      <c r="AU15" s="139"/>
      <c r="AV15" s="147"/>
      <c r="AW15" s="139"/>
      <c r="AX15" s="147"/>
      <c r="AY15" s="139"/>
      <c r="AZ15" s="147"/>
      <c r="BA15" s="140">
        <v>45372</v>
      </c>
      <c r="BB15" s="141"/>
      <c r="BC15" s="139"/>
      <c r="BD15" s="147"/>
      <c r="BE15" s="139"/>
      <c r="BF15" s="147"/>
      <c r="BG15" s="139"/>
      <c r="BH15" s="147"/>
      <c r="BI15" s="139"/>
      <c r="BJ15" s="147"/>
      <c r="BK15" s="139">
        <v>45513</v>
      </c>
      <c r="BL15" s="147"/>
      <c r="BM15" s="139"/>
      <c r="BN15" s="147"/>
      <c r="BO15" s="139">
        <v>45912</v>
      </c>
      <c r="BP15" s="147"/>
      <c r="BQ15" s="139">
        <v>45300</v>
      </c>
    </row>
    <row r="16" spans="1:69">
      <c r="A16" s="129">
        <f t="shared" si="194"/>
        <v>3</v>
      </c>
      <c r="B16" s="147"/>
      <c r="C16" s="139"/>
      <c r="D16" s="147"/>
      <c r="E16" s="139"/>
      <c r="F16" s="147"/>
      <c r="G16" s="139"/>
      <c r="H16" s="147"/>
      <c r="I16" s="139"/>
      <c r="J16" s="147"/>
      <c r="K16" s="139"/>
      <c r="L16" s="147"/>
      <c r="M16" s="139"/>
      <c r="N16" s="147"/>
      <c r="O16" s="139"/>
      <c r="P16" s="147"/>
      <c r="Q16" s="139"/>
      <c r="R16" s="147"/>
      <c r="S16" s="139"/>
      <c r="T16" s="147"/>
      <c r="U16" s="139"/>
      <c r="V16" s="147"/>
      <c r="W16" s="139"/>
      <c r="X16" s="147"/>
      <c r="Y16" s="139"/>
      <c r="Z16" s="147"/>
      <c r="AA16" s="139"/>
      <c r="AB16" s="147"/>
      <c r="AC16" s="139"/>
      <c r="AD16" s="147"/>
      <c r="AE16" s="139"/>
      <c r="AF16" s="147"/>
      <c r="AG16" s="139"/>
      <c r="AH16" s="147"/>
      <c r="AI16" s="139">
        <v>45372</v>
      </c>
      <c r="AJ16" s="147"/>
      <c r="AK16" s="139"/>
      <c r="AL16" s="147"/>
      <c r="AM16" s="139"/>
      <c r="AN16" s="147"/>
      <c r="AO16" s="139"/>
      <c r="AP16" s="147"/>
      <c r="AQ16" s="139"/>
      <c r="AR16" s="147"/>
      <c r="AS16" s="139"/>
      <c r="AT16" s="147"/>
      <c r="AU16" s="139"/>
      <c r="AV16" s="147"/>
      <c r="AW16" s="139"/>
      <c r="AX16" s="147"/>
      <c r="AY16" s="139"/>
      <c r="AZ16" s="147"/>
      <c r="BA16" s="140">
        <v>45330</v>
      </c>
      <c r="BB16" s="141"/>
      <c r="BC16" s="139"/>
      <c r="BD16" s="147"/>
      <c r="BE16" s="139"/>
      <c r="BF16" s="147"/>
      <c r="BG16" s="139"/>
      <c r="BH16" s="147"/>
      <c r="BI16" s="139"/>
      <c r="BJ16" s="147"/>
      <c r="BK16" s="139">
        <v>45426</v>
      </c>
      <c r="BL16" s="147"/>
      <c r="BM16" s="139"/>
      <c r="BN16" s="147"/>
      <c r="BO16" s="139">
        <v>45723</v>
      </c>
      <c r="BP16" s="147"/>
      <c r="BQ16" s="139"/>
    </row>
    <row r="17" spans="1:69">
      <c r="A17" s="129">
        <f t="shared" si="194"/>
        <v>4</v>
      </c>
      <c r="B17" s="147"/>
      <c r="C17" s="139"/>
      <c r="D17" s="147"/>
      <c r="E17" s="139"/>
      <c r="F17" s="147"/>
      <c r="G17" s="139"/>
      <c r="H17" s="147"/>
      <c r="I17" s="139"/>
      <c r="J17" s="147"/>
      <c r="K17" s="139"/>
      <c r="L17" s="147"/>
      <c r="M17" s="139"/>
      <c r="N17" s="147"/>
      <c r="O17" s="139"/>
      <c r="P17" s="147"/>
      <c r="Q17" s="139"/>
      <c r="R17" s="147"/>
      <c r="S17" s="139"/>
      <c r="T17" s="147"/>
      <c r="U17" s="139"/>
      <c r="V17" s="147"/>
      <c r="W17" s="139"/>
      <c r="X17" s="147"/>
      <c r="Y17" s="139"/>
      <c r="Z17" s="147"/>
      <c r="AA17" s="139"/>
      <c r="AB17" s="147"/>
      <c r="AC17" s="139"/>
      <c r="AD17" s="147"/>
      <c r="AE17" s="139"/>
      <c r="AF17" s="147"/>
      <c r="AG17" s="139"/>
      <c r="AH17" s="147"/>
      <c r="AI17" s="139"/>
      <c r="AJ17" s="147"/>
      <c r="AK17" s="139"/>
      <c r="AL17" s="147"/>
      <c r="AM17" s="139"/>
      <c r="AN17" s="147"/>
      <c r="AO17" s="139"/>
      <c r="AP17" s="147"/>
      <c r="AQ17" s="139"/>
      <c r="AR17" s="147"/>
      <c r="AS17" s="139"/>
      <c r="AT17" s="147"/>
      <c r="AU17" s="139"/>
      <c r="AV17" s="147"/>
      <c r="AW17" s="139"/>
      <c r="AX17" s="147"/>
      <c r="AY17" s="139"/>
      <c r="AZ17" s="147"/>
      <c r="BA17" s="140">
        <v>45316</v>
      </c>
      <c r="BB17" s="141"/>
      <c r="BC17" s="139"/>
      <c r="BD17" s="147"/>
      <c r="BE17" s="139"/>
      <c r="BF17" s="147"/>
      <c r="BG17" s="139"/>
      <c r="BH17" s="147"/>
      <c r="BI17" s="139"/>
      <c r="BJ17" s="147"/>
      <c r="BK17" s="139"/>
      <c r="BL17" s="147"/>
      <c r="BM17" s="139"/>
      <c r="BN17" s="147"/>
      <c r="BO17" s="139">
        <v>45636</v>
      </c>
      <c r="BP17" s="147"/>
      <c r="BQ17" s="139"/>
    </row>
    <row r="18" spans="1:69">
      <c r="A18" s="129">
        <f t="shared" si="194"/>
        <v>5</v>
      </c>
      <c r="B18" s="147"/>
      <c r="C18" s="139"/>
      <c r="D18" s="147"/>
      <c r="E18" s="139"/>
      <c r="F18" s="147"/>
      <c r="G18" s="139"/>
      <c r="H18" s="147"/>
      <c r="I18" s="139"/>
      <c r="J18" s="147"/>
      <c r="K18" s="139"/>
      <c r="L18" s="147"/>
      <c r="M18" s="139"/>
      <c r="N18" s="147"/>
      <c r="O18" s="139"/>
      <c r="P18" s="147"/>
      <c r="Q18" s="139"/>
      <c r="R18" s="147"/>
      <c r="S18" s="139"/>
      <c r="T18" s="147"/>
      <c r="U18" s="139"/>
      <c r="V18" s="147"/>
      <c r="W18" s="139"/>
      <c r="X18" s="147"/>
      <c r="Y18" s="139"/>
      <c r="Z18" s="147"/>
      <c r="AA18" s="139"/>
      <c r="AB18" s="147"/>
      <c r="AC18" s="139"/>
      <c r="AD18" s="147"/>
      <c r="AE18" s="139"/>
      <c r="AF18" s="147"/>
      <c r="AG18" s="139"/>
      <c r="AH18" s="147"/>
      <c r="AI18" s="139"/>
      <c r="AJ18" s="147"/>
      <c r="AK18" s="139"/>
      <c r="AL18" s="147"/>
      <c r="AM18" s="139"/>
      <c r="AN18" s="147"/>
      <c r="AO18" s="139"/>
      <c r="AP18" s="147"/>
      <c r="AQ18" s="139"/>
      <c r="AR18" s="147"/>
      <c r="AS18" s="139"/>
      <c r="AT18" s="147"/>
      <c r="AU18" s="139"/>
      <c r="AV18" s="147"/>
      <c r="AW18" s="139"/>
      <c r="AX18" s="147"/>
      <c r="AY18" s="139"/>
      <c r="AZ18" s="147"/>
      <c r="BA18" s="140">
        <v>45300</v>
      </c>
      <c r="BB18" s="147"/>
      <c r="BC18" s="139"/>
      <c r="BD18" s="147"/>
      <c r="BE18" s="139"/>
      <c r="BF18" s="147"/>
      <c r="BG18" s="139"/>
      <c r="BH18" s="147"/>
      <c r="BI18" s="139"/>
      <c r="BJ18" s="147"/>
      <c r="BK18" s="139"/>
      <c r="BL18" s="147"/>
      <c r="BM18" s="139"/>
      <c r="BN18" s="147"/>
      <c r="BO18" s="139">
        <v>45542</v>
      </c>
      <c r="BP18" s="147"/>
      <c r="BQ18" s="139"/>
    </row>
    <row r="19" spans="1:69">
      <c r="A19" s="129">
        <f t="shared" si="194"/>
        <v>6</v>
      </c>
      <c r="B19" s="147"/>
      <c r="C19" s="139"/>
      <c r="D19" s="147"/>
      <c r="E19" s="139"/>
      <c r="F19" s="147"/>
      <c r="G19" s="139"/>
      <c r="H19" s="147"/>
      <c r="I19" s="139"/>
      <c r="J19" s="147"/>
      <c r="K19" s="139"/>
      <c r="L19" s="147"/>
      <c r="M19" s="139"/>
      <c r="N19" s="147"/>
      <c r="O19" s="139"/>
      <c r="P19" s="147"/>
      <c r="Q19" s="139"/>
      <c r="R19" s="147"/>
      <c r="S19" s="139"/>
      <c r="T19" s="147"/>
      <c r="U19" s="139"/>
      <c r="V19" s="147"/>
      <c r="W19" s="139"/>
      <c r="X19" s="147"/>
      <c r="Y19" s="139"/>
      <c r="Z19" s="147"/>
      <c r="AA19" s="139"/>
      <c r="AB19" s="147"/>
      <c r="AC19" s="139"/>
      <c r="AD19" s="147"/>
      <c r="AE19" s="139"/>
      <c r="AF19" s="147"/>
      <c r="AG19" s="139"/>
      <c r="AH19" s="147"/>
      <c r="AI19" s="139"/>
      <c r="AJ19" s="147"/>
      <c r="AK19" s="139"/>
      <c r="AL19" s="147"/>
      <c r="AM19" s="139"/>
      <c r="AN19" s="147"/>
      <c r="AO19" s="139"/>
      <c r="AP19" s="147"/>
      <c r="AQ19" s="139"/>
      <c r="AR19" s="147"/>
      <c r="AS19" s="139"/>
      <c r="AT19" s="147"/>
      <c r="AU19" s="139"/>
      <c r="AV19" s="147"/>
      <c r="AW19" s="139"/>
      <c r="AX19" s="147"/>
      <c r="AY19" s="139"/>
      <c r="AZ19" s="147"/>
      <c r="BA19" s="140"/>
      <c r="BB19" s="147"/>
      <c r="BC19" s="139"/>
      <c r="BD19" s="147"/>
      <c r="BE19" s="139"/>
      <c r="BF19" s="147"/>
      <c r="BG19" s="139"/>
      <c r="BH19" s="147"/>
      <c r="BI19" s="139"/>
      <c r="BJ19" s="147"/>
      <c r="BK19" s="139"/>
      <c r="BL19" s="147"/>
      <c r="BM19" s="139"/>
      <c r="BN19" s="147"/>
      <c r="BO19" s="139">
        <v>45513</v>
      </c>
      <c r="BP19" s="147"/>
      <c r="BQ19" s="139"/>
    </row>
    <row r="20" spans="1:69">
      <c r="A20" s="129">
        <f t="shared" si="194"/>
        <v>7</v>
      </c>
      <c r="B20" s="147"/>
      <c r="C20" s="139"/>
      <c r="D20" s="147"/>
      <c r="E20" s="139"/>
      <c r="F20" s="147"/>
      <c r="G20" s="139"/>
      <c r="H20" s="147"/>
      <c r="I20" s="139"/>
      <c r="J20" s="147"/>
      <c r="K20" s="139"/>
      <c r="L20" s="147"/>
      <c r="M20" s="139"/>
      <c r="N20" s="147"/>
      <c r="O20" s="139"/>
      <c r="P20" s="147"/>
      <c r="Q20" s="139"/>
      <c r="R20" s="147"/>
      <c r="S20" s="139"/>
      <c r="T20" s="147"/>
      <c r="U20" s="139"/>
      <c r="V20" s="147"/>
      <c r="W20" s="139"/>
      <c r="X20" s="147"/>
      <c r="Y20" s="139"/>
      <c r="Z20" s="147"/>
      <c r="AA20" s="139"/>
      <c r="AB20" s="147"/>
      <c r="AC20" s="139"/>
      <c r="AD20" s="147"/>
      <c r="AE20" s="139"/>
      <c r="AF20" s="147"/>
      <c r="AG20" s="139"/>
      <c r="AH20" s="147"/>
      <c r="AI20" s="139"/>
      <c r="AJ20" s="147"/>
      <c r="AK20" s="139"/>
      <c r="AL20" s="147"/>
      <c r="AM20" s="139"/>
      <c r="AN20" s="147"/>
      <c r="AO20" s="139"/>
      <c r="AP20" s="147"/>
      <c r="AQ20" s="139"/>
      <c r="AR20" s="147"/>
      <c r="AS20" s="139"/>
      <c r="AT20" s="147"/>
      <c r="AU20" s="139"/>
      <c r="AV20" s="147"/>
      <c r="AW20" s="139"/>
      <c r="AX20" s="147"/>
      <c r="AY20" s="139"/>
      <c r="AZ20" s="147"/>
      <c r="BA20" s="139"/>
      <c r="BB20" s="147"/>
      <c r="BC20" s="139"/>
      <c r="BD20" s="147"/>
      <c r="BE20" s="139"/>
      <c r="BF20" s="147"/>
      <c r="BG20" s="139"/>
      <c r="BH20" s="147"/>
      <c r="BI20" s="139"/>
      <c r="BJ20" s="147"/>
      <c r="BK20" s="139"/>
      <c r="BL20" s="147"/>
      <c r="BM20" s="139"/>
      <c r="BN20" s="147"/>
      <c r="BO20" s="139">
        <v>45496</v>
      </c>
      <c r="BP20" s="147"/>
      <c r="BQ20" s="139"/>
    </row>
    <row r="21" spans="1:69">
      <c r="A21" s="129">
        <f t="shared" si="194"/>
        <v>8</v>
      </c>
      <c r="B21" s="147"/>
      <c r="C21" s="139"/>
      <c r="D21" s="147"/>
      <c r="E21" s="139"/>
      <c r="F21" s="147"/>
      <c r="G21" s="139"/>
      <c r="H21" s="147"/>
      <c r="I21" s="139"/>
      <c r="J21" s="147"/>
      <c r="K21" s="139"/>
      <c r="L21" s="147"/>
      <c r="M21" s="139"/>
      <c r="N21" s="147"/>
      <c r="O21" s="139"/>
      <c r="P21" s="147"/>
      <c r="Q21" s="139"/>
      <c r="R21" s="147"/>
      <c r="S21" s="139"/>
      <c r="T21" s="147"/>
      <c r="U21" s="139"/>
      <c r="V21" s="147"/>
      <c r="W21" s="139"/>
      <c r="X21" s="147"/>
      <c r="Y21" s="139"/>
      <c r="Z21" s="147"/>
      <c r="AA21" s="139"/>
      <c r="AB21" s="147"/>
      <c r="AC21" s="139"/>
      <c r="AD21" s="147"/>
      <c r="AE21" s="139"/>
      <c r="AF21" s="147"/>
      <c r="AG21" s="139"/>
      <c r="AH21" s="147"/>
      <c r="AI21" s="139"/>
      <c r="AJ21" s="147"/>
      <c r="AK21" s="139"/>
      <c r="AL21" s="147"/>
      <c r="AM21" s="139"/>
      <c r="AN21" s="147"/>
      <c r="AO21" s="139"/>
      <c r="AP21" s="147"/>
      <c r="AQ21" s="139"/>
      <c r="AR21" s="147"/>
      <c r="AS21" s="139"/>
      <c r="AT21" s="147"/>
      <c r="AU21" s="139"/>
      <c r="AV21" s="147"/>
      <c r="AW21" s="139"/>
      <c r="AX21" s="147"/>
      <c r="AY21" s="139"/>
      <c r="AZ21" s="147"/>
      <c r="BA21" s="139"/>
      <c r="BB21" s="147"/>
      <c r="BC21" s="139"/>
      <c r="BD21" s="147"/>
      <c r="BE21" s="139"/>
      <c r="BF21" s="147"/>
      <c r="BG21" s="139"/>
      <c r="BH21" s="147"/>
      <c r="BI21" s="139"/>
      <c r="BJ21" s="147"/>
      <c r="BK21" s="139"/>
      <c r="BL21" s="147"/>
      <c r="BM21" s="139"/>
      <c r="BN21" s="147"/>
      <c r="BO21" s="139">
        <v>45482</v>
      </c>
      <c r="BP21" s="147"/>
      <c r="BQ21" s="139"/>
    </row>
    <row r="22" spans="1:69">
      <c r="A22" s="129">
        <f t="shared" si="194"/>
        <v>9</v>
      </c>
      <c r="B22" s="147"/>
      <c r="C22" s="139"/>
      <c r="D22" s="147"/>
      <c r="E22" s="139"/>
      <c r="F22" s="147"/>
      <c r="G22" s="139"/>
      <c r="H22" s="147"/>
      <c r="I22" s="139"/>
      <c r="J22" s="147"/>
      <c r="K22" s="139"/>
      <c r="L22" s="147"/>
      <c r="M22" s="139"/>
      <c r="N22" s="147"/>
      <c r="O22" s="139"/>
      <c r="P22" s="147"/>
      <c r="Q22" s="139"/>
      <c r="R22" s="147"/>
      <c r="S22" s="139"/>
      <c r="T22" s="147"/>
      <c r="U22" s="139"/>
      <c r="V22" s="147"/>
      <c r="W22" s="139"/>
      <c r="X22" s="147"/>
      <c r="Y22" s="139"/>
      <c r="Z22" s="147"/>
      <c r="AA22" s="139"/>
      <c r="AB22" s="147"/>
      <c r="AC22" s="139"/>
      <c r="AD22" s="147"/>
      <c r="AE22" s="139"/>
      <c r="AF22" s="147"/>
      <c r="AG22" s="139"/>
      <c r="AH22" s="147"/>
      <c r="AI22" s="139"/>
      <c r="AJ22" s="147"/>
      <c r="AK22" s="139"/>
      <c r="AL22" s="147"/>
      <c r="AM22" s="139"/>
      <c r="AN22" s="147"/>
      <c r="AO22" s="139"/>
      <c r="AP22" s="147"/>
      <c r="AQ22" s="139"/>
      <c r="AR22" s="147"/>
      <c r="AS22" s="139"/>
      <c r="AT22" s="147"/>
      <c r="AU22" s="139"/>
      <c r="AV22" s="147"/>
      <c r="AW22" s="139"/>
      <c r="AX22" s="147"/>
      <c r="AY22" s="139"/>
      <c r="AZ22" s="147"/>
      <c r="BA22" s="139"/>
      <c r="BB22" s="147"/>
      <c r="BC22" s="139"/>
      <c r="BD22" s="147"/>
      <c r="BE22" s="139"/>
      <c r="BF22" s="147"/>
      <c r="BG22" s="139"/>
      <c r="BH22" s="147"/>
      <c r="BI22" s="139"/>
      <c r="BJ22" s="147"/>
      <c r="BK22" s="139"/>
      <c r="BL22" s="147"/>
      <c r="BM22" s="139"/>
      <c r="BN22" s="147"/>
      <c r="BO22" s="139">
        <v>45468</v>
      </c>
      <c r="BP22" s="147"/>
      <c r="BQ22" s="139"/>
    </row>
    <row r="23" spans="1:69">
      <c r="A23" s="129">
        <f t="shared" si="194"/>
        <v>10</v>
      </c>
      <c r="B23" s="147"/>
      <c r="C23" s="139"/>
      <c r="D23" s="147"/>
      <c r="E23" s="139"/>
      <c r="F23" s="147"/>
      <c r="G23" s="139"/>
      <c r="H23" s="147"/>
      <c r="I23" s="139"/>
      <c r="J23" s="147"/>
      <c r="K23" s="139"/>
      <c r="L23" s="147"/>
      <c r="M23" s="139"/>
      <c r="N23" s="147"/>
      <c r="O23" s="139"/>
      <c r="P23" s="147"/>
      <c r="Q23" s="139"/>
      <c r="R23" s="147"/>
      <c r="S23" s="139"/>
      <c r="T23" s="147"/>
      <c r="U23" s="139"/>
      <c r="V23" s="147"/>
      <c r="W23" s="139"/>
      <c r="X23" s="147"/>
      <c r="Y23" s="139"/>
      <c r="Z23" s="147"/>
      <c r="AA23" s="139"/>
      <c r="AB23" s="147"/>
      <c r="AC23" s="139"/>
      <c r="AD23" s="147"/>
      <c r="AE23" s="139"/>
      <c r="AF23" s="147"/>
      <c r="AG23" s="139"/>
      <c r="AH23" s="147"/>
      <c r="AI23" s="139"/>
      <c r="AJ23" s="147"/>
      <c r="AK23" s="139"/>
      <c r="AL23" s="147"/>
      <c r="AM23" s="139"/>
      <c r="AN23" s="147"/>
      <c r="AO23" s="139"/>
      <c r="AP23" s="147"/>
      <c r="AQ23" s="139"/>
      <c r="AR23" s="147"/>
      <c r="AS23" s="139"/>
      <c r="AT23" s="147"/>
      <c r="AU23" s="139"/>
      <c r="AV23" s="147"/>
      <c r="AW23" s="139"/>
      <c r="AX23" s="147"/>
      <c r="AY23" s="139"/>
      <c r="AZ23" s="147"/>
      <c r="BA23" s="139"/>
      <c r="BB23" s="147"/>
      <c r="BC23" s="139"/>
      <c r="BD23" s="147"/>
      <c r="BE23" s="139"/>
      <c r="BF23" s="147"/>
      <c r="BG23" s="139"/>
      <c r="BH23" s="147"/>
      <c r="BI23" s="139"/>
      <c r="BJ23" s="147"/>
      <c r="BK23" s="139"/>
      <c r="BL23" s="147"/>
      <c r="BM23" s="139"/>
      <c r="BN23" s="147"/>
      <c r="BO23" s="139"/>
      <c r="BP23" s="147"/>
      <c r="BQ23" s="139"/>
    </row>
    <row r="24" spans="1:69">
      <c r="A24" s="129">
        <f t="shared" si="194"/>
        <v>11</v>
      </c>
      <c r="B24" s="147"/>
      <c r="C24" s="139"/>
      <c r="D24" s="147"/>
      <c r="E24" s="139"/>
      <c r="F24" s="147"/>
      <c r="G24" s="139"/>
      <c r="H24" s="147"/>
      <c r="I24" s="139"/>
      <c r="J24" s="147"/>
      <c r="K24" s="139"/>
      <c r="L24" s="147"/>
      <c r="M24" s="139"/>
      <c r="N24" s="147"/>
      <c r="O24" s="139"/>
      <c r="P24" s="147"/>
      <c r="Q24" s="139"/>
      <c r="R24" s="147"/>
      <c r="S24" s="139"/>
      <c r="T24" s="147"/>
      <c r="U24" s="139"/>
      <c r="V24" s="147"/>
      <c r="W24" s="139"/>
      <c r="X24" s="147"/>
      <c r="Y24" s="139"/>
      <c r="Z24" s="147"/>
      <c r="AA24" s="139"/>
      <c r="AB24" s="147"/>
      <c r="AC24" s="139"/>
      <c r="AD24" s="147"/>
      <c r="AE24" s="139"/>
      <c r="AF24" s="147"/>
      <c r="AG24" s="139"/>
      <c r="AH24" s="147"/>
      <c r="AI24" s="139"/>
      <c r="AJ24" s="147"/>
      <c r="AK24" s="139"/>
      <c r="AL24" s="147"/>
      <c r="AM24" s="139"/>
      <c r="AN24" s="147"/>
      <c r="AO24" s="139"/>
      <c r="AP24" s="147"/>
      <c r="AQ24" s="139"/>
      <c r="AR24" s="147"/>
      <c r="AS24" s="139"/>
      <c r="AT24" s="147"/>
      <c r="AU24" s="139"/>
      <c r="AV24" s="147"/>
      <c r="AW24" s="139"/>
      <c r="AX24" s="147"/>
      <c r="AY24" s="139"/>
      <c r="AZ24" s="147"/>
      <c r="BA24" s="139"/>
      <c r="BB24" s="147"/>
      <c r="BC24" s="139"/>
      <c r="BD24" s="147"/>
      <c r="BE24" s="139"/>
      <c r="BF24" s="147"/>
      <c r="BG24" s="139"/>
      <c r="BH24" s="147"/>
      <c r="BI24" s="139"/>
      <c r="BJ24" s="147"/>
      <c r="BK24" s="139"/>
      <c r="BL24" s="147"/>
      <c r="BM24" s="139"/>
      <c r="BN24" s="147"/>
      <c r="BO24" s="139"/>
      <c r="BP24" s="147"/>
      <c r="BQ24" s="139"/>
    </row>
    <row r="25" spans="1:69">
      <c r="A25" s="129">
        <f t="shared" si="194"/>
        <v>12</v>
      </c>
      <c r="B25" s="147"/>
      <c r="C25" s="139"/>
      <c r="D25" s="147"/>
      <c r="E25" s="139"/>
      <c r="F25" s="147"/>
      <c r="G25" s="139"/>
      <c r="H25" s="147"/>
      <c r="I25" s="139"/>
      <c r="J25" s="147"/>
      <c r="K25" s="139"/>
      <c r="L25" s="147"/>
      <c r="M25" s="139"/>
      <c r="N25" s="147"/>
      <c r="O25" s="139"/>
      <c r="P25" s="147"/>
      <c r="Q25" s="139"/>
      <c r="R25" s="147"/>
      <c r="S25" s="139"/>
      <c r="T25" s="147"/>
      <c r="U25" s="139"/>
      <c r="V25" s="147"/>
      <c r="W25" s="139"/>
      <c r="X25" s="147"/>
      <c r="Y25" s="139"/>
      <c r="Z25" s="147"/>
      <c r="AA25" s="139"/>
      <c r="AB25" s="147"/>
      <c r="AC25" s="139"/>
      <c r="AD25" s="147"/>
      <c r="AE25" s="139"/>
      <c r="AF25" s="147"/>
      <c r="AG25" s="139"/>
      <c r="AH25" s="147"/>
      <c r="AI25" s="139"/>
      <c r="AJ25" s="147"/>
      <c r="AK25" s="139"/>
      <c r="AL25" s="147"/>
      <c r="AM25" s="139"/>
      <c r="AN25" s="147"/>
      <c r="AO25" s="139"/>
      <c r="AP25" s="147"/>
      <c r="AQ25" s="139"/>
      <c r="AR25" s="147"/>
      <c r="AS25" s="139"/>
      <c r="AT25" s="147"/>
      <c r="AU25" s="139"/>
      <c r="AV25" s="147"/>
      <c r="AW25" s="139"/>
      <c r="AX25" s="147"/>
      <c r="AY25" s="139"/>
      <c r="AZ25" s="147"/>
      <c r="BA25" s="139"/>
      <c r="BB25" s="147"/>
      <c r="BC25" s="139"/>
      <c r="BD25" s="147"/>
      <c r="BE25" s="139"/>
      <c r="BF25" s="147"/>
      <c r="BG25" s="139"/>
      <c r="BH25" s="147"/>
      <c r="BI25" s="139"/>
      <c r="BJ25" s="147"/>
      <c r="BK25" s="139"/>
      <c r="BL25" s="147"/>
      <c r="BM25" s="139"/>
      <c r="BN25" s="147"/>
      <c r="BO25" s="139"/>
      <c r="BP25" s="147"/>
      <c r="BQ25" s="139"/>
    </row>
    <row r="26" spans="1:69">
      <c r="A26" s="129">
        <f t="shared" si="194"/>
        <v>13</v>
      </c>
      <c r="B26" s="148"/>
      <c r="C26" s="149"/>
      <c r="D26" s="148"/>
      <c r="E26" s="149"/>
      <c r="F26" s="148"/>
      <c r="G26" s="149"/>
      <c r="H26" s="148"/>
      <c r="I26" s="149"/>
      <c r="J26" s="148"/>
      <c r="K26" s="149"/>
      <c r="L26" s="148"/>
      <c r="M26" s="149"/>
      <c r="N26" s="148"/>
      <c r="O26" s="149"/>
      <c r="P26" s="148"/>
      <c r="Q26" s="149"/>
      <c r="R26" s="148"/>
      <c r="S26" s="149"/>
      <c r="T26" s="148"/>
      <c r="U26" s="149"/>
      <c r="V26" s="148"/>
      <c r="W26" s="149"/>
      <c r="X26" s="148"/>
      <c r="Y26" s="149"/>
      <c r="Z26" s="148"/>
      <c r="AA26" s="149"/>
      <c r="AB26" s="148"/>
      <c r="AC26" s="149"/>
      <c r="AD26" s="148"/>
      <c r="AE26" s="149"/>
      <c r="AF26" s="148"/>
      <c r="AG26" s="149"/>
      <c r="AH26" s="148"/>
      <c r="AI26" s="149"/>
      <c r="AJ26" s="148"/>
      <c r="AK26" s="149"/>
      <c r="AL26" s="148"/>
      <c r="AM26" s="149"/>
      <c r="AN26" s="148"/>
      <c r="AO26" s="149"/>
      <c r="AP26" s="148"/>
      <c r="AQ26" s="149"/>
      <c r="AR26" s="148"/>
      <c r="AS26" s="149"/>
      <c r="AT26" s="148"/>
      <c r="AU26" s="149"/>
      <c r="AV26" s="148"/>
      <c r="AW26" s="149"/>
      <c r="AX26" s="148"/>
      <c r="AY26" s="149"/>
      <c r="AZ26" s="147"/>
      <c r="BA26" s="139"/>
      <c r="BB26" s="148"/>
      <c r="BC26" s="149"/>
      <c r="BD26" s="148"/>
      <c r="BE26" s="149"/>
      <c r="BF26" s="148"/>
      <c r="BG26" s="149"/>
      <c r="BH26" s="148"/>
      <c r="BI26" s="149"/>
      <c r="BJ26" s="148"/>
      <c r="BK26" s="149"/>
      <c r="BL26" s="148"/>
      <c r="BM26" s="149"/>
      <c r="BN26" s="148"/>
      <c r="BO26" s="139"/>
      <c r="BP26" s="148"/>
      <c r="BQ26" s="149"/>
    </row>
    <row r="27" spans="1:69">
      <c r="A27" s="129">
        <f t="shared" si="194"/>
        <v>14</v>
      </c>
      <c r="B27" s="148"/>
      <c r="C27" s="149"/>
      <c r="D27" s="148"/>
      <c r="E27" s="149"/>
      <c r="F27" s="148"/>
      <c r="G27" s="149"/>
      <c r="H27" s="148"/>
      <c r="I27" s="149"/>
      <c r="J27" s="148"/>
      <c r="K27" s="149"/>
      <c r="L27" s="148"/>
      <c r="M27" s="149"/>
      <c r="N27" s="148"/>
      <c r="O27" s="149"/>
      <c r="P27" s="148"/>
      <c r="Q27" s="149"/>
      <c r="R27" s="148"/>
      <c r="S27" s="149"/>
      <c r="T27" s="148"/>
      <c r="U27" s="149"/>
      <c r="V27" s="148"/>
      <c r="W27" s="149"/>
      <c r="X27" s="148"/>
      <c r="Y27" s="149"/>
      <c r="Z27" s="148"/>
      <c r="AA27" s="149"/>
      <c r="AB27" s="148"/>
      <c r="AC27" s="149"/>
      <c r="AD27" s="148"/>
      <c r="AE27" s="149"/>
      <c r="AF27" s="148"/>
      <c r="AG27" s="149"/>
      <c r="AH27" s="148"/>
      <c r="AI27" s="149"/>
      <c r="AJ27" s="148"/>
      <c r="AK27" s="149"/>
      <c r="AL27" s="148"/>
      <c r="AM27" s="149"/>
      <c r="AN27" s="148"/>
      <c r="AO27" s="149"/>
      <c r="AP27" s="148"/>
      <c r="AQ27" s="149"/>
      <c r="AR27" s="148"/>
      <c r="AS27" s="149"/>
      <c r="AT27" s="148"/>
      <c r="AU27" s="149"/>
      <c r="AV27" s="148"/>
      <c r="AW27" s="149"/>
      <c r="AX27" s="148"/>
      <c r="AY27" s="149"/>
      <c r="AZ27" s="148"/>
      <c r="BA27" s="149"/>
      <c r="BB27" s="148"/>
      <c r="BC27" s="149"/>
      <c r="BD27" s="148"/>
      <c r="BE27" s="149"/>
      <c r="BF27" s="148"/>
      <c r="BG27" s="149"/>
      <c r="BH27" s="148"/>
      <c r="BI27" s="149"/>
      <c r="BJ27" s="148"/>
      <c r="BK27" s="149"/>
      <c r="BL27" s="148"/>
      <c r="BM27" s="149"/>
      <c r="BN27" s="148"/>
      <c r="BO27" s="149"/>
      <c r="BP27" s="148"/>
      <c r="BQ27" s="149"/>
    </row>
    <row r="28" spans="1:69">
      <c r="A28" s="129">
        <f t="shared" si="194"/>
        <v>15</v>
      </c>
      <c r="B28" s="148"/>
      <c r="C28" s="149"/>
      <c r="D28" s="148"/>
      <c r="E28" s="149"/>
      <c r="F28" s="148"/>
      <c r="G28" s="149"/>
      <c r="H28" s="148"/>
      <c r="I28" s="149"/>
      <c r="J28" s="148"/>
      <c r="K28" s="149"/>
      <c r="L28" s="148"/>
      <c r="M28" s="149"/>
      <c r="N28" s="148"/>
      <c r="O28" s="149"/>
      <c r="P28" s="148"/>
      <c r="Q28" s="149"/>
      <c r="R28" s="148"/>
      <c r="S28" s="149"/>
      <c r="T28" s="148"/>
      <c r="U28" s="149"/>
      <c r="V28" s="148"/>
      <c r="W28" s="149"/>
      <c r="X28" s="148"/>
      <c r="Y28" s="149"/>
      <c r="Z28" s="148"/>
      <c r="AA28" s="149"/>
      <c r="AB28" s="148"/>
      <c r="AC28" s="149"/>
      <c r="AD28" s="148"/>
      <c r="AE28" s="149"/>
      <c r="AF28" s="148"/>
      <c r="AG28" s="149"/>
      <c r="AH28" s="148"/>
      <c r="AI28" s="149"/>
      <c r="AJ28" s="148"/>
      <c r="AK28" s="149"/>
      <c r="AL28" s="148"/>
      <c r="AM28" s="149"/>
      <c r="AN28" s="148"/>
      <c r="AO28" s="149"/>
      <c r="AP28" s="148"/>
      <c r="AQ28" s="149"/>
      <c r="AR28" s="148"/>
      <c r="AS28" s="149"/>
      <c r="AT28" s="148"/>
      <c r="AU28" s="149"/>
      <c r="AV28" s="148"/>
      <c r="AW28" s="149"/>
      <c r="AX28" s="148"/>
      <c r="AY28" s="149"/>
      <c r="AZ28" s="148"/>
      <c r="BA28" s="149"/>
      <c r="BB28" s="148"/>
      <c r="BC28" s="149"/>
      <c r="BD28" s="148"/>
      <c r="BE28" s="149"/>
      <c r="BF28" s="148"/>
      <c r="BG28" s="149"/>
      <c r="BH28" s="148"/>
      <c r="BI28" s="149"/>
      <c r="BJ28" s="148"/>
      <c r="BK28" s="149"/>
      <c r="BL28" s="148"/>
      <c r="BM28" s="149"/>
      <c r="BN28" s="148"/>
      <c r="BO28" s="149"/>
      <c r="BP28" s="148"/>
      <c r="BQ28" s="149"/>
    </row>
    <row r="29" spans="1:69">
      <c r="A29" s="129">
        <f t="shared" si="194"/>
        <v>16</v>
      </c>
      <c r="B29" s="148"/>
      <c r="C29" s="149"/>
      <c r="D29" s="148"/>
      <c r="E29" s="149"/>
      <c r="F29" s="148"/>
      <c r="G29" s="149"/>
      <c r="H29" s="148"/>
      <c r="I29" s="149"/>
      <c r="J29" s="148"/>
      <c r="K29" s="149"/>
      <c r="L29" s="148"/>
      <c r="M29" s="149"/>
      <c r="N29" s="148"/>
      <c r="O29" s="149"/>
      <c r="P29" s="148"/>
      <c r="Q29" s="149"/>
      <c r="R29" s="148"/>
      <c r="S29" s="149"/>
      <c r="T29" s="148"/>
      <c r="U29" s="149"/>
      <c r="V29" s="148"/>
      <c r="W29" s="149"/>
      <c r="X29" s="148"/>
      <c r="Y29" s="149"/>
      <c r="Z29" s="148"/>
      <c r="AA29" s="149"/>
      <c r="AB29" s="148"/>
      <c r="AC29" s="149"/>
      <c r="AD29" s="148"/>
      <c r="AE29" s="149"/>
      <c r="AF29" s="148"/>
      <c r="AG29" s="149"/>
      <c r="AH29" s="148"/>
      <c r="AI29" s="149"/>
      <c r="AJ29" s="148"/>
      <c r="AK29" s="149"/>
      <c r="AL29" s="148"/>
      <c r="AM29" s="149"/>
      <c r="AN29" s="148"/>
      <c r="AO29" s="149"/>
      <c r="AP29" s="148"/>
      <c r="AQ29" s="149"/>
      <c r="AR29" s="148"/>
      <c r="AS29" s="149"/>
      <c r="AT29" s="148"/>
      <c r="AU29" s="149"/>
      <c r="AV29" s="148"/>
      <c r="AW29" s="149"/>
      <c r="AX29" s="148"/>
      <c r="AY29" s="149"/>
      <c r="AZ29" s="148"/>
      <c r="BA29" s="149"/>
      <c r="BB29" s="148"/>
      <c r="BC29" s="149"/>
      <c r="BD29" s="148"/>
      <c r="BE29" s="149"/>
      <c r="BF29" s="148"/>
      <c r="BG29" s="149"/>
      <c r="BH29" s="148"/>
      <c r="BI29" s="149"/>
      <c r="BJ29" s="148"/>
      <c r="BK29" s="149"/>
      <c r="BL29" s="148"/>
      <c r="BM29" s="149"/>
      <c r="BN29" s="148"/>
      <c r="BO29" s="149"/>
      <c r="BP29" s="148"/>
      <c r="BQ29" s="149"/>
    </row>
    <row r="30" spans="1:69">
      <c r="A30" s="129">
        <f t="shared" si="194"/>
        <v>17</v>
      </c>
      <c r="B30" s="148"/>
      <c r="C30" s="149"/>
      <c r="D30" s="148"/>
      <c r="E30" s="149"/>
      <c r="F30" s="148"/>
      <c r="G30" s="149"/>
      <c r="H30" s="148"/>
      <c r="I30" s="149"/>
      <c r="J30" s="148"/>
      <c r="K30" s="149"/>
      <c r="L30" s="148"/>
      <c r="M30" s="149"/>
      <c r="N30" s="148"/>
      <c r="O30" s="149"/>
      <c r="P30" s="148"/>
      <c r="Q30" s="149"/>
      <c r="R30" s="148"/>
      <c r="S30" s="149"/>
      <c r="T30" s="148"/>
      <c r="U30" s="149"/>
      <c r="V30" s="148"/>
      <c r="W30" s="149"/>
      <c r="X30" s="148"/>
      <c r="Y30" s="149"/>
      <c r="Z30" s="148"/>
      <c r="AA30" s="149"/>
      <c r="AB30" s="148"/>
      <c r="AC30" s="149"/>
      <c r="AD30" s="148"/>
      <c r="AE30" s="149"/>
      <c r="AF30" s="148"/>
      <c r="AG30" s="149"/>
      <c r="AH30" s="148"/>
      <c r="AI30" s="149"/>
      <c r="AJ30" s="148"/>
      <c r="AK30" s="149"/>
      <c r="AL30" s="148"/>
      <c r="AM30" s="149"/>
      <c r="AN30" s="148"/>
      <c r="AO30" s="149"/>
      <c r="AP30" s="148"/>
      <c r="AQ30" s="149"/>
      <c r="AR30" s="148"/>
      <c r="AS30" s="149"/>
      <c r="AT30" s="148"/>
      <c r="AU30" s="149"/>
      <c r="AV30" s="148"/>
      <c r="AW30" s="149"/>
      <c r="AX30" s="148"/>
      <c r="AY30" s="149"/>
      <c r="AZ30" s="148"/>
      <c r="BA30" s="149"/>
      <c r="BB30" s="148"/>
      <c r="BC30" s="149"/>
      <c r="BD30" s="148"/>
      <c r="BE30" s="149"/>
      <c r="BF30" s="148"/>
      <c r="BG30" s="149"/>
      <c r="BH30" s="148"/>
      <c r="BI30" s="149"/>
      <c r="BJ30" s="148"/>
      <c r="BK30" s="149"/>
      <c r="BL30" s="148"/>
      <c r="BM30" s="149"/>
      <c r="BN30" s="148"/>
      <c r="BO30" s="149"/>
      <c r="BP30" s="148"/>
      <c r="BQ30" s="149"/>
    </row>
    <row r="31" spans="1:69">
      <c r="A31" s="129">
        <f t="shared" si="194"/>
        <v>18</v>
      </c>
      <c r="B31" s="148"/>
      <c r="C31" s="149"/>
      <c r="D31" s="148"/>
      <c r="E31" s="149"/>
      <c r="F31" s="148"/>
      <c r="G31" s="149"/>
      <c r="H31" s="148"/>
      <c r="I31" s="149"/>
      <c r="J31" s="148"/>
      <c r="K31" s="149"/>
      <c r="L31" s="148"/>
      <c r="M31" s="149"/>
      <c r="N31" s="148"/>
      <c r="O31" s="149"/>
      <c r="P31" s="148"/>
      <c r="Q31" s="149"/>
      <c r="R31" s="148"/>
      <c r="S31" s="149"/>
      <c r="T31" s="148"/>
      <c r="U31" s="149"/>
      <c r="V31" s="148"/>
      <c r="W31" s="149"/>
      <c r="X31" s="148"/>
      <c r="Y31" s="149"/>
      <c r="Z31" s="148"/>
      <c r="AA31" s="149"/>
      <c r="AB31" s="148"/>
      <c r="AC31" s="149"/>
      <c r="AD31" s="148"/>
      <c r="AE31" s="149"/>
      <c r="AF31" s="148"/>
      <c r="AG31" s="149"/>
      <c r="AH31" s="148"/>
      <c r="AI31" s="149"/>
      <c r="AJ31" s="148"/>
      <c r="AK31" s="149"/>
      <c r="AL31" s="148"/>
      <c r="AM31" s="149"/>
      <c r="AN31" s="148"/>
      <c r="AO31" s="149"/>
      <c r="AP31" s="148"/>
      <c r="AQ31" s="149"/>
      <c r="AR31" s="148"/>
      <c r="AS31" s="149"/>
      <c r="AT31" s="148"/>
      <c r="AU31" s="149"/>
      <c r="AV31" s="148"/>
      <c r="AW31" s="149"/>
      <c r="AX31" s="148"/>
      <c r="AY31" s="149"/>
      <c r="AZ31" s="148"/>
      <c r="BA31" s="149"/>
      <c r="BB31" s="148"/>
      <c r="BC31" s="149"/>
      <c r="BD31" s="148"/>
      <c r="BE31" s="149"/>
      <c r="BF31" s="148"/>
      <c r="BG31" s="149"/>
      <c r="BH31" s="148"/>
      <c r="BI31" s="149"/>
      <c r="BJ31" s="148"/>
      <c r="BK31" s="149"/>
      <c r="BL31" s="148"/>
      <c r="BM31" s="149"/>
      <c r="BN31" s="148"/>
      <c r="BO31" s="149"/>
      <c r="BP31" s="148"/>
      <c r="BQ31" s="149"/>
    </row>
    <row r="32" spans="1:69">
      <c r="A32" s="129">
        <f t="shared" si="194"/>
        <v>19</v>
      </c>
      <c r="B32" s="148"/>
      <c r="C32" s="149"/>
      <c r="D32" s="148"/>
      <c r="E32" s="149"/>
      <c r="F32" s="148"/>
      <c r="G32" s="149"/>
      <c r="H32" s="148"/>
      <c r="I32" s="149"/>
      <c r="J32" s="148"/>
      <c r="K32" s="149"/>
      <c r="L32" s="148"/>
      <c r="M32" s="149"/>
      <c r="N32" s="148"/>
      <c r="O32" s="149"/>
      <c r="P32" s="148"/>
      <c r="Q32" s="149"/>
      <c r="R32" s="148"/>
      <c r="S32" s="149"/>
      <c r="T32" s="148"/>
      <c r="U32" s="149"/>
      <c r="V32" s="148"/>
      <c r="W32" s="149"/>
      <c r="X32" s="148"/>
      <c r="Y32" s="149"/>
      <c r="Z32" s="148"/>
      <c r="AA32" s="149"/>
      <c r="AB32" s="148"/>
      <c r="AC32" s="149"/>
      <c r="AD32" s="148"/>
      <c r="AE32" s="149"/>
      <c r="AF32" s="148"/>
      <c r="AG32" s="149"/>
      <c r="AH32" s="148"/>
      <c r="AI32" s="149"/>
      <c r="AJ32" s="148"/>
      <c r="AK32" s="149"/>
      <c r="AL32" s="148"/>
      <c r="AM32" s="149"/>
      <c r="AN32" s="148"/>
      <c r="AO32" s="149"/>
      <c r="AP32" s="148"/>
      <c r="AQ32" s="149"/>
      <c r="AR32" s="148"/>
      <c r="AS32" s="149"/>
      <c r="AT32" s="148"/>
      <c r="AU32" s="149"/>
      <c r="AV32" s="148"/>
      <c r="AW32" s="149"/>
      <c r="AX32" s="148"/>
      <c r="AY32" s="149"/>
      <c r="AZ32" s="148"/>
      <c r="BA32" s="149"/>
      <c r="BB32" s="148"/>
      <c r="BC32" s="149"/>
      <c r="BD32" s="148"/>
      <c r="BE32" s="149"/>
      <c r="BF32" s="148"/>
      <c r="BG32" s="149"/>
      <c r="BH32" s="148"/>
      <c r="BI32" s="149"/>
      <c r="BJ32" s="148"/>
      <c r="BK32" s="149"/>
      <c r="BL32" s="148"/>
      <c r="BM32" s="149"/>
      <c r="BN32" s="148"/>
      <c r="BO32" s="149"/>
      <c r="BP32" s="148"/>
      <c r="BQ32" s="149"/>
    </row>
    <row r="33" spans="1:69">
      <c r="A33" s="129">
        <f t="shared" si="194"/>
        <v>20</v>
      </c>
      <c r="B33" s="148"/>
      <c r="C33" s="149"/>
      <c r="D33" s="148"/>
      <c r="E33" s="149"/>
      <c r="F33" s="148"/>
      <c r="G33" s="149"/>
      <c r="H33" s="148"/>
      <c r="I33" s="149"/>
      <c r="J33" s="148"/>
      <c r="K33" s="149"/>
      <c r="L33" s="148"/>
      <c r="M33" s="149"/>
      <c r="N33" s="148"/>
      <c r="O33" s="149"/>
      <c r="P33" s="148"/>
      <c r="Q33" s="149"/>
      <c r="R33" s="148"/>
      <c r="S33" s="149"/>
      <c r="T33" s="148"/>
      <c r="U33" s="149"/>
      <c r="V33" s="148"/>
      <c r="W33" s="149"/>
      <c r="X33" s="148"/>
      <c r="Y33" s="149"/>
      <c r="Z33" s="148"/>
      <c r="AA33" s="149"/>
      <c r="AB33" s="148"/>
      <c r="AC33" s="149"/>
      <c r="AD33" s="148"/>
      <c r="AE33" s="149"/>
      <c r="AF33" s="148"/>
      <c r="AG33" s="149"/>
      <c r="AH33" s="148"/>
      <c r="AI33" s="149"/>
      <c r="AJ33" s="148"/>
      <c r="AK33" s="149"/>
      <c r="AL33" s="148"/>
      <c r="AM33" s="149"/>
      <c r="AN33" s="148"/>
      <c r="AO33" s="149"/>
      <c r="AP33" s="148"/>
      <c r="AQ33" s="149"/>
      <c r="AR33" s="148"/>
      <c r="AS33" s="149"/>
      <c r="AT33" s="148"/>
      <c r="AU33" s="149"/>
      <c r="AV33" s="148"/>
      <c r="AW33" s="149"/>
      <c r="AX33" s="148"/>
      <c r="AY33" s="149"/>
      <c r="AZ33" s="148"/>
      <c r="BA33" s="149"/>
      <c r="BB33" s="148"/>
      <c r="BC33" s="149"/>
      <c r="BD33" s="148"/>
      <c r="BE33" s="149"/>
      <c r="BF33" s="148"/>
      <c r="BG33" s="149"/>
      <c r="BH33" s="148"/>
      <c r="BI33" s="149"/>
      <c r="BJ33" s="148"/>
      <c r="BK33" s="149"/>
      <c r="BL33" s="148"/>
      <c r="BM33" s="149"/>
      <c r="BN33" s="148"/>
      <c r="BO33" s="149"/>
      <c r="BP33" s="148"/>
      <c r="BQ33" s="149"/>
    </row>
    <row r="34" spans="1:69">
      <c r="A34" s="129">
        <f t="shared" si="194"/>
        <v>21</v>
      </c>
      <c r="B34" s="148"/>
      <c r="C34" s="149"/>
      <c r="D34" s="148"/>
      <c r="E34" s="149"/>
      <c r="F34" s="148"/>
      <c r="G34" s="149"/>
      <c r="H34" s="148"/>
      <c r="I34" s="149"/>
      <c r="J34" s="148"/>
      <c r="K34" s="149"/>
      <c r="L34" s="148"/>
      <c r="M34" s="149"/>
      <c r="N34" s="148"/>
      <c r="O34" s="149"/>
      <c r="P34" s="148"/>
      <c r="Q34" s="149"/>
      <c r="R34" s="148"/>
      <c r="S34" s="149"/>
      <c r="T34" s="148"/>
      <c r="U34" s="149"/>
      <c r="V34" s="148"/>
      <c r="W34" s="149"/>
      <c r="X34" s="148"/>
      <c r="Y34" s="149"/>
      <c r="Z34" s="148"/>
      <c r="AA34" s="149"/>
      <c r="AB34" s="148"/>
      <c r="AC34" s="149"/>
      <c r="AD34" s="148"/>
      <c r="AE34" s="149"/>
      <c r="AF34" s="148"/>
      <c r="AG34" s="149"/>
      <c r="AH34" s="148"/>
      <c r="AI34" s="149"/>
      <c r="AJ34" s="148"/>
      <c r="AK34" s="149"/>
      <c r="AL34" s="148"/>
      <c r="AM34" s="149"/>
      <c r="AN34" s="148"/>
      <c r="AO34" s="149"/>
      <c r="AP34" s="148"/>
      <c r="AQ34" s="149"/>
      <c r="AR34" s="148"/>
      <c r="AS34" s="149"/>
      <c r="AT34" s="148"/>
      <c r="AU34" s="149"/>
      <c r="AV34" s="148"/>
      <c r="AW34" s="149"/>
      <c r="AX34" s="148"/>
      <c r="AY34" s="149"/>
      <c r="AZ34" s="148"/>
      <c r="BA34" s="149"/>
      <c r="BB34" s="148"/>
      <c r="BC34" s="149"/>
      <c r="BD34" s="148"/>
      <c r="BE34" s="149"/>
      <c r="BF34" s="148"/>
      <c r="BG34" s="149"/>
      <c r="BH34" s="148"/>
      <c r="BI34" s="149"/>
      <c r="BJ34" s="148"/>
      <c r="BK34" s="149"/>
      <c r="BL34" s="148"/>
      <c r="BM34" s="149"/>
      <c r="BN34" s="148"/>
      <c r="BO34" s="149"/>
      <c r="BP34" s="148"/>
      <c r="BQ34" s="149"/>
    </row>
    <row r="35" spans="1:69">
      <c r="A35" s="129">
        <f t="shared" si="194"/>
        <v>22</v>
      </c>
      <c r="B35" s="148"/>
      <c r="C35" s="149"/>
      <c r="D35" s="148"/>
      <c r="E35" s="149"/>
      <c r="F35" s="148"/>
      <c r="G35" s="149"/>
      <c r="H35" s="148"/>
      <c r="I35" s="149"/>
      <c r="J35" s="148"/>
      <c r="K35" s="149"/>
      <c r="L35" s="148"/>
      <c r="M35" s="149"/>
      <c r="N35" s="148"/>
      <c r="O35" s="149"/>
      <c r="P35" s="148"/>
      <c r="Q35" s="149"/>
      <c r="R35" s="148"/>
      <c r="S35" s="149"/>
      <c r="T35" s="148"/>
      <c r="U35" s="149"/>
      <c r="V35" s="148"/>
      <c r="W35" s="149"/>
      <c r="X35" s="148"/>
      <c r="Y35" s="149"/>
      <c r="Z35" s="148"/>
      <c r="AA35" s="149"/>
      <c r="AB35" s="148"/>
      <c r="AC35" s="149"/>
      <c r="AD35" s="148"/>
      <c r="AE35" s="149"/>
      <c r="AF35" s="148"/>
      <c r="AG35" s="149"/>
      <c r="AH35" s="148"/>
      <c r="AI35" s="149"/>
      <c r="AJ35" s="148"/>
      <c r="AK35" s="149"/>
      <c r="AL35" s="148"/>
      <c r="AM35" s="149"/>
      <c r="AN35" s="148"/>
      <c r="AO35" s="149"/>
      <c r="AP35" s="148"/>
      <c r="AQ35" s="149"/>
      <c r="AR35" s="148"/>
      <c r="AS35" s="149"/>
      <c r="AT35" s="148"/>
      <c r="AU35" s="149"/>
      <c r="AV35" s="148"/>
      <c r="AW35" s="149"/>
      <c r="AX35" s="148"/>
      <c r="AY35" s="149"/>
      <c r="AZ35" s="148"/>
      <c r="BA35" s="149"/>
      <c r="BB35" s="148"/>
      <c r="BC35" s="149"/>
      <c r="BD35" s="148"/>
      <c r="BE35" s="149"/>
      <c r="BF35" s="148"/>
      <c r="BG35" s="149"/>
      <c r="BH35" s="148"/>
      <c r="BI35" s="149"/>
      <c r="BJ35" s="148"/>
      <c r="BK35" s="149"/>
      <c r="BL35" s="148"/>
      <c r="BM35" s="149"/>
      <c r="BN35" s="148"/>
      <c r="BO35" s="149"/>
      <c r="BP35" s="148"/>
      <c r="BQ35" s="149"/>
    </row>
    <row r="36" spans="1:69">
      <c r="A36" s="129">
        <f t="shared" si="194"/>
        <v>23</v>
      </c>
      <c r="B36" s="148"/>
      <c r="C36" s="149"/>
      <c r="D36" s="148"/>
      <c r="E36" s="149"/>
      <c r="F36" s="148"/>
      <c r="G36" s="149"/>
      <c r="H36" s="148"/>
      <c r="I36" s="149"/>
      <c r="J36" s="148"/>
      <c r="K36" s="149"/>
      <c r="L36" s="148"/>
      <c r="M36" s="149"/>
      <c r="N36" s="148"/>
      <c r="O36" s="149"/>
      <c r="P36" s="148"/>
      <c r="Q36" s="149"/>
      <c r="R36" s="148"/>
      <c r="S36" s="149"/>
      <c r="T36" s="148"/>
      <c r="U36" s="149"/>
      <c r="V36" s="148"/>
      <c r="W36" s="149"/>
      <c r="X36" s="148"/>
      <c r="Y36" s="149"/>
      <c r="Z36" s="148"/>
      <c r="AA36" s="149"/>
      <c r="AB36" s="148"/>
      <c r="AC36" s="149"/>
      <c r="AD36" s="148"/>
      <c r="AE36" s="149"/>
      <c r="AF36" s="148"/>
      <c r="AG36" s="149"/>
      <c r="AH36" s="148"/>
      <c r="AI36" s="149"/>
      <c r="AJ36" s="148"/>
      <c r="AK36" s="149"/>
      <c r="AL36" s="148"/>
      <c r="AM36" s="149"/>
      <c r="AN36" s="148"/>
      <c r="AO36" s="149"/>
      <c r="AP36" s="148"/>
      <c r="AQ36" s="149"/>
      <c r="AR36" s="148"/>
      <c r="AS36" s="149"/>
      <c r="AT36" s="148"/>
      <c r="AU36" s="149"/>
      <c r="AV36" s="148"/>
      <c r="AW36" s="149"/>
      <c r="AX36" s="148"/>
      <c r="AY36" s="149"/>
      <c r="AZ36" s="148"/>
      <c r="BA36" s="149"/>
      <c r="BB36" s="148"/>
      <c r="BC36" s="149"/>
      <c r="BD36" s="148"/>
      <c r="BE36" s="149"/>
      <c r="BF36" s="148"/>
      <c r="BG36" s="149"/>
      <c r="BH36" s="148"/>
      <c r="BI36" s="149"/>
      <c r="BJ36" s="148"/>
      <c r="BK36" s="149"/>
      <c r="BL36" s="148"/>
      <c r="BM36" s="149"/>
      <c r="BN36" s="148"/>
      <c r="BO36" s="149"/>
      <c r="BP36" s="148"/>
      <c r="BQ36" s="149"/>
    </row>
    <row r="37" spans="1:69">
      <c r="A37" s="129">
        <f t="shared" si="194"/>
        <v>24</v>
      </c>
      <c r="B37" s="148"/>
      <c r="C37" s="149"/>
      <c r="D37" s="148"/>
      <c r="E37" s="149"/>
      <c r="F37" s="148"/>
      <c r="G37" s="149"/>
      <c r="H37" s="148"/>
      <c r="I37" s="149"/>
      <c r="J37" s="148"/>
      <c r="K37" s="149"/>
      <c r="L37" s="148"/>
      <c r="M37" s="149"/>
      <c r="N37" s="148"/>
      <c r="O37" s="149"/>
      <c r="P37" s="148"/>
      <c r="Q37" s="149"/>
      <c r="R37" s="148"/>
      <c r="S37" s="149"/>
      <c r="T37" s="148"/>
      <c r="U37" s="149"/>
      <c r="V37" s="148"/>
      <c r="W37" s="149"/>
      <c r="X37" s="148"/>
      <c r="Y37" s="149"/>
      <c r="Z37" s="148"/>
      <c r="AA37" s="149"/>
      <c r="AB37" s="148"/>
      <c r="AC37" s="149"/>
      <c r="AD37" s="148"/>
      <c r="AE37" s="149"/>
      <c r="AF37" s="148"/>
      <c r="AG37" s="149"/>
      <c r="AH37" s="148"/>
      <c r="AI37" s="149"/>
      <c r="AJ37" s="148"/>
      <c r="AK37" s="149"/>
      <c r="AL37" s="148"/>
      <c r="AM37" s="149"/>
      <c r="AN37" s="148"/>
      <c r="AO37" s="149"/>
      <c r="AP37" s="148"/>
      <c r="AQ37" s="149"/>
      <c r="AR37" s="148"/>
      <c r="AS37" s="149"/>
      <c r="AT37" s="148"/>
      <c r="AU37" s="149"/>
      <c r="AV37" s="148"/>
      <c r="AW37" s="149"/>
      <c r="AX37" s="148"/>
      <c r="AY37" s="149"/>
      <c r="AZ37" s="148"/>
      <c r="BA37" s="149"/>
      <c r="BB37" s="148"/>
      <c r="BC37" s="149"/>
      <c r="BD37" s="148"/>
      <c r="BE37" s="149"/>
      <c r="BF37" s="148"/>
      <c r="BG37" s="149"/>
      <c r="BH37" s="148"/>
      <c r="BI37" s="149"/>
      <c r="BJ37" s="148"/>
      <c r="BK37" s="149"/>
      <c r="BL37" s="148"/>
      <c r="BM37" s="149"/>
      <c r="BN37" s="148"/>
      <c r="BO37" s="149"/>
      <c r="BP37" s="148"/>
      <c r="BQ37" s="149"/>
    </row>
    <row r="38" spans="1:69">
      <c r="A38" s="129">
        <f t="shared" si="194"/>
        <v>25</v>
      </c>
      <c r="B38" s="148"/>
      <c r="C38" s="149"/>
      <c r="D38" s="148"/>
      <c r="E38" s="149"/>
      <c r="F38" s="148"/>
      <c r="G38" s="149"/>
      <c r="H38" s="148"/>
      <c r="I38" s="149"/>
      <c r="J38" s="148"/>
      <c r="K38" s="149"/>
      <c r="L38" s="148"/>
      <c r="M38" s="149"/>
      <c r="N38" s="148"/>
      <c r="O38" s="149"/>
      <c r="P38" s="148"/>
      <c r="Q38" s="149"/>
      <c r="R38" s="148"/>
      <c r="S38" s="149"/>
      <c r="T38" s="148"/>
      <c r="U38" s="149"/>
      <c r="V38" s="148"/>
      <c r="W38" s="149"/>
      <c r="X38" s="148"/>
      <c r="Y38" s="149"/>
      <c r="Z38" s="148"/>
      <c r="AA38" s="149"/>
      <c r="AB38" s="148"/>
      <c r="AC38" s="149"/>
      <c r="AD38" s="148"/>
      <c r="AE38" s="149"/>
      <c r="AF38" s="148"/>
      <c r="AG38" s="149"/>
      <c r="AH38" s="148"/>
      <c r="AI38" s="149"/>
      <c r="AJ38" s="148"/>
      <c r="AK38" s="149"/>
      <c r="AL38" s="148"/>
      <c r="AM38" s="149"/>
      <c r="AN38" s="148"/>
      <c r="AO38" s="149"/>
      <c r="AP38" s="148"/>
      <c r="AQ38" s="149"/>
      <c r="AR38" s="148"/>
      <c r="AS38" s="149"/>
      <c r="AT38" s="148"/>
      <c r="AU38" s="149"/>
      <c r="AV38" s="148"/>
      <c r="AW38" s="149"/>
      <c r="AX38" s="148"/>
      <c r="AY38" s="149"/>
      <c r="AZ38" s="148"/>
      <c r="BA38" s="149"/>
      <c r="BB38" s="148"/>
      <c r="BC38" s="149"/>
      <c r="BD38" s="148"/>
      <c r="BE38" s="149"/>
      <c r="BF38" s="148"/>
      <c r="BG38" s="149"/>
      <c r="BH38" s="148"/>
      <c r="BI38" s="149"/>
      <c r="BJ38" s="148"/>
      <c r="BK38" s="149"/>
      <c r="BL38" s="148"/>
      <c r="BM38" s="149"/>
      <c r="BN38" s="148"/>
      <c r="BO38" s="149"/>
      <c r="BP38" s="148"/>
      <c r="BQ38" s="149"/>
    </row>
    <row r="39" spans="1:69">
      <c r="A39" s="129">
        <f t="shared" si="194"/>
        <v>26</v>
      </c>
      <c r="B39" s="148"/>
      <c r="C39" s="149"/>
      <c r="D39" s="148"/>
      <c r="E39" s="149"/>
      <c r="F39" s="148"/>
      <c r="G39" s="149"/>
      <c r="H39" s="148"/>
      <c r="I39" s="149"/>
      <c r="J39" s="148"/>
      <c r="K39" s="149"/>
      <c r="L39" s="148"/>
      <c r="M39" s="149"/>
      <c r="N39" s="148"/>
      <c r="O39" s="149"/>
      <c r="P39" s="148"/>
      <c r="Q39" s="149"/>
      <c r="R39" s="148"/>
      <c r="S39" s="149"/>
      <c r="T39" s="148"/>
      <c r="U39" s="149"/>
      <c r="V39" s="148"/>
      <c r="W39" s="149"/>
      <c r="X39" s="148"/>
      <c r="Y39" s="149"/>
      <c r="Z39" s="148"/>
      <c r="AA39" s="149"/>
      <c r="AB39" s="148"/>
      <c r="AC39" s="149"/>
      <c r="AD39" s="148"/>
      <c r="AE39" s="149"/>
      <c r="AF39" s="148"/>
      <c r="AG39" s="149"/>
      <c r="AH39" s="148"/>
      <c r="AI39" s="149"/>
      <c r="AJ39" s="148"/>
      <c r="AK39" s="149"/>
      <c r="AL39" s="148"/>
      <c r="AM39" s="149"/>
      <c r="AN39" s="148"/>
      <c r="AO39" s="149"/>
      <c r="AP39" s="148"/>
      <c r="AQ39" s="149"/>
      <c r="AR39" s="148"/>
      <c r="AS39" s="149"/>
      <c r="AT39" s="148"/>
      <c r="AU39" s="149"/>
      <c r="AV39" s="148"/>
      <c r="AW39" s="149"/>
      <c r="AX39" s="148"/>
      <c r="AY39" s="149"/>
      <c r="AZ39" s="148"/>
      <c r="BA39" s="149"/>
      <c r="BB39" s="148"/>
      <c r="BC39" s="149"/>
      <c r="BD39" s="148"/>
      <c r="BE39" s="149"/>
      <c r="BF39" s="148"/>
      <c r="BG39" s="149"/>
      <c r="BH39" s="148"/>
      <c r="BI39" s="149"/>
      <c r="BJ39" s="148"/>
      <c r="BK39" s="149"/>
      <c r="BL39" s="148"/>
      <c r="BM39" s="149"/>
      <c r="BN39" s="148"/>
      <c r="BO39" s="149"/>
      <c r="BP39" s="148"/>
      <c r="BQ39" s="149"/>
    </row>
    <row r="40" spans="1:69">
      <c r="A40" s="129">
        <f t="shared" si="194"/>
        <v>27</v>
      </c>
      <c r="B40" s="148"/>
      <c r="C40" s="149"/>
      <c r="D40" s="148"/>
      <c r="E40" s="149"/>
      <c r="F40" s="148"/>
      <c r="G40" s="149"/>
      <c r="H40" s="148"/>
      <c r="I40" s="149"/>
      <c r="J40" s="148"/>
      <c r="K40" s="149"/>
      <c r="L40" s="148"/>
      <c r="M40" s="149"/>
      <c r="N40" s="148"/>
      <c r="O40" s="149"/>
      <c r="P40" s="148"/>
      <c r="Q40" s="149"/>
      <c r="R40" s="148"/>
      <c r="S40" s="149"/>
      <c r="T40" s="148"/>
      <c r="U40" s="149"/>
      <c r="V40" s="148"/>
      <c r="W40" s="149"/>
      <c r="X40" s="148"/>
      <c r="Y40" s="149"/>
      <c r="Z40" s="148"/>
      <c r="AA40" s="149"/>
      <c r="AB40" s="148"/>
      <c r="AC40" s="149"/>
      <c r="AD40" s="148"/>
      <c r="AE40" s="149"/>
      <c r="AF40" s="148"/>
      <c r="AG40" s="149"/>
      <c r="AH40" s="148"/>
      <c r="AI40" s="149"/>
      <c r="AJ40" s="148"/>
      <c r="AK40" s="149"/>
      <c r="AL40" s="148"/>
      <c r="AM40" s="149"/>
      <c r="AN40" s="148"/>
      <c r="AO40" s="149"/>
      <c r="AP40" s="148"/>
      <c r="AQ40" s="149"/>
      <c r="AR40" s="148"/>
      <c r="AS40" s="149"/>
      <c r="AT40" s="148"/>
      <c r="AU40" s="149"/>
      <c r="AV40" s="148"/>
      <c r="AW40" s="149"/>
      <c r="AX40" s="148"/>
      <c r="AY40" s="149"/>
      <c r="AZ40" s="148"/>
      <c r="BA40" s="149"/>
      <c r="BB40" s="148"/>
      <c r="BC40" s="149"/>
      <c r="BD40" s="148"/>
      <c r="BE40" s="149"/>
      <c r="BF40" s="148"/>
      <c r="BG40" s="149"/>
      <c r="BH40" s="148"/>
      <c r="BI40" s="149"/>
      <c r="BJ40" s="148"/>
      <c r="BK40" s="149"/>
      <c r="BL40" s="148"/>
      <c r="BM40" s="149"/>
      <c r="BN40" s="148"/>
      <c r="BO40" s="149"/>
      <c r="BP40" s="148"/>
      <c r="BQ40" s="149"/>
    </row>
    <row r="41" spans="1:69">
      <c r="A41" s="129">
        <f t="shared" si="194"/>
        <v>28</v>
      </c>
      <c r="B41" s="148"/>
      <c r="C41" s="149"/>
      <c r="D41" s="148"/>
      <c r="E41" s="149"/>
      <c r="F41" s="148"/>
      <c r="G41" s="149"/>
      <c r="H41" s="148"/>
      <c r="I41" s="149"/>
      <c r="J41" s="148"/>
      <c r="K41" s="149"/>
      <c r="L41" s="148"/>
      <c r="M41" s="149"/>
      <c r="N41" s="148"/>
      <c r="O41" s="149"/>
      <c r="P41" s="148"/>
      <c r="Q41" s="149"/>
      <c r="R41" s="148"/>
      <c r="S41" s="149"/>
      <c r="T41" s="148"/>
      <c r="U41" s="149"/>
      <c r="V41" s="148"/>
      <c r="W41" s="149"/>
      <c r="X41" s="148"/>
      <c r="Y41" s="149"/>
      <c r="Z41" s="148"/>
      <c r="AA41" s="149"/>
      <c r="AB41" s="148"/>
      <c r="AC41" s="149"/>
      <c r="AD41" s="148"/>
      <c r="AE41" s="149"/>
      <c r="AF41" s="148"/>
      <c r="AG41" s="149"/>
      <c r="AH41" s="148"/>
      <c r="AI41" s="149"/>
      <c r="AJ41" s="148"/>
      <c r="AK41" s="149"/>
      <c r="AL41" s="148"/>
      <c r="AM41" s="149"/>
      <c r="AN41" s="148"/>
      <c r="AO41" s="149"/>
      <c r="AP41" s="148"/>
      <c r="AQ41" s="149"/>
      <c r="AR41" s="148"/>
      <c r="AS41" s="149"/>
      <c r="AT41" s="148"/>
      <c r="AU41" s="149"/>
      <c r="AV41" s="148"/>
      <c r="AW41" s="149"/>
      <c r="AX41" s="148"/>
      <c r="AY41" s="149"/>
      <c r="AZ41" s="148"/>
      <c r="BA41" s="149"/>
      <c r="BB41" s="148"/>
      <c r="BC41" s="149"/>
      <c r="BD41" s="148"/>
      <c r="BE41" s="149"/>
      <c r="BF41" s="148"/>
      <c r="BG41" s="149"/>
      <c r="BH41" s="148"/>
      <c r="BI41" s="149"/>
      <c r="BJ41" s="148"/>
      <c r="BK41" s="149"/>
      <c r="BL41" s="148"/>
      <c r="BM41" s="149"/>
      <c r="BN41" s="148"/>
      <c r="BO41" s="149"/>
      <c r="BP41" s="148"/>
      <c r="BQ41" s="149"/>
    </row>
    <row r="42" spans="1:69">
      <c r="A42" s="129">
        <f t="shared" si="194"/>
        <v>29</v>
      </c>
      <c r="B42" s="148"/>
      <c r="C42" s="149"/>
      <c r="D42" s="148"/>
      <c r="E42" s="149"/>
      <c r="F42" s="148"/>
      <c r="G42" s="149"/>
      <c r="H42" s="148"/>
      <c r="I42" s="149"/>
      <c r="J42" s="148"/>
      <c r="K42" s="149"/>
      <c r="L42" s="148"/>
      <c r="M42" s="149"/>
      <c r="N42" s="148"/>
      <c r="O42" s="149"/>
      <c r="P42" s="148"/>
      <c r="Q42" s="149"/>
      <c r="R42" s="148"/>
      <c r="S42" s="149"/>
      <c r="T42" s="148"/>
      <c r="U42" s="149"/>
      <c r="V42" s="148"/>
      <c r="W42" s="149"/>
      <c r="X42" s="148"/>
      <c r="Y42" s="149"/>
      <c r="Z42" s="148"/>
      <c r="AA42" s="149"/>
      <c r="AB42" s="148"/>
      <c r="AC42" s="149"/>
      <c r="AD42" s="148"/>
      <c r="AE42" s="149"/>
      <c r="AF42" s="148"/>
      <c r="AG42" s="149"/>
      <c r="AH42" s="148"/>
      <c r="AI42" s="149"/>
      <c r="AJ42" s="148"/>
      <c r="AK42" s="149"/>
      <c r="AL42" s="148"/>
      <c r="AM42" s="149"/>
      <c r="AN42" s="148"/>
      <c r="AO42" s="149"/>
      <c r="AP42" s="148"/>
      <c r="AQ42" s="149"/>
      <c r="AR42" s="148"/>
      <c r="AS42" s="149"/>
      <c r="AT42" s="148"/>
      <c r="AU42" s="149"/>
      <c r="AV42" s="148"/>
      <c r="AW42" s="149"/>
      <c r="AX42" s="148"/>
      <c r="AY42" s="149"/>
      <c r="AZ42" s="148"/>
      <c r="BA42" s="149"/>
      <c r="BB42" s="148"/>
      <c r="BC42" s="149"/>
      <c r="BD42" s="148"/>
      <c r="BE42" s="149"/>
      <c r="BF42" s="148"/>
      <c r="BG42" s="149"/>
      <c r="BH42" s="148"/>
      <c r="BI42" s="149"/>
      <c r="BJ42" s="148"/>
      <c r="BK42" s="149"/>
      <c r="BL42" s="148"/>
      <c r="BM42" s="149"/>
      <c r="BN42" s="148"/>
      <c r="BO42" s="149"/>
      <c r="BP42" s="148"/>
      <c r="BQ42" s="149"/>
    </row>
    <row r="43" spans="1:69">
      <c r="A43" s="129">
        <f t="shared" si="194"/>
        <v>30</v>
      </c>
      <c r="B43" s="148"/>
      <c r="C43" s="149"/>
      <c r="D43" s="148"/>
      <c r="E43" s="149"/>
      <c r="F43" s="148"/>
      <c r="G43" s="149"/>
      <c r="H43" s="148"/>
      <c r="I43" s="149"/>
      <c r="J43" s="148"/>
      <c r="K43" s="149"/>
      <c r="L43" s="148"/>
      <c r="M43" s="149"/>
      <c r="N43" s="148"/>
      <c r="O43" s="149"/>
      <c r="P43" s="148"/>
      <c r="Q43" s="149"/>
      <c r="R43" s="148"/>
      <c r="S43" s="149"/>
      <c r="T43" s="148"/>
      <c r="U43" s="149"/>
      <c r="V43" s="148"/>
      <c r="W43" s="149"/>
      <c r="X43" s="148"/>
      <c r="Y43" s="149"/>
      <c r="Z43" s="148"/>
      <c r="AA43" s="149"/>
      <c r="AB43" s="148"/>
      <c r="AC43" s="149"/>
      <c r="AD43" s="148"/>
      <c r="AE43" s="149"/>
      <c r="AF43" s="148"/>
      <c r="AG43" s="149"/>
      <c r="AH43" s="148"/>
      <c r="AI43" s="149"/>
      <c r="AJ43" s="148"/>
      <c r="AK43" s="149"/>
      <c r="AL43" s="148"/>
      <c r="AM43" s="149"/>
      <c r="AN43" s="148"/>
      <c r="AO43" s="149"/>
      <c r="AP43" s="148"/>
      <c r="AQ43" s="149"/>
      <c r="AR43" s="148"/>
      <c r="AS43" s="149"/>
      <c r="AT43" s="148"/>
      <c r="AU43" s="149"/>
      <c r="AV43" s="148"/>
      <c r="AW43" s="149"/>
      <c r="AX43" s="148"/>
      <c r="AY43" s="149"/>
      <c r="AZ43" s="148"/>
      <c r="BA43" s="149"/>
      <c r="BB43" s="148"/>
      <c r="BC43" s="149"/>
      <c r="BD43" s="148"/>
      <c r="BE43" s="149"/>
      <c r="BF43" s="148"/>
      <c r="BG43" s="149"/>
      <c r="BH43" s="148"/>
      <c r="BI43" s="149"/>
      <c r="BJ43" s="148"/>
      <c r="BK43" s="149"/>
      <c r="BL43" s="148"/>
      <c r="BM43" s="149"/>
      <c r="BN43" s="148"/>
      <c r="BO43" s="149"/>
      <c r="BP43" s="148"/>
      <c r="BQ43" s="149"/>
    </row>
    <row r="44" spans="1:69">
      <c r="A44" s="129">
        <f t="shared" si="194"/>
        <v>31</v>
      </c>
      <c r="B44" s="148"/>
      <c r="C44" s="149"/>
      <c r="D44" s="148"/>
      <c r="E44" s="149"/>
      <c r="F44" s="148"/>
      <c r="G44" s="149"/>
      <c r="H44" s="148"/>
      <c r="I44" s="149"/>
      <c r="J44" s="148"/>
      <c r="K44" s="149"/>
      <c r="L44" s="148"/>
      <c r="M44" s="149"/>
      <c r="N44" s="148"/>
      <c r="O44" s="149"/>
      <c r="P44" s="148"/>
      <c r="Q44" s="149"/>
      <c r="R44" s="148"/>
      <c r="S44" s="149"/>
      <c r="T44" s="148"/>
      <c r="U44" s="149"/>
      <c r="V44" s="148"/>
      <c r="W44" s="149"/>
      <c r="X44" s="148"/>
      <c r="Y44" s="149"/>
      <c r="Z44" s="148"/>
      <c r="AA44" s="149"/>
      <c r="AB44" s="148"/>
      <c r="AC44" s="149"/>
      <c r="AD44" s="148"/>
      <c r="AE44" s="149"/>
      <c r="AF44" s="148"/>
      <c r="AG44" s="149"/>
      <c r="AH44" s="148"/>
      <c r="AI44" s="149"/>
      <c r="AJ44" s="148"/>
      <c r="AK44" s="149"/>
      <c r="AL44" s="148"/>
      <c r="AM44" s="149"/>
      <c r="AN44" s="148"/>
      <c r="AO44" s="149"/>
      <c r="AP44" s="148"/>
      <c r="AQ44" s="149"/>
      <c r="AR44" s="148"/>
      <c r="AS44" s="149"/>
      <c r="AT44" s="148"/>
      <c r="AU44" s="149"/>
      <c r="AV44" s="148"/>
      <c r="AW44" s="149"/>
      <c r="AX44" s="148"/>
      <c r="AY44" s="149"/>
      <c r="AZ44" s="148"/>
      <c r="BA44" s="149"/>
      <c r="BB44" s="148"/>
      <c r="BC44" s="149"/>
      <c r="BD44" s="148"/>
      <c r="BE44" s="149"/>
      <c r="BF44" s="148"/>
      <c r="BG44" s="149"/>
      <c r="BH44" s="148"/>
      <c r="BI44" s="149"/>
      <c r="BJ44" s="148"/>
      <c r="BK44" s="149"/>
      <c r="BL44" s="148"/>
      <c r="BM44" s="149"/>
      <c r="BN44" s="148"/>
      <c r="BO44" s="149"/>
      <c r="BP44" s="148"/>
      <c r="BQ44" s="149"/>
    </row>
    <row r="45" spans="1:69">
      <c r="A45" s="129">
        <f t="shared" si="194"/>
        <v>32</v>
      </c>
      <c r="B45" s="148"/>
      <c r="C45" s="149"/>
      <c r="D45" s="148"/>
      <c r="E45" s="149"/>
      <c r="F45" s="148"/>
      <c r="G45" s="149"/>
      <c r="H45" s="148"/>
      <c r="I45" s="149"/>
      <c r="J45" s="148"/>
      <c r="K45" s="149"/>
      <c r="L45" s="148"/>
      <c r="M45" s="149"/>
      <c r="N45" s="148"/>
      <c r="O45" s="149"/>
      <c r="P45" s="148"/>
      <c r="Q45" s="149"/>
      <c r="R45" s="148"/>
      <c r="S45" s="149"/>
      <c r="T45" s="148"/>
      <c r="U45" s="149"/>
      <c r="V45" s="148"/>
      <c r="W45" s="149"/>
      <c r="X45" s="148"/>
      <c r="Y45" s="149"/>
      <c r="Z45" s="148"/>
      <c r="AA45" s="149"/>
      <c r="AB45" s="148"/>
      <c r="AC45" s="149"/>
      <c r="AD45" s="148"/>
      <c r="AE45" s="149"/>
      <c r="AF45" s="148"/>
      <c r="AG45" s="149"/>
      <c r="AH45" s="148"/>
      <c r="AI45" s="149"/>
      <c r="AJ45" s="148"/>
      <c r="AK45" s="149"/>
      <c r="AL45" s="148"/>
      <c r="AM45" s="149"/>
      <c r="AN45" s="148"/>
      <c r="AO45" s="149"/>
      <c r="AP45" s="148"/>
      <c r="AQ45" s="149"/>
      <c r="AR45" s="148"/>
      <c r="AS45" s="149"/>
      <c r="AT45" s="148"/>
      <c r="AU45" s="149"/>
      <c r="AV45" s="148"/>
      <c r="AW45" s="149"/>
      <c r="AX45" s="148"/>
      <c r="AY45" s="149"/>
      <c r="AZ45" s="148"/>
      <c r="BA45" s="149"/>
      <c r="BB45" s="148"/>
      <c r="BC45" s="149"/>
      <c r="BD45" s="148"/>
      <c r="BE45" s="149"/>
      <c r="BF45" s="148"/>
      <c r="BG45" s="149"/>
      <c r="BH45" s="148"/>
      <c r="BI45" s="149"/>
      <c r="BJ45" s="148"/>
      <c r="BK45" s="149"/>
      <c r="BL45" s="148"/>
      <c r="BM45" s="149"/>
      <c r="BN45" s="148"/>
      <c r="BO45" s="149"/>
      <c r="BP45" s="148"/>
      <c r="BQ45" s="149"/>
    </row>
    <row r="46" spans="1:69">
      <c r="A46" s="129">
        <f t="shared" si="194"/>
        <v>33</v>
      </c>
      <c r="B46" s="148"/>
      <c r="C46" s="149"/>
      <c r="D46" s="148"/>
      <c r="E46" s="149"/>
      <c r="F46" s="148"/>
      <c r="G46" s="149"/>
      <c r="H46" s="148"/>
      <c r="I46" s="149"/>
      <c r="J46" s="148"/>
      <c r="K46" s="149"/>
      <c r="L46" s="148"/>
      <c r="M46" s="149"/>
      <c r="N46" s="148"/>
      <c r="O46" s="149"/>
      <c r="P46" s="148"/>
      <c r="Q46" s="149"/>
      <c r="R46" s="148"/>
      <c r="S46" s="149"/>
      <c r="T46" s="148"/>
      <c r="U46" s="149"/>
      <c r="V46" s="148"/>
      <c r="W46" s="149"/>
      <c r="X46" s="148"/>
      <c r="Y46" s="149"/>
      <c r="Z46" s="148"/>
      <c r="AA46" s="149"/>
      <c r="AB46" s="148"/>
      <c r="AC46" s="149"/>
      <c r="AD46" s="148"/>
      <c r="AE46" s="149"/>
      <c r="AF46" s="148"/>
      <c r="AG46" s="149"/>
      <c r="AH46" s="148"/>
      <c r="AI46" s="149"/>
      <c r="AJ46" s="148"/>
      <c r="AK46" s="149"/>
      <c r="AL46" s="148"/>
      <c r="AM46" s="149"/>
      <c r="AN46" s="148"/>
      <c r="AO46" s="149"/>
      <c r="AP46" s="148"/>
      <c r="AQ46" s="149"/>
      <c r="AR46" s="148"/>
      <c r="AS46" s="149"/>
      <c r="AT46" s="148"/>
      <c r="AU46" s="149"/>
      <c r="AV46" s="148"/>
      <c r="AW46" s="149"/>
      <c r="AX46" s="148"/>
      <c r="AY46" s="149"/>
      <c r="AZ46" s="148"/>
      <c r="BA46" s="149"/>
      <c r="BB46" s="148"/>
      <c r="BC46" s="149"/>
      <c r="BD46" s="148"/>
      <c r="BE46" s="149"/>
      <c r="BF46" s="148"/>
      <c r="BG46" s="149"/>
      <c r="BH46" s="148"/>
      <c r="BI46" s="149"/>
      <c r="BJ46" s="148"/>
      <c r="BK46" s="149"/>
      <c r="BL46" s="148"/>
      <c r="BM46" s="149"/>
      <c r="BN46" s="148"/>
      <c r="BO46" s="149"/>
      <c r="BP46" s="148"/>
      <c r="BQ46" s="149"/>
    </row>
    <row r="47" spans="1:69">
      <c r="A47" s="129">
        <f t="shared" si="194"/>
        <v>34</v>
      </c>
      <c r="B47" s="148"/>
      <c r="C47" s="149"/>
      <c r="D47" s="148"/>
      <c r="E47" s="149"/>
      <c r="F47" s="148"/>
      <c r="G47" s="149"/>
      <c r="H47" s="148"/>
      <c r="I47" s="149"/>
      <c r="J47" s="148"/>
      <c r="K47" s="149"/>
      <c r="L47" s="148"/>
      <c r="M47" s="149"/>
      <c r="N47" s="148"/>
      <c r="O47" s="149"/>
      <c r="P47" s="148"/>
      <c r="Q47" s="149"/>
      <c r="R47" s="148"/>
      <c r="S47" s="149"/>
      <c r="T47" s="148"/>
      <c r="U47" s="149"/>
      <c r="V47" s="148"/>
      <c r="W47" s="149"/>
      <c r="X47" s="148"/>
      <c r="Y47" s="149"/>
      <c r="Z47" s="148"/>
      <c r="AA47" s="149"/>
      <c r="AB47" s="148"/>
      <c r="AC47" s="149"/>
      <c r="AD47" s="148"/>
      <c r="AE47" s="149"/>
      <c r="AF47" s="148"/>
      <c r="AG47" s="149"/>
      <c r="AH47" s="148"/>
      <c r="AI47" s="149"/>
      <c r="AJ47" s="148"/>
      <c r="AK47" s="149"/>
      <c r="AL47" s="148"/>
      <c r="AM47" s="149"/>
      <c r="AN47" s="148"/>
      <c r="AO47" s="149"/>
      <c r="AP47" s="148"/>
      <c r="AQ47" s="149"/>
      <c r="AR47" s="148"/>
      <c r="AS47" s="149"/>
      <c r="AT47" s="148"/>
      <c r="AU47" s="149"/>
      <c r="AV47" s="148"/>
      <c r="AW47" s="149"/>
      <c r="AX47" s="148"/>
      <c r="AY47" s="149"/>
      <c r="AZ47" s="148"/>
      <c r="BA47" s="149"/>
      <c r="BB47" s="148"/>
      <c r="BC47" s="149"/>
      <c r="BD47" s="148"/>
      <c r="BE47" s="149"/>
      <c r="BF47" s="148"/>
      <c r="BG47" s="149"/>
      <c r="BH47" s="148"/>
      <c r="BI47" s="149"/>
      <c r="BJ47" s="148"/>
      <c r="BK47" s="149"/>
      <c r="BL47" s="148"/>
      <c r="BM47" s="149"/>
      <c r="BN47" s="148"/>
      <c r="BO47" s="149"/>
      <c r="BP47" s="148"/>
      <c r="BQ47" s="149"/>
    </row>
    <row r="48" spans="1:69">
      <c r="A48" s="129">
        <f t="shared" si="194"/>
        <v>35</v>
      </c>
      <c r="B48" s="148"/>
      <c r="C48" s="149"/>
      <c r="D48" s="148"/>
      <c r="E48" s="149"/>
      <c r="F48" s="148"/>
      <c r="G48" s="149"/>
      <c r="H48" s="148"/>
      <c r="I48" s="149"/>
      <c r="J48" s="148"/>
      <c r="K48" s="149"/>
      <c r="L48" s="148"/>
      <c r="M48" s="149"/>
      <c r="N48" s="148"/>
      <c r="O48" s="149"/>
      <c r="P48" s="148"/>
      <c r="Q48" s="149"/>
      <c r="R48" s="148"/>
      <c r="S48" s="149"/>
      <c r="T48" s="148"/>
      <c r="U48" s="149"/>
      <c r="V48" s="148"/>
      <c r="W48" s="149"/>
      <c r="X48" s="148"/>
      <c r="Y48" s="149"/>
      <c r="Z48" s="148"/>
      <c r="AA48" s="149"/>
      <c r="AB48" s="148"/>
      <c r="AC48" s="149"/>
      <c r="AD48" s="148"/>
      <c r="AE48" s="149"/>
      <c r="AF48" s="148"/>
      <c r="AG48" s="149"/>
      <c r="AH48" s="148"/>
      <c r="AI48" s="149"/>
      <c r="AJ48" s="148"/>
      <c r="AK48" s="149"/>
      <c r="AL48" s="148"/>
      <c r="AM48" s="149"/>
      <c r="AN48" s="148"/>
      <c r="AO48" s="149"/>
      <c r="AP48" s="148"/>
      <c r="AQ48" s="149"/>
      <c r="AR48" s="148"/>
      <c r="AS48" s="149"/>
      <c r="AT48" s="148"/>
      <c r="AU48" s="149"/>
      <c r="AV48" s="148"/>
      <c r="AW48" s="149"/>
      <c r="AX48" s="148"/>
      <c r="AY48" s="149"/>
      <c r="AZ48" s="148"/>
      <c r="BA48" s="149"/>
      <c r="BB48" s="148"/>
      <c r="BC48" s="149"/>
      <c r="BD48" s="148"/>
      <c r="BE48" s="149"/>
      <c r="BF48" s="148"/>
      <c r="BG48" s="149"/>
      <c r="BH48" s="148"/>
      <c r="BI48" s="149"/>
      <c r="BJ48" s="148"/>
      <c r="BK48" s="149"/>
      <c r="BL48" s="148"/>
      <c r="BM48" s="149"/>
      <c r="BN48" s="148"/>
      <c r="BO48" s="149"/>
      <c r="BP48" s="148"/>
      <c r="BQ48" s="149"/>
    </row>
    <row r="49" spans="1:69">
      <c r="A49" s="129">
        <f t="shared" si="194"/>
        <v>36</v>
      </c>
      <c r="B49" s="148"/>
      <c r="C49" s="149"/>
      <c r="D49" s="148"/>
      <c r="E49" s="149"/>
      <c r="F49" s="148"/>
      <c r="G49" s="149"/>
      <c r="H49" s="148"/>
      <c r="I49" s="149"/>
      <c r="J49" s="148"/>
      <c r="K49" s="149"/>
      <c r="L49" s="148"/>
      <c r="M49" s="149"/>
      <c r="N49" s="148"/>
      <c r="O49" s="149"/>
      <c r="P49" s="148"/>
      <c r="Q49" s="149"/>
      <c r="R49" s="148"/>
      <c r="S49" s="149"/>
      <c r="T49" s="148"/>
      <c r="U49" s="149"/>
      <c r="V49" s="148"/>
      <c r="W49" s="149"/>
      <c r="X49" s="148"/>
      <c r="Y49" s="149"/>
      <c r="Z49" s="148"/>
      <c r="AA49" s="149"/>
      <c r="AB49" s="148"/>
      <c r="AC49" s="149"/>
      <c r="AD49" s="148"/>
      <c r="AE49" s="149"/>
      <c r="AF49" s="148"/>
      <c r="AG49" s="149"/>
      <c r="AH49" s="148"/>
      <c r="AI49" s="149"/>
      <c r="AJ49" s="148"/>
      <c r="AK49" s="149"/>
      <c r="AL49" s="148"/>
      <c r="AM49" s="149"/>
      <c r="AN49" s="148"/>
      <c r="AO49" s="149"/>
      <c r="AP49" s="148"/>
      <c r="AQ49" s="149"/>
      <c r="AR49" s="148"/>
      <c r="AS49" s="149"/>
      <c r="AT49" s="148"/>
      <c r="AU49" s="149"/>
      <c r="AV49" s="148"/>
      <c r="AW49" s="149"/>
      <c r="AX49" s="148"/>
      <c r="AY49" s="149"/>
      <c r="AZ49" s="148"/>
      <c r="BA49" s="149"/>
      <c r="BB49" s="148"/>
      <c r="BC49" s="149"/>
      <c r="BD49" s="148"/>
      <c r="BE49" s="149"/>
      <c r="BF49" s="148"/>
      <c r="BG49" s="149"/>
      <c r="BH49" s="148"/>
      <c r="BI49" s="149"/>
      <c r="BJ49" s="148"/>
      <c r="BK49" s="149"/>
      <c r="BL49" s="148"/>
      <c r="BM49" s="149"/>
      <c r="BN49" s="148"/>
      <c r="BO49" s="149"/>
      <c r="BP49" s="148"/>
      <c r="BQ49" s="149"/>
    </row>
    <row r="50" spans="1:69">
      <c r="A50" s="129">
        <f t="shared" si="194"/>
        <v>37</v>
      </c>
      <c r="B50" s="148"/>
      <c r="C50" s="149"/>
      <c r="D50" s="148"/>
      <c r="E50" s="149"/>
      <c r="F50" s="148"/>
      <c r="G50" s="149"/>
      <c r="H50" s="148"/>
      <c r="I50" s="149"/>
      <c r="J50" s="148"/>
      <c r="K50" s="149"/>
      <c r="L50" s="148"/>
      <c r="M50" s="149"/>
      <c r="N50" s="148"/>
      <c r="O50" s="149"/>
      <c r="P50" s="148"/>
      <c r="Q50" s="149"/>
      <c r="R50" s="148"/>
      <c r="S50" s="149"/>
      <c r="T50" s="148"/>
      <c r="U50" s="149"/>
      <c r="V50" s="148"/>
      <c r="W50" s="149"/>
      <c r="X50" s="148"/>
      <c r="Y50" s="149"/>
      <c r="Z50" s="148"/>
      <c r="AA50" s="149"/>
      <c r="AB50" s="148"/>
      <c r="AC50" s="149"/>
      <c r="AD50" s="148"/>
      <c r="AE50" s="149"/>
      <c r="AF50" s="148"/>
      <c r="AG50" s="149"/>
      <c r="AH50" s="148"/>
      <c r="AI50" s="149"/>
      <c r="AJ50" s="148"/>
      <c r="AK50" s="149"/>
      <c r="AL50" s="148"/>
      <c r="AM50" s="149"/>
      <c r="AN50" s="148"/>
      <c r="AO50" s="149"/>
      <c r="AP50" s="148"/>
      <c r="AQ50" s="149"/>
      <c r="AR50" s="148"/>
      <c r="AS50" s="149"/>
      <c r="AT50" s="148"/>
      <c r="AU50" s="149"/>
      <c r="AV50" s="148"/>
      <c r="AW50" s="149"/>
      <c r="AX50" s="148"/>
      <c r="AY50" s="149"/>
      <c r="AZ50" s="148"/>
      <c r="BA50" s="149"/>
      <c r="BB50" s="148"/>
      <c r="BC50" s="149"/>
      <c r="BD50" s="148"/>
      <c r="BE50" s="149"/>
      <c r="BF50" s="148"/>
      <c r="BG50" s="149"/>
      <c r="BH50" s="148"/>
      <c r="BI50" s="149"/>
      <c r="BJ50" s="148"/>
      <c r="BK50" s="149"/>
      <c r="BL50" s="148"/>
      <c r="BM50" s="149"/>
      <c r="BN50" s="148"/>
      <c r="BO50" s="149"/>
      <c r="BP50" s="148"/>
      <c r="BQ50" s="149"/>
    </row>
    <row r="51" spans="1:69">
      <c r="A51" s="129">
        <f t="shared" si="194"/>
        <v>38</v>
      </c>
      <c r="B51" s="148"/>
      <c r="C51" s="149"/>
      <c r="D51" s="148"/>
      <c r="E51" s="149"/>
      <c r="F51" s="148"/>
      <c r="G51" s="149"/>
      <c r="H51" s="148"/>
      <c r="I51" s="149"/>
      <c r="J51" s="148"/>
      <c r="K51" s="149"/>
      <c r="L51" s="148"/>
      <c r="M51" s="149"/>
      <c r="N51" s="148"/>
      <c r="O51" s="149"/>
      <c r="P51" s="148"/>
      <c r="Q51" s="149"/>
      <c r="R51" s="148"/>
      <c r="S51" s="149"/>
      <c r="T51" s="148"/>
      <c r="U51" s="149"/>
      <c r="V51" s="148"/>
      <c r="W51" s="149"/>
      <c r="X51" s="148"/>
      <c r="Y51" s="149"/>
      <c r="Z51" s="148"/>
      <c r="AA51" s="149"/>
      <c r="AB51" s="148"/>
      <c r="AC51" s="149"/>
      <c r="AD51" s="148"/>
      <c r="AE51" s="149"/>
      <c r="AF51" s="148"/>
      <c r="AG51" s="149"/>
      <c r="AH51" s="148"/>
      <c r="AI51" s="149"/>
      <c r="AJ51" s="148"/>
      <c r="AK51" s="149"/>
      <c r="AL51" s="148"/>
      <c r="AM51" s="149"/>
      <c r="AN51" s="148"/>
      <c r="AO51" s="149"/>
      <c r="AP51" s="148"/>
      <c r="AQ51" s="149"/>
      <c r="AR51" s="148"/>
      <c r="AS51" s="149"/>
      <c r="AT51" s="148"/>
      <c r="AU51" s="149"/>
      <c r="AV51" s="148"/>
      <c r="AW51" s="149"/>
      <c r="AX51" s="148"/>
      <c r="AY51" s="149"/>
      <c r="AZ51" s="148"/>
      <c r="BA51" s="149"/>
      <c r="BB51" s="148"/>
      <c r="BC51" s="149"/>
      <c r="BD51" s="148"/>
      <c r="BE51" s="149"/>
      <c r="BF51" s="148"/>
      <c r="BG51" s="149"/>
      <c r="BH51" s="148"/>
      <c r="BI51" s="149"/>
      <c r="BJ51" s="148"/>
      <c r="BK51" s="149"/>
      <c r="BL51" s="148"/>
      <c r="BM51" s="149"/>
      <c r="BN51" s="148"/>
      <c r="BO51" s="149"/>
      <c r="BP51" s="148"/>
      <c r="BQ51" s="149"/>
    </row>
    <row r="52" spans="1:69">
      <c r="A52" s="129">
        <f t="shared" si="194"/>
        <v>39</v>
      </c>
      <c r="B52" s="148"/>
      <c r="C52" s="149"/>
      <c r="D52" s="148"/>
      <c r="E52" s="149"/>
      <c r="F52" s="148"/>
      <c r="G52" s="149"/>
      <c r="H52" s="148"/>
      <c r="I52" s="149"/>
      <c r="J52" s="148"/>
      <c r="K52" s="149"/>
      <c r="L52" s="148"/>
      <c r="M52" s="149"/>
      <c r="N52" s="148"/>
      <c r="O52" s="149"/>
      <c r="P52" s="148"/>
      <c r="Q52" s="149"/>
      <c r="R52" s="148"/>
      <c r="S52" s="149"/>
      <c r="T52" s="148"/>
      <c r="U52" s="149"/>
      <c r="V52" s="148"/>
      <c r="W52" s="149"/>
      <c r="X52" s="148"/>
      <c r="Y52" s="149"/>
      <c r="Z52" s="148"/>
      <c r="AA52" s="149"/>
      <c r="AB52" s="148"/>
      <c r="AC52" s="149"/>
      <c r="AD52" s="148"/>
      <c r="AE52" s="149"/>
      <c r="AF52" s="148"/>
      <c r="AG52" s="149"/>
      <c r="AH52" s="148"/>
      <c r="AI52" s="149"/>
      <c r="AJ52" s="148"/>
      <c r="AK52" s="149"/>
      <c r="AL52" s="148"/>
      <c r="AM52" s="149"/>
      <c r="AN52" s="148"/>
      <c r="AO52" s="149"/>
      <c r="AP52" s="148"/>
      <c r="AQ52" s="149"/>
      <c r="AR52" s="148"/>
      <c r="AS52" s="149"/>
      <c r="AT52" s="148"/>
      <c r="AU52" s="149"/>
      <c r="AV52" s="148"/>
      <c r="AW52" s="149"/>
      <c r="AX52" s="148"/>
      <c r="AY52" s="149"/>
      <c r="AZ52" s="148"/>
      <c r="BA52" s="149"/>
      <c r="BB52" s="148"/>
      <c r="BC52" s="149"/>
      <c r="BD52" s="148"/>
      <c r="BE52" s="149"/>
      <c r="BF52" s="148"/>
      <c r="BG52" s="149"/>
      <c r="BH52" s="148"/>
      <c r="BI52" s="149"/>
      <c r="BJ52" s="148"/>
      <c r="BK52" s="149"/>
      <c r="BL52" s="148"/>
      <c r="BM52" s="149"/>
      <c r="BN52" s="148"/>
      <c r="BO52" s="149"/>
      <c r="BP52" s="148"/>
      <c r="BQ52" s="149"/>
    </row>
    <row r="53" spans="1:69">
      <c r="A53" s="129">
        <f t="shared" si="194"/>
        <v>40</v>
      </c>
      <c r="B53" s="148"/>
      <c r="C53" s="149"/>
      <c r="D53" s="148"/>
      <c r="E53" s="149"/>
      <c r="F53" s="148"/>
      <c r="G53" s="149"/>
      <c r="H53" s="148"/>
      <c r="I53" s="149"/>
      <c r="J53" s="148"/>
      <c r="K53" s="149"/>
      <c r="L53" s="148"/>
      <c r="M53" s="149"/>
      <c r="N53" s="148"/>
      <c r="O53" s="149"/>
      <c r="P53" s="148"/>
      <c r="Q53" s="149"/>
      <c r="R53" s="148"/>
      <c r="S53" s="149"/>
      <c r="T53" s="148"/>
      <c r="U53" s="149"/>
      <c r="V53" s="148"/>
      <c r="W53" s="149"/>
      <c r="X53" s="148"/>
      <c r="Y53" s="149"/>
      <c r="Z53" s="148"/>
      <c r="AA53" s="149"/>
      <c r="AB53" s="148"/>
      <c r="AC53" s="149"/>
      <c r="AD53" s="148"/>
      <c r="AE53" s="149"/>
      <c r="AF53" s="148"/>
      <c r="AG53" s="149"/>
      <c r="AH53" s="148"/>
      <c r="AI53" s="149"/>
      <c r="AJ53" s="148"/>
      <c r="AK53" s="149"/>
      <c r="AL53" s="148"/>
      <c r="AM53" s="149"/>
      <c r="AN53" s="148"/>
      <c r="AO53" s="149"/>
      <c r="AP53" s="148"/>
      <c r="AQ53" s="149"/>
      <c r="AR53" s="148"/>
      <c r="AS53" s="149"/>
      <c r="AT53" s="148"/>
      <c r="AU53" s="149"/>
      <c r="AV53" s="148"/>
      <c r="AW53" s="149"/>
      <c r="AX53" s="148"/>
      <c r="AY53" s="149"/>
      <c r="AZ53" s="148"/>
      <c r="BA53" s="149"/>
      <c r="BB53" s="148"/>
      <c r="BC53" s="149"/>
      <c r="BD53" s="148"/>
      <c r="BE53" s="149"/>
      <c r="BF53" s="148"/>
      <c r="BG53" s="149"/>
      <c r="BH53" s="148"/>
      <c r="BI53" s="149"/>
      <c r="BJ53" s="148"/>
      <c r="BK53" s="149"/>
      <c r="BL53" s="148"/>
      <c r="BM53" s="149"/>
      <c r="BN53" s="148"/>
      <c r="BO53" s="149"/>
      <c r="BP53" s="148"/>
      <c r="BQ53" s="149"/>
    </row>
    <row r="54" spans="1:69">
      <c r="A54" s="129">
        <f t="shared" si="194"/>
        <v>41</v>
      </c>
      <c r="B54" s="148"/>
      <c r="C54" s="149"/>
      <c r="D54" s="148"/>
      <c r="E54" s="149"/>
      <c r="F54" s="148"/>
      <c r="G54" s="149"/>
      <c r="H54" s="148"/>
      <c r="I54" s="149"/>
      <c r="J54" s="148"/>
      <c r="K54" s="149"/>
      <c r="L54" s="148"/>
      <c r="M54" s="149"/>
      <c r="N54" s="148"/>
      <c r="O54" s="149"/>
      <c r="P54" s="148"/>
      <c r="Q54" s="149"/>
      <c r="R54" s="148"/>
      <c r="S54" s="149"/>
      <c r="T54" s="148"/>
      <c r="U54" s="149"/>
      <c r="V54" s="148"/>
      <c r="W54" s="149"/>
      <c r="X54" s="148"/>
      <c r="Y54" s="149"/>
      <c r="Z54" s="148"/>
      <c r="AA54" s="149"/>
      <c r="AB54" s="148"/>
      <c r="AC54" s="149"/>
      <c r="AD54" s="148"/>
      <c r="AE54" s="149"/>
      <c r="AF54" s="148"/>
      <c r="AG54" s="149"/>
      <c r="AH54" s="148"/>
      <c r="AI54" s="149"/>
      <c r="AJ54" s="148"/>
      <c r="AK54" s="149"/>
      <c r="AL54" s="148"/>
      <c r="AM54" s="149"/>
      <c r="AN54" s="148"/>
      <c r="AO54" s="149"/>
      <c r="AP54" s="148"/>
      <c r="AQ54" s="149"/>
      <c r="AR54" s="148"/>
      <c r="AS54" s="149"/>
      <c r="AT54" s="148"/>
      <c r="AU54" s="149"/>
      <c r="AV54" s="148"/>
      <c r="AW54" s="149"/>
      <c r="AX54" s="148"/>
      <c r="AY54" s="149"/>
      <c r="AZ54" s="148"/>
      <c r="BA54" s="149"/>
      <c r="BB54" s="148"/>
      <c r="BC54" s="149"/>
      <c r="BD54" s="148"/>
      <c r="BE54" s="149"/>
      <c r="BF54" s="148"/>
      <c r="BG54" s="149"/>
      <c r="BH54" s="148"/>
      <c r="BI54" s="149"/>
      <c r="BJ54" s="148"/>
      <c r="BK54" s="149"/>
      <c r="BL54" s="148"/>
      <c r="BM54" s="149"/>
      <c r="BN54" s="148"/>
      <c r="BO54" s="149"/>
      <c r="BP54" s="148"/>
      <c r="BQ54" s="149"/>
    </row>
    <row r="55" spans="1:69">
      <c r="A55" s="129">
        <f t="shared" si="194"/>
        <v>42</v>
      </c>
      <c r="B55" s="148"/>
      <c r="C55" s="149"/>
      <c r="D55" s="148"/>
      <c r="E55" s="149"/>
      <c r="F55" s="148"/>
      <c r="G55" s="149"/>
      <c r="H55" s="148"/>
      <c r="I55" s="149"/>
      <c r="J55" s="148"/>
      <c r="K55" s="149"/>
      <c r="L55" s="148"/>
      <c r="M55" s="149"/>
      <c r="N55" s="148"/>
      <c r="O55" s="149"/>
      <c r="P55" s="148"/>
      <c r="Q55" s="149"/>
      <c r="R55" s="148"/>
      <c r="S55" s="149"/>
      <c r="T55" s="148"/>
      <c r="U55" s="149"/>
      <c r="V55" s="148"/>
      <c r="W55" s="149"/>
      <c r="X55" s="148"/>
      <c r="Y55" s="149"/>
      <c r="Z55" s="148"/>
      <c r="AA55" s="149"/>
      <c r="AB55" s="148"/>
      <c r="AC55" s="149"/>
      <c r="AD55" s="148"/>
      <c r="AE55" s="149"/>
      <c r="AF55" s="148"/>
      <c r="AG55" s="149"/>
      <c r="AH55" s="148"/>
      <c r="AI55" s="149"/>
      <c r="AJ55" s="148"/>
      <c r="AK55" s="149"/>
      <c r="AL55" s="148"/>
      <c r="AM55" s="149"/>
      <c r="AN55" s="148"/>
      <c r="AO55" s="149"/>
      <c r="AP55" s="148"/>
      <c r="AQ55" s="149"/>
      <c r="AR55" s="148"/>
      <c r="AS55" s="149"/>
      <c r="AT55" s="148"/>
      <c r="AU55" s="149"/>
      <c r="AV55" s="148"/>
      <c r="AW55" s="149"/>
      <c r="AX55" s="148"/>
      <c r="AY55" s="149"/>
      <c r="AZ55" s="148"/>
      <c r="BA55" s="149"/>
      <c r="BB55" s="148"/>
      <c r="BC55" s="149"/>
      <c r="BD55" s="148"/>
      <c r="BE55" s="149"/>
      <c r="BF55" s="148"/>
      <c r="BG55" s="149"/>
      <c r="BH55" s="148"/>
      <c r="BI55" s="149"/>
      <c r="BJ55" s="148"/>
      <c r="BK55" s="149"/>
      <c r="BL55" s="148"/>
      <c r="BM55" s="149"/>
      <c r="BN55" s="148"/>
      <c r="BO55" s="149"/>
      <c r="BP55" s="148"/>
      <c r="BQ55" s="149"/>
    </row>
    <row r="56" spans="1:69">
      <c r="A56" s="129">
        <f t="shared" si="194"/>
        <v>43</v>
      </c>
      <c r="B56" s="148"/>
      <c r="C56" s="149"/>
      <c r="D56" s="148"/>
      <c r="E56" s="149"/>
      <c r="F56" s="148"/>
      <c r="G56" s="149"/>
      <c r="H56" s="148"/>
      <c r="I56" s="149"/>
      <c r="J56" s="148"/>
      <c r="K56" s="149"/>
      <c r="L56" s="148"/>
      <c r="M56" s="149"/>
      <c r="N56" s="148"/>
      <c r="O56" s="149"/>
      <c r="P56" s="148"/>
      <c r="Q56" s="149"/>
      <c r="R56" s="148"/>
      <c r="S56" s="149"/>
      <c r="T56" s="148"/>
      <c r="U56" s="149"/>
      <c r="V56" s="148"/>
      <c r="W56" s="149"/>
      <c r="X56" s="148"/>
      <c r="Y56" s="149"/>
      <c r="Z56" s="148"/>
      <c r="AA56" s="149"/>
      <c r="AB56" s="148"/>
      <c r="AC56" s="149"/>
      <c r="AD56" s="148"/>
      <c r="AE56" s="149"/>
      <c r="AF56" s="148"/>
      <c r="AG56" s="149"/>
      <c r="AH56" s="148"/>
      <c r="AI56" s="149"/>
      <c r="AJ56" s="148"/>
      <c r="AK56" s="149"/>
      <c r="AL56" s="148"/>
      <c r="AM56" s="149"/>
      <c r="AN56" s="148"/>
      <c r="AO56" s="149"/>
      <c r="AP56" s="148"/>
      <c r="AQ56" s="149"/>
      <c r="AR56" s="148"/>
      <c r="AS56" s="149"/>
      <c r="AT56" s="148"/>
      <c r="AU56" s="149"/>
      <c r="AV56" s="148"/>
      <c r="AW56" s="149"/>
      <c r="AX56" s="148"/>
      <c r="AY56" s="149"/>
      <c r="AZ56" s="148"/>
      <c r="BA56" s="149"/>
      <c r="BB56" s="148"/>
      <c r="BC56" s="149"/>
      <c r="BD56" s="148"/>
      <c r="BE56" s="149"/>
      <c r="BF56" s="148"/>
      <c r="BG56" s="149"/>
      <c r="BH56" s="148"/>
      <c r="BI56" s="149"/>
      <c r="BJ56" s="148"/>
      <c r="BK56" s="149"/>
      <c r="BL56" s="148"/>
      <c r="BM56" s="149"/>
      <c r="BN56" s="148"/>
      <c r="BO56" s="149"/>
      <c r="BP56" s="148"/>
      <c r="BQ56" s="149"/>
    </row>
    <row r="57" spans="1:69">
      <c r="A57" s="129">
        <f t="shared" si="194"/>
        <v>44</v>
      </c>
      <c r="B57" s="148"/>
      <c r="C57" s="149"/>
      <c r="D57" s="148"/>
      <c r="E57" s="149"/>
      <c r="F57" s="148"/>
      <c r="G57" s="149"/>
      <c r="H57" s="148"/>
      <c r="I57" s="149"/>
      <c r="J57" s="148"/>
      <c r="K57" s="149"/>
      <c r="L57" s="148"/>
      <c r="M57" s="149"/>
      <c r="N57" s="148"/>
      <c r="O57" s="149"/>
      <c r="P57" s="148"/>
      <c r="Q57" s="149"/>
      <c r="R57" s="148"/>
      <c r="S57" s="149"/>
      <c r="T57" s="148"/>
      <c r="U57" s="149"/>
      <c r="V57" s="148"/>
      <c r="W57" s="149"/>
      <c r="X57" s="148"/>
      <c r="Y57" s="149"/>
      <c r="Z57" s="148"/>
      <c r="AA57" s="149"/>
      <c r="AB57" s="148"/>
      <c r="AC57" s="149"/>
      <c r="AD57" s="148"/>
      <c r="AE57" s="149"/>
      <c r="AF57" s="148"/>
      <c r="AG57" s="149"/>
      <c r="AH57" s="148"/>
      <c r="AI57" s="149"/>
      <c r="AJ57" s="148"/>
      <c r="AK57" s="149"/>
      <c r="AL57" s="148"/>
      <c r="AM57" s="149"/>
      <c r="AN57" s="148"/>
      <c r="AO57" s="149"/>
      <c r="AP57" s="148"/>
      <c r="AQ57" s="149"/>
      <c r="AR57" s="148"/>
      <c r="AS57" s="149"/>
      <c r="AT57" s="148"/>
      <c r="AU57" s="149"/>
      <c r="AV57" s="148"/>
      <c r="AW57" s="149"/>
      <c r="AX57" s="148"/>
      <c r="AY57" s="149"/>
      <c r="AZ57" s="148"/>
      <c r="BA57" s="149"/>
      <c r="BB57" s="148"/>
      <c r="BC57" s="149"/>
      <c r="BD57" s="148"/>
      <c r="BE57" s="149"/>
      <c r="BF57" s="148"/>
      <c r="BG57" s="149"/>
      <c r="BH57" s="148"/>
      <c r="BI57" s="149"/>
      <c r="BJ57" s="148"/>
      <c r="BK57" s="149"/>
      <c r="BL57" s="148"/>
      <c r="BM57" s="149"/>
      <c r="BN57" s="148"/>
      <c r="BO57" s="149"/>
      <c r="BP57" s="148"/>
      <c r="BQ57" s="149"/>
    </row>
    <row r="58" spans="1:69">
      <c r="A58" s="129">
        <f t="shared" si="194"/>
        <v>45</v>
      </c>
      <c r="B58" s="148"/>
      <c r="C58" s="149"/>
      <c r="D58" s="148"/>
      <c r="E58" s="149"/>
      <c r="F58" s="148"/>
      <c r="G58" s="149"/>
      <c r="H58" s="148"/>
      <c r="I58" s="149"/>
      <c r="J58" s="148"/>
      <c r="K58" s="149"/>
      <c r="L58" s="148"/>
      <c r="M58" s="149"/>
      <c r="N58" s="148"/>
      <c r="O58" s="149"/>
      <c r="P58" s="148"/>
      <c r="Q58" s="149"/>
      <c r="R58" s="148"/>
      <c r="S58" s="149"/>
      <c r="T58" s="148"/>
      <c r="U58" s="149"/>
      <c r="V58" s="148"/>
      <c r="W58" s="149"/>
      <c r="X58" s="148"/>
      <c r="Y58" s="149"/>
      <c r="Z58" s="148"/>
      <c r="AA58" s="149"/>
      <c r="AB58" s="148"/>
      <c r="AC58" s="149"/>
      <c r="AD58" s="148"/>
      <c r="AE58" s="149"/>
      <c r="AF58" s="148"/>
      <c r="AG58" s="149"/>
      <c r="AH58" s="148"/>
      <c r="AI58" s="149"/>
      <c r="AJ58" s="148"/>
      <c r="AK58" s="149"/>
      <c r="AL58" s="148"/>
      <c r="AM58" s="149"/>
      <c r="AN58" s="148"/>
      <c r="AO58" s="149"/>
      <c r="AP58" s="148"/>
      <c r="AQ58" s="149"/>
      <c r="AR58" s="148"/>
      <c r="AS58" s="149"/>
      <c r="AT58" s="148"/>
      <c r="AU58" s="149"/>
      <c r="AV58" s="148"/>
      <c r="AW58" s="149"/>
      <c r="AX58" s="148"/>
      <c r="AY58" s="149"/>
      <c r="AZ58" s="148"/>
      <c r="BA58" s="149"/>
      <c r="BB58" s="148"/>
      <c r="BC58" s="149"/>
      <c r="BD58" s="148"/>
      <c r="BE58" s="149"/>
      <c r="BF58" s="148"/>
      <c r="BG58" s="149"/>
      <c r="BH58" s="148"/>
      <c r="BI58" s="149"/>
      <c r="BJ58" s="148"/>
      <c r="BK58" s="149"/>
      <c r="BL58" s="148"/>
      <c r="BM58" s="149"/>
      <c r="BN58" s="148"/>
      <c r="BO58" s="149"/>
      <c r="BP58" s="148"/>
      <c r="BQ58" s="149"/>
    </row>
    <row r="59" spans="1:69">
      <c r="A59" s="129">
        <f t="shared" si="194"/>
        <v>46</v>
      </c>
      <c r="B59" s="148"/>
      <c r="C59" s="149"/>
      <c r="D59" s="148"/>
      <c r="E59" s="149"/>
      <c r="F59" s="148"/>
      <c r="G59" s="149"/>
      <c r="H59" s="148"/>
      <c r="I59" s="149"/>
      <c r="J59" s="148"/>
      <c r="K59" s="149"/>
      <c r="L59" s="148"/>
      <c r="M59" s="149"/>
      <c r="N59" s="148"/>
      <c r="O59" s="149"/>
      <c r="P59" s="148"/>
      <c r="Q59" s="149"/>
      <c r="R59" s="148"/>
      <c r="S59" s="149"/>
      <c r="T59" s="148"/>
      <c r="U59" s="149"/>
      <c r="V59" s="148"/>
      <c r="W59" s="149"/>
      <c r="X59" s="148"/>
      <c r="Y59" s="149"/>
      <c r="Z59" s="148"/>
      <c r="AA59" s="149"/>
      <c r="AB59" s="148"/>
      <c r="AC59" s="149"/>
      <c r="AD59" s="148"/>
      <c r="AE59" s="149"/>
      <c r="AF59" s="148"/>
      <c r="AG59" s="149"/>
      <c r="AH59" s="148"/>
      <c r="AI59" s="149"/>
      <c r="AJ59" s="148"/>
      <c r="AK59" s="149"/>
      <c r="AL59" s="148"/>
      <c r="AM59" s="149"/>
      <c r="AN59" s="148"/>
      <c r="AO59" s="149"/>
      <c r="AP59" s="148"/>
      <c r="AQ59" s="149"/>
      <c r="AR59" s="148"/>
      <c r="AS59" s="149"/>
      <c r="AT59" s="148"/>
      <c r="AU59" s="149"/>
      <c r="AV59" s="148"/>
      <c r="AW59" s="149"/>
      <c r="AX59" s="148"/>
      <c r="AY59" s="149"/>
      <c r="AZ59" s="148"/>
      <c r="BA59" s="149"/>
      <c r="BB59" s="148"/>
      <c r="BC59" s="149"/>
      <c r="BD59" s="148"/>
      <c r="BE59" s="149"/>
      <c r="BF59" s="148"/>
      <c r="BG59" s="149"/>
      <c r="BH59" s="148"/>
      <c r="BI59" s="149"/>
      <c r="BJ59" s="148"/>
      <c r="BK59" s="149"/>
      <c r="BL59" s="148"/>
      <c r="BM59" s="149"/>
      <c r="BN59" s="148"/>
      <c r="BO59" s="149"/>
      <c r="BP59" s="148"/>
      <c r="BQ59" s="149"/>
    </row>
    <row r="60" spans="1:69">
      <c r="A60" s="129">
        <f t="shared" si="194"/>
        <v>47</v>
      </c>
      <c r="B60" s="148"/>
      <c r="C60" s="149"/>
      <c r="D60" s="148"/>
      <c r="E60" s="149"/>
      <c r="F60" s="148"/>
      <c r="G60" s="149"/>
      <c r="H60" s="148"/>
      <c r="I60" s="149"/>
      <c r="J60" s="148"/>
      <c r="K60" s="149"/>
      <c r="L60" s="148"/>
      <c r="M60" s="149"/>
      <c r="N60" s="148"/>
      <c r="O60" s="149"/>
      <c r="P60" s="148"/>
      <c r="Q60" s="149"/>
      <c r="R60" s="148"/>
      <c r="S60" s="149"/>
      <c r="T60" s="148"/>
      <c r="U60" s="149"/>
      <c r="V60" s="148"/>
      <c r="W60" s="149"/>
      <c r="X60" s="148"/>
      <c r="Y60" s="149"/>
      <c r="Z60" s="148"/>
      <c r="AA60" s="149"/>
      <c r="AB60" s="148"/>
      <c r="AC60" s="149"/>
      <c r="AD60" s="148"/>
      <c r="AE60" s="149"/>
      <c r="AF60" s="148"/>
      <c r="AG60" s="149"/>
      <c r="AH60" s="148"/>
      <c r="AI60" s="149"/>
      <c r="AJ60" s="148"/>
      <c r="AK60" s="149"/>
      <c r="AL60" s="148"/>
      <c r="AM60" s="149"/>
      <c r="AN60" s="148"/>
      <c r="AO60" s="149"/>
      <c r="AP60" s="148"/>
      <c r="AQ60" s="149"/>
      <c r="AR60" s="148"/>
      <c r="AS60" s="149"/>
      <c r="AT60" s="148"/>
      <c r="AU60" s="149"/>
      <c r="AV60" s="148"/>
      <c r="AW60" s="149"/>
      <c r="AX60" s="148"/>
      <c r="AY60" s="149"/>
      <c r="AZ60" s="148"/>
      <c r="BA60" s="149"/>
      <c r="BB60" s="148"/>
      <c r="BC60" s="149"/>
      <c r="BD60" s="148"/>
      <c r="BE60" s="149"/>
      <c r="BF60" s="148"/>
      <c r="BG60" s="149"/>
      <c r="BH60" s="148"/>
      <c r="BI60" s="149"/>
      <c r="BJ60" s="148"/>
      <c r="BK60" s="149"/>
      <c r="BL60" s="148"/>
      <c r="BM60" s="149"/>
      <c r="BN60" s="148"/>
      <c r="BO60" s="149"/>
      <c r="BP60" s="148"/>
      <c r="BQ60" s="149"/>
    </row>
    <row r="61" spans="1:69">
      <c r="A61" s="129">
        <f t="shared" si="194"/>
        <v>48</v>
      </c>
      <c r="B61" s="148"/>
      <c r="C61" s="149"/>
      <c r="D61" s="148"/>
      <c r="E61" s="149"/>
      <c r="F61" s="148"/>
      <c r="G61" s="149"/>
      <c r="H61" s="148"/>
      <c r="I61" s="149"/>
      <c r="J61" s="148"/>
      <c r="K61" s="149"/>
      <c r="L61" s="148"/>
      <c r="M61" s="149"/>
      <c r="N61" s="148"/>
      <c r="O61" s="149"/>
      <c r="P61" s="148"/>
      <c r="Q61" s="149"/>
      <c r="R61" s="148"/>
      <c r="S61" s="149"/>
      <c r="T61" s="148"/>
      <c r="U61" s="149"/>
      <c r="V61" s="148"/>
      <c r="W61" s="149"/>
      <c r="X61" s="148"/>
      <c r="Y61" s="149"/>
      <c r="Z61" s="148"/>
      <c r="AA61" s="149"/>
      <c r="AB61" s="148"/>
      <c r="AC61" s="149"/>
      <c r="AD61" s="148"/>
      <c r="AE61" s="149"/>
      <c r="AF61" s="148"/>
      <c r="AG61" s="149"/>
      <c r="AH61" s="148"/>
      <c r="AI61" s="149"/>
      <c r="AJ61" s="148"/>
      <c r="AK61" s="149"/>
      <c r="AL61" s="148"/>
      <c r="AM61" s="149"/>
      <c r="AN61" s="148"/>
      <c r="AO61" s="149"/>
      <c r="AP61" s="148"/>
      <c r="AQ61" s="149"/>
      <c r="AR61" s="148"/>
      <c r="AS61" s="149"/>
      <c r="AT61" s="148"/>
      <c r="AU61" s="149"/>
      <c r="AV61" s="148"/>
      <c r="AW61" s="149"/>
      <c r="AX61" s="148"/>
      <c r="AY61" s="149"/>
      <c r="AZ61" s="148"/>
      <c r="BA61" s="149"/>
      <c r="BB61" s="148"/>
      <c r="BC61" s="149"/>
      <c r="BD61" s="148"/>
      <c r="BE61" s="149"/>
      <c r="BF61" s="148"/>
      <c r="BG61" s="149"/>
      <c r="BH61" s="148"/>
      <c r="BI61" s="149"/>
      <c r="BJ61" s="148"/>
      <c r="BK61" s="149"/>
      <c r="BL61" s="148"/>
      <c r="BM61" s="149"/>
      <c r="BN61" s="148"/>
      <c r="BO61" s="149"/>
      <c r="BP61" s="148"/>
      <c r="BQ61" s="149"/>
    </row>
    <row r="62" spans="1:69">
      <c r="A62" s="129">
        <f t="shared" si="194"/>
        <v>49</v>
      </c>
      <c r="B62" s="148"/>
      <c r="C62" s="149"/>
      <c r="D62" s="148"/>
      <c r="E62" s="149"/>
      <c r="F62" s="148"/>
      <c r="G62" s="149"/>
      <c r="H62" s="148"/>
      <c r="I62" s="149"/>
      <c r="J62" s="148"/>
      <c r="K62" s="149"/>
      <c r="L62" s="148"/>
      <c r="M62" s="149"/>
      <c r="N62" s="148"/>
      <c r="O62" s="149"/>
      <c r="P62" s="148"/>
      <c r="Q62" s="149"/>
      <c r="R62" s="148"/>
      <c r="S62" s="149"/>
      <c r="T62" s="148"/>
      <c r="U62" s="149"/>
      <c r="V62" s="148"/>
      <c r="W62" s="149"/>
      <c r="X62" s="148"/>
      <c r="Y62" s="149"/>
      <c r="Z62" s="148"/>
      <c r="AA62" s="149"/>
      <c r="AB62" s="148"/>
      <c r="AC62" s="149"/>
      <c r="AD62" s="148"/>
      <c r="AE62" s="149"/>
      <c r="AF62" s="148"/>
      <c r="AG62" s="149"/>
      <c r="AH62" s="148"/>
      <c r="AI62" s="149"/>
      <c r="AJ62" s="148"/>
      <c r="AK62" s="149"/>
      <c r="AL62" s="148"/>
      <c r="AM62" s="149"/>
      <c r="AN62" s="148"/>
      <c r="AO62" s="149"/>
      <c r="AP62" s="148"/>
      <c r="AQ62" s="149"/>
      <c r="AR62" s="148"/>
      <c r="AS62" s="149"/>
      <c r="AT62" s="148"/>
      <c r="AU62" s="149"/>
      <c r="AV62" s="148"/>
      <c r="AW62" s="149"/>
      <c r="AX62" s="148"/>
      <c r="AY62" s="149"/>
      <c r="AZ62" s="148"/>
      <c r="BA62" s="149"/>
      <c r="BB62" s="148"/>
      <c r="BC62" s="149"/>
      <c r="BD62" s="148"/>
      <c r="BE62" s="149"/>
      <c r="BF62" s="148"/>
      <c r="BG62" s="149"/>
      <c r="BH62" s="148"/>
      <c r="BI62" s="149"/>
      <c r="BJ62" s="148"/>
      <c r="BK62" s="149"/>
      <c r="BL62" s="148"/>
      <c r="BM62" s="149"/>
      <c r="BN62" s="148"/>
      <c r="BO62" s="149"/>
      <c r="BP62" s="148"/>
      <c r="BQ62" s="149"/>
    </row>
    <row r="63" spans="1:69">
      <c r="A63" s="129">
        <f t="shared" si="194"/>
        <v>50</v>
      </c>
      <c r="B63" s="148"/>
      <c r="C63" s="149"/>
      <c r="D63" s="148"/>
      <c r="E63" s="149"/>
      <c r="F63" s="148"/>
      <c r="G63" s="149"/>
      <c r="H63" s="148"/>
      <c r="I63" s="149"/>
      <c r="J63" s="148"/>
      <c r="K63" s="149"/>
      <c r="L63" s="148"/>
      <c r="M63" s="149"/>
      <c r="N63" s="148"/>
      <c r="O63" s="149"/>
      <c r="P63" s="148"/>
      <c r="Q63" s="149"/>
      <c r="R63" s="148"/>
      <c r="S63" s="149"/>
      <c r="T63" s="148"/>
      <c r="U63" s="149"/>
      <c r="V63" s="148"/>
      <c r="W63" s="149"/>
      <c r="X63" s="148"/>
      <c r="Y63" s="149"/>
      <c r="Z63" s="148"/>
      <c r="AA63" s="149"/>
      <c r="AB63" s="148"/>
      <c r="AC63" s="149"/>
      <c r="AD63" s="148"/>
      <c r="AE63" s="149"/>
      <c r="AF63" s="148"/>
      <c r="AG63" s="149"/>
      <c r="AH63" s="148"/>
      <c r="AI63" s="149"/>
      <c r="AJ63" s="148"/>
      <c r="AK63" s="149"/>
      <c r="AL63" s="148"/>
      <c r="AM63" s="149"/>
      <c r="AN63" s="148"/>
      <c r="AO63" s="149"/>
      <c r="AP63" s="148"/>
      <c r="AQ63" s="149"/>
      <c r="AR63" s="148"/>
      <c r="AS63" s="149"/>
      <c r="AT63" s="148"/>
      <c r="AU63" s="149"/>
      <c r="AV63" s="148"/>
      <c r="AW63" s="149"/>
      <c r="AX63" s="148"/>
      <c r="AY63" s="149"/>
      <c r="AZ63" s="148"/>
      <c r="BA63" s="149"/>
      <c r="BB63" s="148"/>
      <c r="BC63" s="149"/>
      <c r="BD63" s="148"/>
      <c r="BE63" s="149"/>
      <c r="BF63" s="148"/>
      <c r="BG63" s="149"/>
      <c r="BH63" s="148"/>
      <c r="BI63" s="149"/>
      <c r="BJ63" s="148"/>
      <c r="BK63" s="149"/>
      <c r="BL63" s="148"/>
      <c r="BM63" s="149"/>
      <c r="BN63" s="148"/>
      <c r="BO63" s="149"/>
      <c r="BP63" s="148"/>
      <c r="BQ63" s="149"/>
    </row>
    <row r="64" spans="1:69">
      <c r="A64" s="129">
        <f t="shared" si="194"/>
        <v>51</v>
      </c>
      <c r="B64" s="148"/>
      <c r="C64" s="149"/>
      <c r="D64" s="148"/>
      <c r="E64" s="149"/>
      <c r="F64" s="148"/>
      <c r="G64" s="149"/>
      <c r="H64" s="148"/>
      <c r="I64" s="149"/>
      <c r="J64" s="148"/>
      <c r="K64" s="149"/>
      <c r="L64" s="148"/>
      <c r="M64" s="149"/>
      <c r="N64" s="148"/>
      <c r="O64" s="149"/>
      <c r="P64" s="148"/>
      <c r="Q64" s="149"/>
      <c r="R64" s="148"/>
      <c r="S64" s="149"/>
      <c r="T64" s="148"/>
      <c r="U64" s="149"/>
      <c r="V64" s="148"/>
      <c r="W64" s="149"/>
      <c r="X64" s="148"/>
      <c r="Y64" s="149"/>
      <c r="Z64" s="148"/>
      <c r="AA64" s="149"/>
      <c r="AB64" s="148"/>
      <c r="AC64" s="149"/>
      <c r="AD64" s="148"/>
      <c r="AE64" s="149"/>
      <c r="AF64" s="148"/>
      <c r="AG64" s="149"/>
      <c r="AH64" s="148"/>
      <c r="AI64" s="149"/>
      <c r="AJ64" s="148"/>
      <c r="AK64" s="149"/>
      <c r="AL64" s="148"/>
      <c r="AM64" s="149"/>
      <c r="AN64" s="148"/>
      <c r="AO64" s="149"/>
      <c r="AP64" s="148"/>
      <c r="AQ64" s="149"/>
      <c r="AR64" s="148"/>
      <c r="AS64" s="149"/>
      <c r="AT64" s="148"/>
      <c r="AU64" s="149"/>
      <c r="AV64" s="148"/>
      <c r="AW64" s="149"/>
      <c r="AX64" s="148"/>
      <c r="AY64" s="149"/>
      <c r="AZ64" s="148"/>
      <c r="BA64" s="149"/>
      <c r="BB64" s="148"/>
      <c r="BC64" s="149"/>
      <c r="BD64" s="148"/>
      <c r="BE64" s="149"/>
      <c r="BF64" s="148"/>
      <c r="BG64" s="149"/>
      <c r="BH64" s="148"/>
      <c r="BI64" s="149"/>
      <c r="BJ64" s="148"/>
      <c r="BK64" s="149"/>
      <c r="BL64" s="148"/>
      <c r="BM64" s="149"/>
      <c r="BN64" s="148"/>
      <c r="BO64" s="149"/>
      <c r="BP64" s="148"/>
      <c r="BQ64" s="149"/>
    </row>
    <row r="65" spans="1:69">
      <c r="A65" s="129">
        <f t="shared" si="194"/>
        <v>52</v>
      </c>
      <c r="B65" s="148"/>
      <c r="C65" s="149"/>
      <c r="D65" s="148"/>
      <c r="E65" s="149"/>
      <c r="F65" s="148"/>
      <c r="G65" s="149"/>
      <c r="H65" s="148"/>
      <c r="I65" s="149"/>
      <c r="J65" s="148"/>
      <c r="K65" s="149"/>
      <c r="L65" s="148"/>
      <c r="M65" s="149"/>
      <c r="N65" s="148"/>
      <c r="O65" s="149"/>
      <c r="P65" s="148"/>
      <c r="Q65" s="149"/>
      <c r="R65" s="148"/>
      <c r="S65" s="149"/>
      <c r="T65" s="148"/>
      <c r="U65" s="149"/>
      <c r="V65" s="148"/>
      <c r="W65" s="149"/>
      <c r="X65" s="148"/>
      <c r="Y65" s="149"/>
      <c r="Z65" s="148"/>
      <c r="AA65" s="149"/>
      <c r="AB65" s="148"/>
      <c r="AC65" s="149"/>
      <c r="AD65" s="148"/>
      <c r="AE65" s="149"/>
      <c r="AF65" s="148"/>
      <c r="AG65" s="149"/>
      <c r="AH65" s="148"/>
      <c r="AI65" s="149"/>
      <c r="AJ65" s="148"/>
      <c r="AK65" s="149"/>
      <c r="AL65" s="148"/>
      <c r="AM65" s="149"/>
      <c r="AN65" s="148"/>
      <c r="AO65" s="149"/>
      <c r="AP65" s="148"/>
      <c r="AQ65" s="149"/>
      <c r="AR65" s="148"/>
      <c r="AS65" s="149"/>
      <c r="AT65" s="148"/>
      <c r="AU65" s="149"/>
      <c r="AV65" s="148"/>
      <c r="AW65" s="149"/>
      <c r="AX65" s="148"/>
      <c r="AY65" s="149"/>
      <c r="AZ65" s="148"/>
      <c r="BA65" s="149"/>
      <c r="BB65" s="148"/>
      <c r="BC65" s="149"/>
      <c r="BD65" s="148"/>
      <c r="BE65" s="149"/>
      <c r="BF65" s="148"/>
      <c r="BG65" s="149"/>
      <c r="BH65" s="148"/>
      <c r="BI65" s="149"/>
      <c r="BJ65" s="148"/>
      <c r="BK65" s="149"/>
      <c r="BL65" s="148"/>
      <c r="BM65" s="149"/>
      <c r="BN65" s="148"/>
      <c r="BO65" s="149"/>
      <c r="BP65" s="148"/>
      <c r="BQ65" s="149"/>
    </row>
    <row r="66" spans="1:69">
      <c r="A66" s="129">
        <f t="shared" si="194"/>
        <v>53</v>
      </c>
      <c r="B66" s="148"/>
      <c r="C66" s="149"/>
      <c r="D66" s="148"/>
      <c r="E66" s="149"/>
      <c r="F66" s="148"/>
      <c r="G66" s="149"/>
      <c r="H66" s="148"/>
      <c r="I66" s="149"/>
      <c r="J66" s="148"/>
      <c r="K66" s="149"/>
      <c r="L66" s="148"/>
      <c r="M66" s="149"/>
      <c r="N66" s="148"/>
      <c r="O66" s="149"/>
      <c r="P66" s="148"/>
      <c r="Q66" s="149"/>
      <c r="R66" s="148"/>
      <c r="S66" s="149"/>
      <c r="T66" s="148"/>
      <c r="U66" s="149"/>
      <c r="V66" s="148"/>
      <c r="W66" s="149"/>
      <c r="X66" s="148"/>
      <c r="Y66" s="149"/>
      <c r="Z66" s="148"/>
      <c r="AA66" s="149"/>
      <c r="AB66" s="148"/>
      <c r="AC66" s="149"/>
      <c r="AD66" s="148"/>
      <c r="AE66" s="149"/>
      <c r="AF66" s="148"/>
      <c r="AG66" s="149"/>
      <c r="AH66" s="148"/>
      <c r="AI66" s="149"/>
      <c r="AJ66" s="148"/>
      <c r="AK66" s="149"/>
      <c r="AL66" s="148"/>
      <c r="AM66" s="149"/>
      <c r="AN66" s="148"/>
      <c r="AO66" s="149"/>
      <c r="AP66" s="148"/>
      <c r="AQ66" s="149"/>
      <c r="AR66" s="148"/>
      <c r="AS66" s="149"/>
      <c r="AT66" s="148"/>
      <c r="AU66" s="149"/>
      <c r="AV66" s="148"/>
      <c r="AW66" s="149"/>
      <c r="AX66" s="148"/>
      <c r="AY66" s="149"/>
      <c r="AZ66" s="148"/>
      <c r="BA66" s="149"/>
      <c r="BB66" s="148"/>
      <c r="BC66" s="149"/>
      <c r="BD66" s="148"/>
      <c r="BE66" s="149"/>
      <c r="BF66" s="148"/>
      <c r="BG66" s="149"/>
      <c r="BH66" s="148"/>
      <c r="BI66" s="149"/>
      <c r="BJ66" s="148"/>
      <c r="BK66" s="149"/>
      <c r="BL66" s="148"/>
      <c r="BM66" s="149"/>
      <c r="BN66" s="148"/>
      <c r="BO66" s="149"/>
      <c r="BP66" s="148"/>
      <c r="BQ66" s="149"/>
    </row>
    <row r="67" spans="1:69">
      <c r="A67" s="129">
        <f t="shared" si="194"/>
        <v>54</v>
      </c>
      <c r="B67" s="148"/>
      <c r="C67" s="149"/>
      <c r="D67" s="148"/>
      <c r="E67" s="149"/>
      <c r="F67" s="148"/>
      <c r="G67" s="149"/>
      <c r="H67" s="148"/>
      <c r="I67" s="149"/>
      <c r="J67" s="148"/>
      <c r="K67" s="149"/>
      <c r="L67" s="148"/>
      <c r="M67" s="149"/>
      <c r="N67" s="148"/>
      <c r="O67" s="149"/>
      <c r="P67" s="148"/>
      <c r="Q67" s="149"/>
      <c r="R67" s="148"/>
      <c r="S67" s="149"/>
      <c r="T67" s="148"/>
      <c r="U67" s="149"/>
      <c r="V67" s="148"/>
      <c r="W67" s="149"/>
      <c r="X67" s="148"/>
      <c r="Y67" s="149"/>
      <c r="Z67" s="148"/>
      <c r="AA67" s="149"/>
      <c r="AB67" s="148"/>
      <c r="AC67" s="149"/>
      <c r="AD67" s="148"/>
      <c r="AE67" s="149"/>
      <c r="AF67" s="148"/>
      <c r="AG67" s="149"/>
      <c r="AH67" s="148"/>
      <c r="AI67" s="149"/>
      <c r="AJ67" s="148"/>
      <c r="AK67" s="149"/>
      <c r="AL67" s="148"/>
      <c r="AM67" s="149"/>
      <c r="AN67" s="148"/>
      <c r="AO67" s="149"/>
      <c r="AP67" s="148"/>
      <c r="AQ67" s="149"/>
      <c r="AR67" s="148"/>
      <c r="AS67" s="149"/>
      <c r="AT67" s="148"/>
      <c r="AU67" s="149"/>
      <c r="AV67" s="148"/>
      <c r="AW67" s="149"/>
      <c r="AX67" s="148"/>
      <c r="AY67" s="149"/>
      <c r="AZ67" s="148"/>
      <c r="BA67" s="149"/>
      <c r="BB67" s="148"/>
      <c r="BC67" s="149"/>
      <c r="BD67" s="148"/>
      <c r="BE67" s="149"/>
      <c r="BF67" s="148"/>
      <c r="BG67" s="149"/>
      <c r="BH67" s="148"/>
      <c r="BI67" s="149"/>
      <c r="BJ67" s="148"/>
      <c r="BK67" s="149"/>
      <c r="BL67" s="148"/>
      <c r="BM67" s="149"/>
      <c r="BN67" s="148"/>
      <c r="BO67" s="149"/>
      <c r="BP67" s="148"/>
      <c r="BQ67" s="149"/>
    </row>
    <row r="68" spans="1:69">
      <c r="A68" s="129">
        <f t="shared" si="194"/>
        <v>55</v>
      </c>
      <c r="B68" s="148"/>
      <c r="C68" s="149"/>
      <c r="D68" s="148"/>
      <c r="E68" s="149"/>
      <c r="F68" s="148"/>
      <c r="G68" s="149"/>
      <c r="H68" s="148"/>
      <c r="I68" s="149"/>
      <c r="J68" s="148"/>
      <c r="K68" s="149"/>
      <c r="L68" s="148"/>
      <c r="M68" s="149"/>
      <c r="N68" s="148"/>
      <c r="O68" s="149"/>
      <c r="P68" s="148"/>
      <c r="Q68" s="149"/>
      <c r="R68" s="148"/>
      <c r="S68" s="149"/>
      <c r="T68" s="148"/>
      <c r="U68" s="149"/>
      <c r="V68" s="148"/>
      <c r="W68" s="149"/>
      <c r="X68" s="148"/>
      <c r="Y68" s="149"/>
      <c r="Z68" s="148"/>
      <c r="AA68" s="149"/>
      <c r="AB68" s="148"/>
      <c r="AC68" s="149"/>
      <c r="AD68" s="148"/>
      <c r="AE68" s="149"/>
      <c r="AF68" s="148"/>
      <c r="AG68" s="149"/>
      <c r="AH68" s="148"/>
      <c r="AI68" s="149"/>
      <c r="AJ68" s="148"/>
      <c r="AK68" s="149"/>
      <c r="AL68" s="148"/>
      <c r="AM68" s="149"/>
      <c r="AN68" s="148"/>
      <c r="AO68" s="149"/>
      <c r="AP68" s="148"/>
      <c r="AQ68" s="149"/>
      <c r="AR68" s="148"/>
      <c r="AS68" s="149"/>
      <c r="AT68" s="148"/>
      <c r="AU68" s="149"/>
      <c r="AV68" s="148"/>
      <c r="AW68" s="149"/>
      <c r="AX68" s="148"/>
      <c r="AY68" s="149"/>
      <c r="AZ68" s="148"/>
      <c r="BA68" s="149"/>
      <c r="BB68" s="148"/>
      <c r="BC68" s="149"/>
      <c r="BD68" s="148"/>
      <c r="BE68" s="149"/>
      <c r="BF68" s="148"/>
      <c r="BG68" s="149"/>
      <c r="BH68" s="148"/>
      <c r="BI68" s="149"/>
      <c r="BJ68" s="148"/>
      <c r="BK68" s="149"/>
      <c r="BL68" s="148"/>
      <c r="BM68" s="149"/>
      <c r="BN68" s="148"/>
      <c r="BO68" s="149"/>
      <c r="BP68" s="148"/>
      <c r="BQ68" s="149"/>
    </row>
    <row r="69" spans="1:69">
      <c r="A69" s="129">
        <f t="shared" si="194"/>
        <v>56</v>
      </c>
      <c r="B69" s="148"/>
      <c r="C69" s="149"/>
      <c r="D69" s="148"/>
      <c r="E69" s="149"/>
      <c r="F69" s="148"/>
      <c r="G69" s="149"/>
      <c r="H69" s="148"/>
      <c r="I69" s="149"/>
      <c r="J69" s="148"/>
      <c r="K69" s="149"/>
      <c r="L69" s="148"/>
      <c r="M69" s="149"/>
      <c r="N69" s="148"/>
      <c r="O69" s="149"/>
      <c r="P69" s="148"/>
      <c r="Q69" s="149"/>
      <c r="R69" s="148"/>
      <c r="S69" s="149"/>
      <c r="T69" s="148"/>
      <c r="U69" s="149"/>
      <c r="V69" s="148"/>
      <c r="W69" s="149"/>
      <c r="X69" s="148"/>
      <c r="Y69" s="149"/>
      <c r="Z69" s="148"/>
      <c r="AA69" s="149"/>
      <c r="AB69" s="148"/>
      <c r="AC69" s="149"/>
      <c r="AD69" s="148"/>
      <c r="AE69" s="149"/>
      <c r="AF69" s="148"/>
      <c r="AG69" s="149"/>
      <c r="AH69" s="148"/>
      <c r="AI69" s="149"/>
      <c r="AJ69" s="148"/>
      <c r="AK69" s="149"/>
      <c r="AL69" s="148"/>
      <c r="AM69" s="149"/>
      <c r="AN69" s="148"/>
      <c r="AO69" s="149"/>
      <c r="AP69" s="148"/>
      <c r="AQ69" s="149"/>
      <c r="AR69" s="148"/>
      <c r="AS69" s="149"/>
      <c r="AT69" s="148"/>
      <c r="AU69" s="149"/>
      <c r="AV69" s="148"/>
      <c r="AW69" s="149"/>
      <c r="AX69" s="148"/>
      <c r="AY69" s="149"/>
      <c r="AZ69" s="148"/>
      <c r="BA69" s="149"/>
      <c r="BB69" s="148"/>
      <c r="BC69" s="149"/>
      <c r="BD69" s="148"/>
      <c r="BE69" s="149"/>
      <c r="BF69" s="148"/>
      <c r="BG69" s="149"/>
      <c r="BH69" s="148"/>
      <c r="BI69" s="149"/>
      <c r="BJ69" s="148"/>
      <c r="BK69" s="149"/>
      <c r="BL69" s="148"/>
      <c r="BM69" s="149"/>
      <c r="BN69" s="148"/>
      <c r="BO69" s="149"/>
      <c r="BP69" s="148"/>
      <c r="BQ69" s="149"/>
    </row>
    <row r="70" spans="1:69">
      <c r="A70" s="129">
        <f t="shared" si="194"/>
        <v>57</v>
      </c>
      <c r="B70" s="148"/>
      <c r="C70" s="149"/>
      <c r="D70" s="148"/>
      <c r="E70" s="149"/>
      <c r="F70" s="148"/>
      <c r="G70" s="149"/>
      <c r="H70" s="148"/>
      <c r="I70" s="149"/>
      <c r="J70" s="148"/>
      <c r="K70" s="149"/>
      <c r="L70" s="148"/>
      <c r="M70" s="149"/>
      <c r="N70" s="148"/>
      <c r="O70" s="149"/>
      <c r="P70" s="148"/>
      <c r="Q70" s="149"/>
      <c r="R70" s="148"/>
      <c r="S70" s="149"/>
      <c r="T70" s="148"/>
      <c r="U70" s="149"/>
      <c r="V70" s="148"/>
      <c r="W70" s="149"/>
      <c r="X70" s="148"/>
      <c r="Y70" s="149"/>
      <c r="Z70" s="148"/>
      <c r="AA70" s="149"/>
      <c r="AB70" s="148"/>
      <c r="AC70" s="149"/>
      <c r="AD70" s="148"/>
      <c r="AE70" s="149"/>
      <c r="AF70" s="148"/>
      <c r="AG70" s="149"/>
      <c r="AH70" s="148"/>
      <c r="AI70" s="149"/>
      <c r="AJ70" s="148"/>
      <c r="AK70" s="149"/>
      <c r="AL70" s="148"/>
      <c r="AM70" s="149"/>
      <c r="AN70" s="148"/>
      <c r="AO70" s="149"/>
      <c r="AP70" s="148"/>
      <c r="AQ70" s="149"/>
      <c r="AR70" s="148"/>
      <c r="AS70" s="149"/>
      <c r="AT70" s="148"/>
      <c r="AU70" s="149"/>
      <c r="AV70" s="148"/>
      <c r="AW70" s="149"/>
      <c r="AX70" s="148"/>
      <c r="AY70" s="149"/>
      <c r="AZ70" s="148"/>
      <c r="BA70" s="149"/>
      <c r="BB70" s="148"/>
      <c r="BC70" s="149"/>
      <c r="BD70" s="148"/>
      <c r="BE70" s="149"/>
      <c r="BF70" s="148"/>
      <c r="BG70" s="149"/>
      <c r="BH70" s="148"/>
      <c r="BI70" s="149"/>
      <c r="BJ70" s="148"/>
      <c r="BK70" s="149"/>
      <c r="BL70" s="148"/>
      <c r="BM70" s="149"/>
      <c r="BN70" s="148"/>
      <c r="BO70" s="149"/>
      <c r="BP70" s="148"/>
      <c r="BQ70" s="149"/>
    </row>
    <row r="71" spans="1:69">
      <c r="A71" s="129">
        <f t="shared" si="194"/>
        <v>58</v>
      </c>
      <c r="B71" s="148"/>
      <c r="C71" s="149"/>
      <c r="D71" s="148"/>
      <c r="E71" s="149"/>
      <c r="F71" s="148"/>
      <c r="G71" s="149"/>
      <c r="H71" s="148"/>
      <c r="I71" s="149"/>
      <c r="J71" s="148"/>
      <c r="K71" s="149"/>
      <c r="L71" s="148"/>
      <c r="M71" s="149"/>
      <c r="N71" s="148"/>
      <c r="O71" s="149"/>
      <c r="P71" s="148"/>
      <c r="Q71" s="149"/>
      <c r="R71" s="148"/>
      <c r="S71" s="149"/>
      <c r="T71" s="148"/>
      <c r="U71" s="149"/>
      <c r="V71" s="148"/>
      <c r="W71" s="149"/>
      <c r="X71" s="148"/>
      <c r="Y71" s="149"/>
      <c r="Z71" s="148"/>
      <c r="AA71" s="149"/>
      <c r="AB71" s="148"/>
      <c r="AC71" s="149"/>
      <c r="AD71" s="148"/>
      <c r="AE71" s="149"/>
      <c r="AF71" s="148"/>
      <c r="AG71" s="149"/>
      <c r="AH71" s="148"/>
      <c r="AI71" s="149"/>
      <c r="AJ71" s="148"/>
      <c r="AK71" s="149"/>
      <c r="AL71" s="148"/>
      <c r="AM71" s="149"/>
      <c r="AN71" s="148"/>
      <c r="AO71" s="149"/>
      <c r="AP71" s="148"/>
      <c r="AQ71" s="149"/>
      <c r="AR71" s="148"/>
      <c r="AS71" s="149"/>
      <c r="AT71" s="148"/>
      <c r="AU71" s="149"/>
      <c r="AV71" s="148"/>
      <c r="AW71" s="149"/>
      <c r="AX71" s="148"/>
      <c r="AY71" s="149"/>
      <c r="AZ71" s="148"/>
      <c r="BA71" s="149"/>
      <c r="BB71" s="148"/>
      <c r="BC71" s="149"/>
      <c r="BD71" s="148"/>
      <c r="BE71" s="149"/>
      <c r="BF71" s="148"/>
      <c r="BG71" s="149"/>
      <c r="BH71" s="148"/>
      <c r="BI71" s="149"/>
      <c r="BJ71" s="148"/>
      <c r="BK71" s="149"/>
      <c r="BL71" s="148"/>
      <c r="BM71" s="149"/>
      <c r="BN71" s="148"/>
      <c r="BO71" s="149"/>
      <c r="BP71" s="148"/>
      <c r="BQ71" s="149"/>
    </row>
    <row r="72" spans="1:69">
      <c r="A72" s="129">
        <f t="shared" si="194"/>
        <v>59</v>
      </c>
      <c r="B72" s="148"/>
      <c r="C72" s="149"/>
      <c r="D72" s="148"/>
      <c r="E72" s="149"/>
      <c r="F72" s="148"/>
      <c r="G72" s="149"/>
      <c r="H72" s="148"/>
      <c r="I72" s="149"/>
      <c r="J72" s="148"/>
      <c r="K72" s="149"/>
      <c r="L72" s="148"/>
      <c r="M72" s="149"/>
      <c r="N72" s="148"/>
      <c r="O72" s="149"/>
      <c r="P72" s="148"/>
      <c r="Q72" s="149"/>
      <c r="R72" s="148"/>
      <c r="S72" s="149"/>
      <c r="T72" s="148"/>
      <c r="U72" s="149"/>
      <c r="V72" s="148"/>
      <c r="W72" s="149"/>
      <c r="X72" s="148"/>
      <c r="Y72" s="149"/>
      <c r="Z72" s="148"/>
      <c r="AA72" s="149"/>
      <c r="AB72" s="148"/>
      <c r="AC72" s="149"/>
      <c r="AD72" s="148"/>
      <c r="AE72" s="149"/>
      <c r="AF72" s="148"/>
      <c r="AG72" s="149"/>
      <c r="AH72" s="148"/>
      <c r="AI72" s="149"/>
      <c r="AJ72" s="148"/>
      <c r="AK72" s="149"/>
      <c r="AL72" s="148"/>
      <c r="AM72" s="149"/>
      <c r="AN72" s="148"/>
      <c r="AO72" s="149"/>
      <c r="AP72" s="148"/>
      <c r="AQ72" s="149"/>
      <c r="AR72" s="148"/>
      <c r="AS72" s="149"/>
      <c r="AT72" s="148"/>
      <c r="AU72" s="149"/>
      <c r="AV72" s="148"/>
      <c r="AW72" s="149"/>
      <c r="AX72" s="148"/>
      <c r="AY72" s="149"/>
      <c r="AZ72" s="148"/>
      <c r="BA72" s="149"/>
      <c r="BB72" s="148"/>
      <c r="BC72" s="149"/>
      <c r="BD72" s="148"/>
      <c r="BE72" s="149"/>
      <c r="BF72" s="148"/>
      <c r="BG72" s="149"/>
      <c r="BH72" s="148"/>
      <c r="BI72" s="149"/>
      <c r="BJ72" s="148"/>
      <c r="BK72" s="149"/>
      <c r="BL72" s="148"/>
      <c r="BM72" s="149"/>
      <c r="BN72" s="148"/>
      <c r="BO72" s="149"/>
      <c r="BP72" s="148"/>
      <c r="BQ72" s="149"/>
    </row>
    <row r="73" spans="1:69">
      <c r="A73" s="129">
        <f t="shared" si="194"/>
        <v>60</v>
      </c>
      <c r="B73" s="148"/>
      <c r="C73" s="149"/>
      <c r="D73" s="148"/>
      <c r="E73" s="149"/>
      <c r="F73" s="148"/>
      <c r="G73" s="149"/>
      <c r="H73" s="148"/>
      <c r="I73" s="149"/>
      <c r="J73" s="148"/>
      <c r="K73" s="149"/>
      <c r="L73" s="148"/>
      <c r="M73" s="149"/>
      <c r="N73" s="148"/>
      <c r="O73" s="149"/>
      <c r="P73" s="148"/>
      <c r="Q73" s="149"/>
      <c r="R73" s="148"/>
      <c r="S73" s="149"/>
      <c r="T73" s="148"/>
      <c r="U73" s="149"/>
      <c r="V73" s="148"/>
      <c r="W73" s="149"/>
      <c r="X73" s="148"/>
      <c r="Y73" s="149"/>
      <c r="Z73" s="148"/>
      <c r="AA73" s="149"/>
      <c r="AB73" s="148"/>
      <c r="AC73" s="149"/>
      <c r="AD73" s="148"/>
      <c r="AE73" s="149"/>
      <c r="AF73" s="148"/>
      <c r="AG73" s="149"/>
      <c r="AH73" s="148"/>
      <c r="AI73" s="149"/>
      <c r="AJ73" s="148"/>
      <c r="AK73" s="149"/>
      <c r="AL73" s="148"/>
      <c r="AM73" s="149"/>
      <c r="AN73" s="148"/>
      <c r="AO73" s="149"/>
      <c r="AP73" s="148"/>
      <c r="AQ73" s="149"/>
      <c r="AR73" s="148"/>
      <c r="AS73" s="149"/>
      <c r="AT73" s="148"/>
      <c r="AU73" s="149"/>
      <c r="AV73" s="148"/>
      <c r="AW73" s="149"/>
      <c r="AX73" s="148"/>
      <c r="AY73" s="149"/>
      <c r="AZ73" s="148"/>
      <c r="BA73" s="149"/>
      <c r="BB73" s="148"/>
      <c r="BC73" s="149"/>
      <c r="BD73" s="148"/>
      <c r="BE73" s="149"/>
      <c r="BF73" s="148"/>
      <c r="BG73" s="149"/>
      <c r="BH73" s="148"/>
      <c r="BI73" s="149"/>
      <c r="BJ73" s="148"/>
      <c r="BK73" s="149"/>
      <c r="BL73" s="148"/>
      <c r="BM73" s="149"/>
      <c r="BN73" s="148"/>
      <c r="BO73" s="149"/>
      <c r="BP73" s="148"/>
      <c r="BQ73" s="149"/>
    </row>
    <row r="74" spans="1:69">
      <c r="A74" s="129">
        <f t="shared" si="194"/>
        <v>61</v>
      </c>
      <c r="B74" s="148"/>
      <c r="C74" s="149"/>
      <c r="D74" s="148"/>
      <c r="E74" s="149"/>
      <c r="F74" s="148"/>
      <c r="G74" s="149"/>
      <c r="H74" s="148"/>
      <c r="I74" s="149"/>
      <c r="J74" s="148"/>
      <c r="K74" s="149"/>
      <c r="L74" s="148"/>
      <c r="M74" s="149"/>
      <c r="N74" s="148"/>
      <c r="O74" s="149"/>
      <c r="P74" s="148"/>
      <c r="Q74" s="149"/>
      <c r="R74" s="148"/>
      <c r="S74" s="149"/>
      <c r="T74" s="148"/>
      <c r="U74" s="149"/>
      <c r="V74" s="148"/>
      <c r="W74" s="149"/>
      <c r="X74" s="148"/>
      <c r="Y74" s="149"/>
      <c r="Z74" s="148"/>
      <c r="AA74" s="149"/>
      <c r="AB74" s="148"/>
      <c r="AC74" s="149"/>
      <c r="AD74" s="148"/>
      <c r="AE74" s="149"/>
      <c r="AF74" s="148"/>
      <c r="AG74" s="149"/>
      <c r="AH74" s="148"/>
      <c r="AI74" s="149"/>
      <c r="AJ74" s="148"/>
      <c r="AK74" s="149"/>
      <c r="AL74" s="148"/>
      <c r="AM74" s="149"/>
      <c r="AN74" s="148"/>
      <c r="AO74" s="149"/>
      <c r="AP74" s="148"/>
      <c r="AQ74" s="149"/>
      <c r="AR74" s="148"/>
      <c r="AS74" s="149"/>
      <c r="AT74" s="148"/>
      <c r="AU74" s="149"/>
      <c r="AV74" s="148"/>
      <c r="AW74" s="149"/>
      <c r="AX74" s="148"/>
      <c r="AY74" s="149"/>
      <c r="AZ74" s="148"/>
      <c r="BA74" s="149"/>
      <c r="BB74" s="148"/>
      <c r="BC74" s="149"/>
      <c r="BD74" s="148"/>
      <c r="BE74" s="149"/>
      <c r="BF74" s="148"/>
      <c r="BG74" s="149"/>
      <c r="BH74" s="148"/>
      <c r="BI74" s="149"/>
      <c r="BJ74" s="148"/>
      <c r="BK74" s="149"/>
      <c r="BL74" s="148"/>
      <c r="BM74" s="149"/>
      <c r="BN74" s="148"/>
      <c r="BO74" s="149"/>
      <c r="BP74" s="148"/>
      <c r="BQ74" s="149"/>
    </row>
    <row r="75" spans="1:69">
      <c r="A75" s="129">
        <f t="shared" si="194"/>
        <v>62</v>
      </c>
      <c r="B75" s="148"/>
      <c r="C75" s="149"/>
      <c r="D75" s="148"/>
      <c r="E75" s="149"/>
      <c r="F75" s="148"/>
      <c r="G75" s="149"/>
      <c r="H75" s="148"/>
      <c r="I75" s="149"/>
      <c r="J75" s="148"/>
      <c r="K75" s="149"/>
      <c r="L75" s="148"/>
      <c r="M75" s="149"/>
      <c r="N75" s="148"/>
      <c r="O75" s="149"/>
      <c r="P75" s="148"/>
      <c r="Q75" s="149"/>
      <c r="R75" s="148"/>
      <c r="S75" s="149"/>
      <c r="T75" s="148"/>
      <c r="U75" s="149"/>
      <c r="V75" s="148"/>
      <c r="W75" s="149"/>
      <c r="X75" s="148"/>
      <c r="Y75" s="149"/>
      <c r="Z75" s="148"/>
      <c r="AA75" s="149"/>
      <c r="AB75" s="148"/>
      <c r="AC75" s="149"/>
      <c r="AD75" s="148"/>
      <c r="AE75" s="149"/>
      <c r="AF75" s="148"/>
      <c r="AG75" s="149"/>
      <c r="AH75" s="148"/>
      <c r="AI75" s="149"/>
      <c r="AJ75" s="148"/>
      <c r="AK75" s="149"/>
      <c r="AL75" s="148"/>
      <c r="AM75" s="149"/>
      <c r="AN75" s="148"/>
      <c r="AO75" s="149"/>
      <c r="AP75" s="148"/>
      <c r="AQ75" s="149"/>
      <c r="AR75" s="148"/>
      <c r="AS75" s="149"/>
      <c r="AT75" s="148"/>
      <c r="AU75" s="149"/>
      <c r="AV75" s="148"/>
      <c r="AW75" s="149"/>
      <c r="AX75" s="148"/>
      <c r="AY75" s="149"/>
      <c r="AZ75" s="148"/>
      <c r="BA75" s="149"/>
      <c r="BB75" s="148"/>
      <c r="BC75" s="149"/>
      <c r="BD75" s="148"/>
      <c r="BE75" s="149"/>
      <c r="BF75" s="148"/>
      <c r="BG75" s="149"/>
      <c r="BH75" s="148"/>
      <c r="BI75" s="149"/>
      <c r="BJ75" s="148"/>
      <c r="BK75" s="149"/>
      <c r="BL75" s="148"/>
      <c r="BM75" s="149"/>
      <c r="BN75" s="148"/>
      <c r="BO75" s="149"/>
      <c r="BP75" s="148"/>
      <c r="BQ75" s="149"/>
    </row>
    <row r="76" spans="1:69">
      <c r="A76" s="129">
        <f t="shared" si="194"/>
        <v>63</v>
      </c>
      <c r="B76" s="148"/>
      <c r="C76" s="149"/>
      <c r="D76" s="148"/>
      <c r="E76" s="149"/>
      <c r="F76" s="148"/>
      <c r="G76" s="149"/>
      <c r="H76" s="148"/>
      <c r="I76" s="149"/>
      <c r="J76" s="148"/>
      <c r="K76" s="149"/>
      <c r="L76" s="148"/>
      <c r="M76" s="149"/>
      <c r="N76" s="148"/>
      <c r="O76" s="149"/>
      <c r="P76" s="148"/>
      <c r="Q76" s="149"/>
      <c r="R76" s="148"/>
      <c r="S76" s="149"/>
      <c r="T76" s="148"/>
      <c r="U76" s="149"/>
      <c r="V76" s="148"/>
      <c r="W76" s="149"/>
      <c r="X76" s="148"/>
      <c r="Y76" s="149"/>
      <c r="Z76" s="148"/>
      <c r="AA76" s="149"/>
      <c r="AB76" s="148"/>
      <c r="AC76" s="149"/>
      <c r="AD76" s="148"/>
      <c r="AE76" s="149"/>
      <c r="AF76" s="148"/>
      <c r="AG76" s="149"/>
      <c r="AH76" s="148"/>
      <c r="AI76" s="149"/>
      <c r="AJ76" s="148"/>
      <c r="AK76" s="149"/>
      <c r="AL76" s="148"/>
      <c r="AM76" s="149"/>
      <c r="AN76" s="148"/>
      <c r="AO76" s="149"/>
      <c r="AP76" s="148"/>
      <c r="AQ76" s="149"/>
      <c r="AR76" s="148"/>
      <c r="AS76" s="149"/>
      <c r="AT76" s="148"/>
      <c r="AU76" s="149"/>
      <c r="AV76" s="148"/>
      <c r="AW76" s="149"/>
      <c r="AX76" s="148"/>
      <c r="AY76" s="149"/>
      <c r="AZ76" s="148"/>
      <c r="BA76" s="149"/>
      <c r="BB76" s="148"/>
      <c r="BC76" s="149"/>
      <c r="BD76" s="148"/>
      <c r="BE76" s="149"/>
      <c r="BF76" s="148"/>
      <c r="BG76" s="149"/>
      <c r="BH76" s="148"/>
      <c r="BI76" s="149"/>
      <c r="BJ76" s="148"/>
      <c r="BK76" s="149"/>
      <c r="BL76" s="148"/>
      <c r="BM76" s="149"/>
      <c r="BN76" s="148"/>
      <c r="BO76" s="149"/>
      <c r="BP76" s="148"/>
      <c r="BQ76" s="149"/>
    </row>
    <row r="77" spans="1:69">
      <c r="A77" s="129">
        <f t="shared" si="194"/>
        <v>64</v>
      </c>
      <c r="B77" s="148"/>
      <c r="C77" s="149"/>
      <c r="D77" s="148"/>
      <c r="E77" s="149"/>
      <c r="F77" s="148"/>
      <c r="G77" s="149"/>
      <c r="H77" s="148"/>
      <c r="I77" s="149"/>
      <c r="J77" s="148"/>
      <c r="K77" s="149"/>
      <c r="L77" s="148"/>
      <c r="M77" s="149"/>
      <c r="N77" s="148"/>
      <c r="O77" s="149"/>
      <c r="P77" s="148"/>
      <c r="Q77" s="149"/>
      <c r="R77" s="148"/>
      <c r="S77" s="149"/>
      <c r="T77" s="148"/>
      <c r="U77" s="149"/>
      <c r="V77" s="148"/>
      <c r="W77" s="149"/>
      <c r="X77" s="148"/>
      <c r="Y77" s="149"/>
      <c r="Z77" s="148"/>
      <c r="AA77" s="149"/>
      <c r="AB77" s="148"/>
      <c r="AC77" s="149"/>
      <c r="AD77" s="148"/>
      <c r="AE77" s="149"/>
      <c r="AF77" s="148"/>
      <c r="AG77" s="149"/>
      <c r="AH77" s="148"/>
      <c r="AI77" s="149"/>
      <c r="AJ77" s="148"/>
      <c r="AK77" s="149"/>
      <c r="AL77" s="148"/>
      <c r="AM77" s="149"/>
      <c r="AN77" s="148"/>
      <c r="AO77" s="149"/>
      <c r="AP77" s="148"/>
      <c r="AQ77" s="149"/>
      <c r="AR77" s="148"/>
      <c r="AS77" s="149"/>
      <c r="AT77" s="148"/>
      <c r="AU77" s="149"/>
      <c r="AV77" s="148"/>
      <c r="AW77" s="149"/>
      <c r="AX77" s="148"/>
      <c r="AY77" s="149"/>
      <c r="AZ77" s="148"/>
      <c r="BA77" s="149"/>
      <c r="BB77" s="148"/>
      <c r="BC77" s="149"/>
      <c r="BD77" s="148"/>
      <c r="BE77" s="149"/>
      <c r="BF77" s="148"/>
      <c r="BG77" s="149"/>
      <c r="BH77" s="148"/>
      <c r="BI77" s="149"/>
      <c r="BJ77" s="148"/>
      <c r="BK77" s="149"/>
      <c r="BL77" s="148"/>
      <c r="BM77" s="149"/>
      <c r="BN77" s="148"/>
      <c r="BO77" s="149"/>
      <c r="BP77" s="148"/>
      <c r="BQ77" s="149"/>
    </row>
    <row r="78" spans="1:69">
      <c r="A78" s="129">
        <f t="shared" si="194"/>
        <v>65</v>
      </c>
      <c r="B78" s="148"/>
      <c r="C78" s="149"/>
      <c r="D78" s="148"/>
      <c r="E78" s="149"/>
      <c r="F78" s="148"/>
      <c r="G78" s="149"/>
      <c r="H78" s="148"/>
      <c r="I78" s="149"/>
      <c r="J78" s="148"/>
      <c r="K78" s="149"/>
      <c r="L78" s="148"/>
      <c r="M78" s="149"/>
      <c r="N78" s="148"/>
      <c r="O78" s="149"/>
      <c r="P78" s="148"/>
      <c r="Q78" s="149"/>
      <c r="R78" s="148"/>
      <c r="S78" s="149"/>
      <c r="T78" s="148"/>
      <c r="U78" s="149"/>
      <c r="V78" s="148"/>
      <c r="W78" s="149"/>
      <c r="X78" s="148"/>
      <c r="Y78" s="149"/>
      <c r="Z78" s="148"/>
      <c r="AA78" s="149"/>
      <c r="AB78" s="148"/>
      <c r="AC78" s="149"/>
      <c r="AD78" s="148"/>
      <c r="AE78" s="149"/>
      <c r="AF78" s="148"/>
      <c r="AG78" s="149"/>
      <c r="AH78" s="148"/>
      <c r="AI78" s="149"/>
      <c r="AJ78" s="148"/>
      <c r="AK78" s="149"/>
      <c r="AL78" s="148"/>
      <c r="AM78" s="149"/>
      <c r="AN78" s="148"/>
      <c r="AO78" s="149"/>
      <c r="AP78" s="148"/>
      <c r="AQ78" s="149"/>
      <c r="AR78" s="148"/>
      <c r="AS78" s="149"/>
      <c r="AT78" s="148"/>
      <c r="AU78" s="149"/>
      <c r="AV78" s="148"/>
      <c r="AW78" s="149"/>
      <c r="AX78" s="148"/>
      <c r="AY78" s="149"/>
      <c r="AZ78" s="148"/>
      <c r="BA78" s="149"/>
      <c r="BB78" s="148"/>
      <c r="BC78" s="149"/>
      <c r="BD78" s="148"/>
      <c r="BE78" s="149"/>
      <c r="BF78" s="148"/>
      <c r="BG78" s="149"/>
      <c r="BH78" s="148"/>
      <c r="BI78" s="149"/>
      <c r="BJ78" s="148"/>
      <c r="BK78" s="149"/>
      <c r="BL78" s="148"/>
      <c r="BM78" s="149"/>
      <c r="BN78" s="148"/>
      <c r="BO78" s="149"/>
      <c r="BP78" s="148"/>
      <c r="BQ78" s="149"/>
    </row>
    <row r="79" spans="1:69">
      <c r="A79" s="129">
        <f t="shared" ref="A79:A113" si="195">ROW()-13</f>
        <v>66</v>
      </c>
      <c r="B79" s="148"/>
      <c r="C79" s="149"/>
      <c r="D79" s="148"/>
      <c r="E79" s="149"/>
      <c r="F79" s="148"/>
      <c r="G79" s="149"/>
      <c r="H79" s="148"/>
      <c r="I79" s="149"/>
      <c r="J79" s="148"/>
      <c r="K79" s="149"/>
      <c r="L79" s="148"/>
      <c r="M79" s="149"/>
      <c r="N79" s="148"/>
      <c r="O79" s="149"/>
      <c r="P79" s="148"/>
      <c r="Q79" s="149"/>
      <c r="R79" s="148"/>
      <c r="S79" s="149"/>
      <c r="T79" s="148"/>
      <c r="U79" s="149"/>
      <c r="V79" s="148"/>
      <c r="W79" s="149"/>
      <c r="X79" s="148"/>
      <c r="Y79" s="149"/>
      <c r="Z79" s="148"/>
      <c r="AA79" s="149"/>
      <c r="AB79" s="148"/>
      <c r="AC79" s="149"/>
      <c r="AD79" s="148"/>
      <c r="AE79" s="149"/>
      <c r="AF79" s="148"/>
      <c r="AG79" s="149"/>
      <c r="AH79" s="148"/>
      <c r="AI79" s="149"/>
      <c r="AJ79" s="148"/>
      <c r="AK79" s="149"/>
      <c r="AL79" s="148"/>
      <c r="AM79" s="149"/>
      <c r="AN79" s="148"/>
      <c r="AO79" s="149"/>
      <c r="AP79" s="148"/>
      <c r="AQ79" s="149"/>
      <c r="AR79" s="148"/>
      <c r="AS79" s="149"/>
      <c r="AT79" s="148"/>
      <c r="AU79" s="149"/>
      <c r="AV79" s="148"/>
      <c r="AW79" s="149"/>
      <c r="AX79" s="148"/>
      <c r="AY79" s="149"/>
      <c r="AZ79" s="148"/>
      <c r="BA79" s="149"/>
      <c r="BB79" s="148"/>
      <c r="BC79" s="149"/>
      <c r="BD79" s="148"/>
      <c r="BE79" s="149"/>
      <c r="BF79" s="148"/>
      <c r="BG79" s="149"/>
      <c r="BH79" s="148"/>
      <c r="BI79" s="149"/>
      <c r="BJ79" s="148"/>
      <c r="BK79" s="149"/>
      <c r="BL79" s="148"/>
      <c r="BM79" s="149"/>
      <c r="BN79" s="148"/>
      <c r="BO79" s="149"/>
      <c r="BP79" s="148"/>
      <c r="BQ79" s="149"/>
    </row>
    <row r="80" spans="1:69">
      <c r="A80" s="129">
        <f t="shared" si="195"/>
        <v>67</v>
      </c>
      <c r="B80" s="148"/>
      <c r="C80" s="149"/>
      <c r="D80" s="148"/>
      <c r="E80" s="149"/>
      <c r="F80" s="148"/>
      <c r="G80" s="149"/>
      <c r="H80" s="148"/>
      <c r="I80" s="149"/>
      <c r="J80" s="148"/>
      <c r="K80" s="149"/>
      <c r="L80" s="148"/>
      <c r="M80" s="149"/>
      <c r="N80" s="148"/>
      <c r="O80" s="149"/>
      <c r="P80" s="148"/>
      <c r="Q80" s="149"/>
      <c r="R80" s="148"/>
      <c r="S80" s="149"/>
      <c r="T80" s="148"/>
      <c r="U80" s="149"/>
      <c r="V80" s="148"/>
      <c r="W80" s="149"/>
      <c r="X80" s="148"/>
      <c r="Y80" s="149"/>
      <c r="Z80" s="148"/>
      <c r="AA80" s="149"/>
      <c r="AB80" s="148"/>
      <c r="AC80" s="149"/>
      <c r="AD80" s="148"/>
      <c r="AE80" s="149"/>
      <c r="AF80" s="148"/>
      <c r="AG80" s="149"/>
      <c r="AH80" s="148"/>
      <c r="AI80" s="149"/>
      <c r="AJ80" s="148"/>
      <c r="AK80" s="149"/>
      <c r="AL80" s="148"/>
      <c r="AM80" s="149"/>
      <c r="AN80" s="148"/>
      <c r="AO80" s="149"/>
      <c r="AP80" s="148"/>
      <c r="AQ80" s="149"/>
      <c r="AR80" s="148"/>
      <c r="AS80" s="149"/>
      <c r="AT80" s="148"/>
      <c r="AU80" s="149"/>
      <c r="AV80" s="148"/>
      <c r="AW80" s="149"/>
      <c r="AX80" s="148"/>
      <c r="AY80" s="149"/>
      <c r="AZ80" s="148"/>
      <c r="BA80" s="149"/>
      <c r="BB80" s="148"/>
      <c r="BC80" s="149"/>
      <c r="BD80" s="148"/>
      <c r="BE80" s="149"/>
      <c r="BF80" s="148"/>
      <c r="BG80" s="149"/>
      <c r="BH80" s="148"/>
      <c r="BI80" s="149"/>
      <c r="BJ80" s="148"/>
      <c r="BK80" s="149"/>
      <c r="BL80" s="148"/>
      <c r="BM80" s="149"/>
      <c r="BN80" s="148"/>
      <c r="BO80" s="149"/>
      <c r="BP80" s="148"/>
      <c r="BQ80" s="149"/>
    </row>
    <row r="81" spans="1:69">
      <c r="A81" s="129">
        <f t="shared" si="195"/>
        <v>68</v>
      </c>
      <c r="B81" s="148"/>
      <c r="C81" s="149"/>
      <c r="D81" s="148"/>
      <c r="E81" s="149"/>
      <c r="F81" s="148"/>
      <c r="G81" s="149"/>
      <c r="H81" s="148"/>
      <c r="I81" s="149"/>
      <c r="J81" s="148"/>
      <c r="K81" s="149"/>
      <c r="L81" s="148"/>
      <c r="M81" s="149"/>
      <c r="N81" s="148"/>
      <c r="O81" s="149"/>
      <c r="P81" s="148"/>
      <c r="Q81" s="149"/>
      <c r="R81" s="148"/>
      <c r="S81" s="149"/>
      <c r="T81" s="148"/>
      <c r="U81" s="149"/>
      <c r="V81" s="148"/>
      <c r="W81" s="149"/>
      <c r="X81" s="148"/>
      <c r="Y81" s="149"/>
      <c r="Z81" s="148"/>
      <c r="AA81" s="149"/>
      <c r="AB81" s="148"/>
      <c r="AC81" s="149"/>
      <c r="AD81" s="148"/>
      <c r="AE81" s="149"/>
      <c r="AF81" s="148"/>
      <c r="AG81" s="149"/>
      <c r="AH81" s="148"/>
      <c r="AI81" s="149"/>
      <c r="AJ81" s="148"/>
      <c r="AK81" s="149"/>
      <c r="AL81" s="148"/>
      <c r="AM81" s="149"/>
      <c r="AN81" s="148"/>
      <c r="AO81" s="149"/>
      <c r="AP81" s="148"/>
      <c r="AQ81" s="149"/>
      <c r="AR81" s="148"/>
      <c r="AS81" s="149"/>
      <c r="AT81" s="148"/>
      <c r="AU81" s="149"/>
      <c r="AV81" s="148"/>
      <c r="AW81" s="149"/>
      <c r="AX81" s="148"/>
      <c r="AY81" s="149"/>
      <c r="AZ81" s="148"/>
      <c r="BA81" s="149"/>
      <c r="BB81" s="148"/>
      <c r="BC81" s="149"/>
      <c r="BD81" s="148"/>
      <c r="BE81" s="149"/>
      <c r="BF81" s="148"/>
      <c r="BG81" s="149"/>
      <c r="BH81" s="148"/>
      <c r="BI81" s="149"/>
      <c r="BJ81" s="148"/>
      <c r="BK81" s="149"/>
      <c r="BL81" s="148"/>
      <c r="BM81" s="149"/>
      <c r="BN81" s="148"/>
      <c r="BO81" s="149"/>
      <c r="BP81" s="148"/>
      <c r="BQ81" s="149"/>
    </row>
    <row r="82" spans="1:69">
      <c r="A82" s="129">
        <f t="shared" si="195"/>
        <v>69</v>
      </c>
      <c r="B82" s="148"/>
      <c r="C82" s="149"/>
      <c r="D82" s="148"/>
      <c r="E82" s="149"/>
      <c r="F82" s="148"/>
      <c r="G82" s="149"/>
      <c r="H82" s="148"/>
      <c r="I82" s="149"/>
      <c r="J82" s="148"/>
      <c r="K82" s="149"/>
      <c r="L82" s="148"/>
      <c r="M82" s="149"/>
      <c r="N82" s="148"/>
      <c r="O82" s="149"/>
      <c r="P82" s="148"/>
      <c r="Q82" s="149"/>
      <c r="R82" s="148"/>
      <c r="S82" s="149"/>
      <c r="T82" s="148"/>
      <c r="U82" s="149"/>
      <c r="V82" s="148"/>
      <c r="W82" s="149"/>
      <c r="X82" s="148"/>
      <c r="Y82" s="149"/>
      <c r="Z82" s="148"/>
      <c r="AA82" s="149"/>
      <c r="AB82" s="148"/>
      <c r="AC82" s="149"/>
      <c r="AD82" s="148"/>
      <c r="AE82" s="149"/>
      <c r="AF82" s="148"/>
      <c r="AG82" s="149"/>
      <c r="AH82" s="148"/>
      <c r="AI82" s="149"/>
      <c r="AJ82" s="148"/>
      <c r="AK82" s="149"/>
      <c r="AL82" s="148"/>
      <c r="AM82" s="149"/>
      <c r="AN82" s="148"/>
      <c r="AO82" s="149"/>
      <c r="AP82" s="148"/>
      <c r="AQ82" s="149"/>
      <c r="AR82" s="148"/>
      <c r="AS82" s="149"/>
      <c r="AT82" s="148"/>
      <c r="AU82" s="149"/>
      <c r="AV82" s="148"/>
      <c r="AW82" s="149"/>
      <c r="AX82" s="148"/>
      <c r="AY82" s="149"/>
      <c r="AZ82" s="148"/>
      <c r="BA82" s="149"/>
      <c r="BB82" s="148"/>
      <c r="BC82" s="149"/>
      <c r="BD82" s="148"/>
      <c r="BE82" s="149"/>
      <c r="BF82" s="148"/>
      <c r="BG82" s="149"/>
      <c r="BH82" s="148"/>
      <c r="BI82" s="149"/>
      <c r="BJ82" s="148"/>
      <c r="BK82" s="149"/>
      <c r="BL82" s="148"/>
      <c r="BM82" s="149"/>
      <c r="BN82" s="148"/>
      <c r="BO82" s="149"/>
      <c r="BP82" s="148"/>
      <c r="BQ82" s="149"/>
    </row>
    <row r="83" spans="1:69">
      <c r="A83" s="129">
        <f t="shared" si="195"/>
        <v>70</v>
      </c>
      <c r="B83" s="148"/>
      <c r="C83" s="149"/>
      <c r="D83" s="148"/>
      <c r="E83" s="149"/>
      <c r="F83" s="148"/>
      <c r="G83" s="149"/>
      <c r="H83" s="148"/>
      <c r="I83" s="149"/>
      <c r="J83" s="148"/>
      <c r="K83" s="149"/>
      <c r="L83" s="148"/>
      <c r="M83" s="149"/>
      <c r="N83" s="148"/>
      <c r="O83" s="149"/>
      <c r="P83" s="148"/>
      <c r="Q83" s="149"/>
      <c r="R83" s="148"/>
      <c r="S83" s="149"/>
      <c r="T83" s="148"/>
      <c r="U83" s="149"/>
      <c r="V83" s="148"/>
      <c r="W83" s="149"/>
      <c r="X83" s="148"/>
      <c r="Y83" s="149"/>
      <c r="Z83" s="148"/>
      <c r="AA83" s="149"/>
      <c r="AB83" s="148"/>
      <c r="AC83" s="149"/>
      <c r="AD83" s="148"/>
      <c r="AE83" s="149"/>
      <c r="AF83" s="148"/>
      <c r="AG83" s="149"/>
      <c r="AH83" s="148"/>
      <c r="AI83" s="149"/>
      <c r="AJ83" s="148"/>
      <c r="AK83" s="149"/>
      <c r="AL83" s="148"/>
      <c r="AM83" s="149"/>
      <c r="AN83" s="148"/>
      <c r="AO83" s="149"/>
      <c r="AP83" s="148"/>
      <c r="AQ83" s="149"/>
      <c r="AR83" s="148"/>
      <c r="AS83" s="149"/>
      <c r="AT83" s="148"/>
      <c r="AU83" s="149"/>
      <c r="AV83" s="148"/>
      <c r="AW83" s="149"/>
      <c r="AX83" s="148"/>
      <c r="AY83" s="149"/>
      <c r="AZ83" s="148"/>
      <c r="BA83" s="149"/>
      <c r="BB83" s="148"/>
      <c r="BC83" s="149"/>
      <c r="BD83" s="148"/>
      <c r="BE83" s="149"/>
      <c r="BF83" s="148"/>
      <c r="BG83" s="149"/>
      <c r="BH83" s="148"/>
      <c r="BI83" s="149"/>
      <c r="BJ83" s="148"/>
      <c r="BK83" s="149"/>
      <c r="BL83" s="148"/>
      <c r="BM83" s="149"/>
      <c r="BN83" s="148"/>
      <c r="BO83" s="149"/>
      <c r="BP83" s="148"/>
      <c r="BQ83" s="149"/>
    </row>
    <row r="84" spans="1:69">
      <c r="A84" s="129">
        <f t="shared" si="195"/>
        <v>71</v>
      </c>
      <c r="B84" s="148"/>
      <c r="C84" s="149"/>
      <c r="D84" s="148"/>
      <c r="E84" s="149"/>
      <c r="F84" s="148"/>
      <c r="G84" s="149"/>
      <c r="H84" s="148"/>
      <c r="I84" s="149"/>
      <c r="J84" s="148"/>
      <c r="K84" s="149"/>
      <c r="L84" s="148"/>
      <c r="M84" s="149"/>
      <c r="N84" s="148"/>
      <c r="O84" s="149"/>
      <c r="P84" s="148"/>
      <c r="Q84" s="149"/>
      <c r="R84" s="148"/>
      <c r="S84" s="149"/>
      <c r="T84" s="148"/>
      <c r="U84" s="149"/>
      <c r="V84" s="148"/>
      <c r="W84" s="149"/>
      <c r="X84" s="148"/>
      <c r="Y84" s="149"/>
      <c r="Z84" s="148"/>
      <c r="AA84" s="149"/>
      <c r="AB84" s="148"/>
      <c r="AC84" s="149"/>
      <c r="AD84" s="148"/>
      <c r="AE84" s="149"/>
      <c r="AF84" s="148"/>
      <c r="AG84" s="149"/>
      <c r="AH84" s="148"/>
      <c r="AI84" s="149"/>
      <c r="AJ84" s="148"/>
      <c r="AK84" s="149"/>
      <c r="AL84" s="148"/>
      <c r="AM84" s="149"/>
      <c r="AN84" s="148"/>
      <c r="AO84" s="149"/>
      <c r="AP84" s="148"/>
      <c r="AQ84" s="149"/>
      <c r="AR84" s="148"/>
      <c r="AS84" s="149"/>
      <c r="AT84" s="148"/>
      <c r="AU84" s="149"/>
      <c r="AV84" s="148"/>
      <c r="AW84" s="149"/>
      <c r="AX84" s="148"/>
      <c r="AY84" s="149"/>
      <c r="AZ84" s="148"/>
      <c r="BA84" s="149"/>
      <c r="BB84" s="148"/>
      <c r="BC84" s="149"/>
      <c r="BD84" s="148"/>
      <c r="BE84" s="149"/>
      <c r="BF84" s="148"/>
      <c r="BG84" s="149"/>
      <c r="BH84" s="148"/>
      <c r="BI84" s="149"/>
      <c r="BJ84" s="148"/>
      <c r="BK84" s="149"/>
      <c r="BL84" s="148"/>
      <c r="BM84" s="149"/>
      <c r="BN84" s="148"/>
      <c r="BO84" s="149"/>
      <c r="BP84" s="148"/>
      <c r="BQ84" s="149"/>
    </row>
    <row r="85" spans="1:69">
      <c r="A85" s="129">
        <f t="shared" si="195"/>
        <v>72</v>
      </c>
      <c r="B85" s="148"/>
      <c r="C85" s="149"/>
      <c r="D85" s="148"/>
      <c r="E85" s="149"/>
      <c r="F85" s="148"/>
      <c r="G85" s="149"/>
      <c r="H85" s="148"/>
      <c r="I85" s="149"/>
      <c r="J85" s="148"/>
      <c r="K85" s="149"/>
      <c r="L85" s="148"/>
      <c r="M85" s="149"/>
      <c r="N85" s="148"/>
      <c r="O85" s="149"/>
      <c r="P85" s="148"/>
      <c r="Q85" s="149"/>
      <c r="R85" s="148"/>
      <c r="S85" s="149"/>
      <c r="T85" s="148"/>
      <c r="U85" s="149"/>
      <c r="V85" s="148"/>
      <c r="W85" s="149"/>
      <c r="X85" s="148"/>
      <c r="Y85" s="149"/>
      <c r="Z85" s="148"/>
      <c r="AA85" s="149"/>
      <c r="AB85" s="148"/>
      <c r="AC85" s="149"/>
      <c r="AD85" s="148"/>
      <c r="AE85" s="149"/>
      <c r="AF85" s="148"/>
      <c r="AG85" s="149"/>
      <c r="AH85" s="148"/>
      <c r="AI85" s="149"/>
      <c r="AJ85" s="148"/>
      <c r="AK85" s="149"/>
      <c r="AL85" s="148"/>
      <c r="AM85" s="149"/>
      <c r="AN85" s="148"/>
      <c r="AO85" s="149"/>
      <c r="AP85" s="148"/>
      <c r="AQ85" s="149"/>
      <c r="AR85" s="148"/>
      <c r="AS85" s="149"/>
      <c r="AT85" s="148"/>
      <c r="AU85" s="149"/>
      <c r="AV85" s="148"/>
      <c r="AW85" s="149"/>
      <c r="AX85" s="148"/>
      <c r="AY85" s="149"/>
      <c r="AZ85" s="148"/>
      <c r="BA85" s="149"/>
      <c r="BB85" s="148"/>
      <c r="BC85" s="149"/>
      <c r="BD85" s="148"/>
      <c r="BE85" s="149"/>
      <c r="BF85" s="148"/>
      <c r="BG85" s="149"/>
      <c r="BH85" s="148"/>
      <c r="BI85" s="149"/>
      <c r="BJ85" s="148"/>
      <c r="BK85" s="149"/>
      <c r="BL85" s="148"/>
      <c r="BM85" s="149"/>
      <c r="BN85" s="148"/>
      <c r="BO85" s="149"/>
      <c r="BP85" s="148"/>
      <c r="BQ85" s="149"/>
    </row>
    <row r="86" spans="1:69">
      <c r="A86" s="129">
        <f t="shared" si="195"/>
        <v>73</v>
      </c>
      <c r="B86" s="148"/>
      <c r="C86" s="149"/>
      <c r="D86" s="148"/>
      <c r="E86" s="149"/>
      <c r="F86" s="148"/>
      <c r="G86" s="149"/>
      <c r="H86" s="148"/>
      <c r="I86" s="149"/>
      <c r="J86" s="148"/>
      <c r="K86" s="149"/>
      <c r="L86" s="148"/>
      <c r="M86" s="149"/>
      <c r="N86" s="148"/>
      <c r="O86" s="149"/>
      <c r="P86" s="148"/>
      <c r="Q86" s="149"/>
      <c r="R86" s="148"/>
      <c r="S86" s="149"/>
      <c r="T86" s="148"/>
      <c r="U86" s="149"/>
      <c r="V86" s="148"/>
      <c r="W86" s="149"/>
      <c r="X86" s="148"/>
      <c r="Y86" s="149"/>
      <c r="Z86" s="148"/>
      <c r="AA86" s="149"/>
      <c r="AB86" s="148"/>
      <c r="AC86" s="149"/>
      <c r="AD86" s="148"/>
      <c r="AE86" s="149"/>
      <c r="AF86" s="148"/>
      <c r="AG86" s="149"/>
      <c r="AH86" s="148"/>
      <c r="AI86" s="149"/>
      <c r="AJ86" s="148"/>
      <c r="AK86" s="149"/>
      <c r="AL86" s="148"/>
      <c r="AM86" s="149"/>
      <c r="AN86" s="148"/>
      <c r="AO86" s="149"/>
      <c r="AP86" s="148"/>
      <c r="AQ86" s="149"/>
      <c r="AR86" s="148"/>
      <c r="AS86" s="149"/>
      <c r="AT86" s="148"/>
      <c r="AU86" s="149"/>
      <c r="AV86" s="148"/>
      <c r="AW86" s="149"/>
      <c r="AX86" s="148"/>
      <c r="AY86" s="149"/>
      <c r="AZ86" s="148"/>
      <c r="BA86" s="149"/>
      <c r="BB86" s="148"/>
      <c r="BC86" s="149"/>
      <c r="BD86" s="148"/>
      <c r="BE86" s="149"/>
      <c r="BF86" s="148"/>
      <c r="BG86" s="149"/>
      <c r="BH86" s="148"/>
      <c r="BI86" s="149"/>
      <c r="BJ86" s="148"/>
      <c r="BK86" s="149"/>
      <c r="BL86" s="148"/>
      <c r="BM86" s="149"/>
      <c r="BN86" s="148"/>
      <c r="BO86" s="149"/>
      <c r="BP86" s="148"/>
      <c r="BQ86" s="149"/>
    </row>
    <row r="87" spans="1:69">
      <c r="A87" s="129">
        <f t="shared" si="195"/>
        <v>74</v>
      </c>
      <c r="B87" s="148"/>
      <c r="C87" s="149"/>
      <c r="D87" s="148"/>
      <c r="E87" s="149"/>
      <c r="F87" s="148"/>
      <c r="G87" s="149"/>
      <c r="H87" s="148"/>
      <c r="I87" s="149"/>
      <c r="J87" s="148"/>
      <c r="K87" s="149"/>
      <c r="L87" s="148"/>
      <c r="M87" s="149"/>
      <c r="N87" s="148"/>
      <c r="O87" s="149"/>
      <c r="P87" s="148"/>
      <c r="Q87" s="149"/>
      <c r="R87" s="148"/>
      <c r="S87" s="149"/>
      <c r="T87" s="148"/>
      <c r="U87" s="149"/>
      <c r="V87" s="148"/>
      <c r="W87" s="149"/>
      <c r="X87" s="148"/>
      <c r="Y87" s="149"/>
      <c r="Z87" s="148"/>
      <c r="AA87" s="149"/>
      <c r="AB87" s="148"/>
      <c r="AC87" s="149"/>
      <c r="AD87" s="148"/>
      <c r="AE87" s="149"/>
      <c r="AF87" s="148"/>
      <c r="AG87" s="149"/>
      <c r="AH87" s="148"/>
      <c r="AI87" s="149"/>
      <c r="AJ87" s="148"/>
      <c r="AK87" s="149"/>
      <c r="AL87" s="148"/>
      <c r="AM87" s="149"/>
      <c r="AN87" s="148"/>
      <c r="AO87" s="149"/>
      <c r="AP87" s="148"/>
      <c r="AQ87" s="149"/>
      <c r="AR87" s="148"/>
      <c r="AS87" s="149"/>
      <c r="AT87" s="148"/>
      <c r="AU87" s="149"/>
      <c r="AV87" s="148"/>
      <c r="AW87" s="149"/>
      <c r="AX87" s="148"/>
      <c r="AY87" s="149"/>
      <c r="AZ87" s="148"/>
      <c r="BA87" s="149"/>
      <c r="BB87" s="148"/>
      <c r="BC87" s="149"/>
      <c r="BD87" s="148"/>
      <c r="BE87" s="149"/>
      <c r="BF87" s="148"/>
      <c r="BG87" s="149"/>
      <c r="BH87" s="148"/>
      <c r="BI87" s="149"/>
      <c r="BJ87" s="148"/>
      <c r="BK87" s="149"/>
      <c r="BL87" s="148"/>
      <c r="BM87" s="149"/>
      <c r="BN87" s="148"/>
      <c r="BO87" s="149"/>
      <c r="BP87" s="148"/>
      <c r="BQ87" s="149"/>
    </row>
    <row r="88" spans="1:69">
      <c r="A88" s="129">
        <f t="shared" si="195"/>
        <v>75</v>
      </c>
      <c r="B88" s="148"/>
      <c r="C88" s="149"/>
      <c r="D88" s="148"/>
      <c r="E88" s="149"/>
      <c r="F88" s="148"/>
      <c r="G88" s="149"/>
      <c r="H88" s="148"/>
      <c r="I88" s="149"/>
      <c r="J88" s="148"/>
      <c r="K88" s="149"/>
      <c r="L88" s="148"/>
      <c r="M88" s="149"/>
      <c r="N88" s="148"/>
      <c r="O88" s="149"/>
      <c r="P88" s="148"/>
      <c r="Q88" s="149"/>
      <c r="R88" s="148"/>
      <c r="S88" s="149"/>
      <c r="T88" s="148"/>
      <c r="U88" s="149"/>
      <c r="V88" s="148"/>
      <c r="W88" s="149"/>
      <c r="X88" s="148"/>
      <c r="Y88" s="149"/>
      <c r="Z88" s="148"/>
      <c r="AA88" s="149"/>
      <c r="AB88" s="148"/>
      <c r="AC88" s="149"/>
      <c r="AD88" s="148"/>
      <c r="AE88" s="149"/>
      <c r="AF88" s="148"/>
      <c r="AG88" s="149"/>
      <c r="AH88" s="148"/>
      <c r="AI88" s="149"/>
      <c r="AJ88" s="148"/>
      <c r="AK88" s="149"/>
      <c r="AL88" s="148"/>
      <c r="AM88" s="149"/>
      <c r="AN88" s="148"/>
      <c r="AO88" s="149"/>
      <c r="AP88" s="148"/>
      <c r="AQ88" s="149"/>
      <c r="AR88" s="148"/>
      <c r="AS88" s="149"/>
      <c r="AT88" s="148"/>
      <c r="AU88" s="149"/>
      <c r="AV88" s="148"/>
      <c r="AW88" s="149"/>
      <c r="AX88" s="148"/>
      <c r="AY88" s="149"/>
      <c r="AZ88" s="148"/>
      <c r="BA88" s="149"/>
      <c r="BB88" s="148"/>
      <c r="BC88" s="149"/>
      <c r="BD88" s="148"/>
      <c r="BE88" s="149"/>
      <c r="BF88" s="148"/>
      <c r="BG88" s="149"/>
      <c r="BH88" s="148"/>
      <c r="BI88" s="149"/>
      <c r="BJ88" s="148"/>
      <c r="BK88" s="149"/>
      <c r="BL88" s="148"/>
      <c r="BM88" s="149"/>
      <c r="BN88" s="148"/>
      <c r="BO88" s="149"/>
      <c r="BP88" s="148"/>
      <c r="BQ88" s="149"/>
    </row>
    <row r="89" spans="1:69">
      <c r="A89" s="129">
        <f t="shared" si="195"/>
        <v>76</v>
      </c>
      <c r="B89" s="148"/>
      <c r="C89" s="149"/>
      <c r="D89" s="148"/>
      <c r="E89" s="149"/>
      <c r="F89" s="148"/>
      <c r="G89" s="149"/>
      <c r="H89" s="148"/>
      <c r="I89" s="149"/>
      <c r="J89" s="148"/>
      <c r="K89" s="149"/>
      <c r="L89" s="148"/>
      <c r="M89" s="149"/>
      <c r="N89" s="148"/>
      <c r="O89" s="149"/>
      <c r="P89" s="148"/>
      <c r="Q89" s="149"/>
      <c r="R89" s="148"/>
      <c r="S89" s="149"/>
      <c r="T89" s="148"/>
      <c r="U89" s="149"/>
      <c r="V89" s="148"/>
      <c r="W89" s="149"/>
      <c r="X89" s="148"/>
      <c r="Y89" s="149"/>
      <c r="Z89" s="148"/>
      <c r="AA89" s="149"/>
      <c r="AB89" s="148"/>
      <c r="AC89" s="149"/>
      <c r="AD89" s="148"/>
      <c r="AE89" s="149"/>
      <c r="AF89" s="148"/>
      <c r="AG89" s="149"/>
      <c r="AH89" s="148"/>
      <c r="AI89" s="149"/>
      <c r="AJ89" s="148"/>
      <c r="AK89" s="149"/>
      <c r="AL89" s="148"/>
      <c r="AM89" s="149"/>
      <c r="AN89" s="148"/>
      <c r="AO89" s="149"/>
      <c r="AP89" s="148"/>
      <c r="AQ89" s="149"/>
      <c r="AR89" s="148"/>
      <c r="AS89" s="149"/>
      <c r="AT89" s="148"/>
      <c r="AU89" s="149"/>
      <c r="AV89" s="148"/>
      <c r="AW89" s="149"/>
      <c r="AX89" s="148"/>
      <c r="AY89" s="149"/>
      <c r="AZ89" s="148"/>
      <c r="BA89" s="149"/>
      <c r="BB89" s="148"/>
      <c r="BC89" s="149"/>
      <c r="BD89" s="148"/>
      <c r="BE89" s="149"/>
      <c r="BF89" s="148"/>
      <c r="BG89" s="149"/>
      <c r="BH89" s="148"/>
      <c r="BI89" s="149"/>
      <c r="BJ89" s="148"/>
      <c r="BK89" s="149"/>
      <c r="BL89" s="148"/>
      <c r="BM89" s="149"/>
      <c r="BN89" s="148"/>
      <c r="BO89" s="149"/>
      <c r="BP89" s="148"/>
      <c r="BQ89" s="149"/>
    </row>
    <row r="90" spans="1:69">
      <c r="A90" s="129">
        <f t="shared" si="195"/>
        <v>77</v>
      </c>
      <c r="B90" s="148"/>
      <c r="C90" s="149"/>
      <c r="D90" s="148"/>
      <c r="E90" s="149"/>
      <c r="F90" s="148"/>
      <c r="G90" s="149"/>
      <c r="H90" s="148"/>
      <c r="I90" s="149"/>
      <c r="J90" s="148"/>
      <c r="K90" s="149"/>
      <c r="L90" s="148"/>
      <c r="M90" s="149"/>
      <c r="N90" s="148"/>
      <c r="O90" s="149"/>
      <c r="P90" s="148"/>
      <c r="Q90" s="149"/>
      <c r="R90" s="148"/>
      <c r="S90" s="149"/>
      <c r="T90" s="148"/>
      <c r="U90" s="149"/>
      <c r="V90" s="148"/>
      <c r="W90" s="149"/>
      <c r="X90" s="148"/>
      <c r="Y90" s="149"/>
      <c r="Z90" s="148"/>
      <c r="AA90" s="149"/>
      <c r="AB90" s="148"/>
      <c r="AC90" s="149"/>
      <c r="AD90" s="148"/>
      <c r="AE90" s="149"/>
      <c r="AF90" s="148"/>
      <c r="AG90" s="149"/>
      <c r="AH90" s="148"/>
      <c r="AI90" s="149"/>
      <c r="AJ90" s="148"/>
      <c r="AK90" s="149"/>
      <c r="AL90" s="148"/>
      <c r="AM90" s="149"/>
      <c r="AN90" s="148"/>
      <c r="AO90" s="149"/>
      <c r="AP90" s="148"/>
      <c r="AQ90" s="149"/>
      <c r="AR90" s="148"/>
      <c r="AS90" s="149"/>
      <c r="AT90" s="148"/>
      <c r="AU90" s="149"/>
      <c r="AV90" s="148"/>
      <c r="AW90" s="149"/>
      <c r="AX90" s="148"/>
      <c r="AY90" s="149"/>
      <c r="AZ90" s="148"/>
      <c r="BA90" s="149"/>
      <c r="BB90" s="148"/>
      <c r="BC90" s="149"/>
      <c r="BD90" s="148"/>
      <c r="BE90" s="149"/>
      <c r="BF90" s="148"/>
      <c r="BG90" s="149"/>
      <c r="BH90" s="148"/>
      <c r="BI90" s="149"/>
      <c r="BJ90" s="148"/>
      <c r="BK90" s="149"/>
      <c r="BL90" s="148"/>
      <c r="BM90" s="149"/>
      <c r="BN90" s="148"/>
      <c r="BO90" s="149"/>
      <c r="BP90" s="148"/>
      <c r="BQ90" s="149"/>
    </row>
    <row r="91" spans="1:69">
      <c r="A91" s="129">
        <f t="shared" si="195"/>
        <v>78</v>
      </c>
      <c r="B91" s="148"/>
      <c r="C91" s="149"/>
      <c r="D91" s="148"/>
      <c r="E91" s="149"/>
      <c r="F91" s="148"/>
      <c r="G91" s="149"/>
      <c r="H91" s="148"/>
      <c r="I91" s="149"/>
      <c r="J91" s="148"/>
      <c r="K91" s="149"/>
      <c r="L91" s="148"/>
      <c r="M91" s="149"/>
      <c r="N91" s="148"/>
      <c r="O91" s="149"/>
      <c r="P91" s="148"/>
      <c r="Q91" s="149"/>
      <c r="R91" s="148"/>
      <c r="S91" s="149"/>
      <c r="T91" s="148"/>
      <c r="U91" s="149"/>
      <c r="V91" s="148"/>
      <c r="W91" s="149"/>
      <c r="X91" s="148"/>
      <c r="Y91" s="149"/>
      <c r="Z91" s="148"/>
      <c r="AA91" s="149"/>
      <c r="AB91" s="148"/>
      <c r="AC91" s="149"/>
      <c r="AD91" s="148"/>
      <c r="AE91" s="149"/>
      <c r="AF91" s="148"/>
      <c r="AG91" s="149"/>
      <c r="AH91" s="148"/>
      <c r="AI91" s="149"/>
      <c r="AJ91" s="148"/>
      <c r="AK91" s="149"/>
      <c r="AL91" s="148"/>
      <c r="AM91" s="149"/>
      <c r="AN91" s="148"/>
      <c r="AO91" s="149"/>
      <c r="AP91" s="148"/>
      <c r="AQ91" s="149"/>
      <c r="AR91" s="148"/>
      <c r="AS91" s="149"/>
      <c r="AT91" s="148"/>
      <c r="AU91" s="149"/>
      <c r="AV91" s="148"/>
      <c r="AW91" s="149"/>
      <c r="AX91" s="148"/>
      <c r="AY91" s="149"/>
      <c r="AZ91" s="148"/>
      <c r="BA91" s="149"/>
      <c r="BB91" s="148"/>
      <c r="BC91" s="149"/>
      <c r="BD91" s="148"/>
      <c r="BE91" s="149"/>
      <c r="BF91" s="148"/>
      <c r="BG91" s="149"/>
      <c r="BH91" s="148"/>
      <c r="BI91" s="149"/>
      <c r="BJ91" s="148"/>
      <c r="BK91" s="149"/>
      <c r="BL91" s="148"/>
      <c r="BM91" s="149"/>
      <c r="BN91" s="148"/>
      <c r="BO91" s="149"/>
      <c r="BP91" s="148"/>
      <c r="BQ91" s="149"/>
    </row>
    <row r="92" spans="1:69">
      <c r="A92" s="129">
        <f t="shared" si="195"/>
        <v>79</v>
      </c>
      <c r="B92" s="148"/>
      <c r="C92" s="149"/>
      <c r="D92" s="148"/>
      <c r="E92" s="149"/>
      <c r="F92" s="148"/>
      <c r="G92" s="149"/>
      <c r="H92" s="148"/>
      <c r="I92" s="149"/>
      <c r="J92" s="148"/>
      <c r="K92" s="149"/>
      <c r="L92" s="148"/>
      <c r="M92" s="149"/>
      <c r="N92" s="148"/>
      <c r="O92" s="149"/>
      <c r="P92" s="148"/>
      <c r="Q92" s="149"/>
      <c r="R92" s="148"/>
      <c r="S92" s="149"/>
      <c r="T92" s="148"/>
      <c r="U92" s="149"/>
      <c r="V92" s="148"/>
      <c r="W92" s="149"/>
      <c r="X92" s="148"/>
      <c r="Y92" s="149"/>
      <c r="Z92" s="148"/>
      <c r="AA92" s="149"/>
      <c r="AB92" s="148"/>
      <c r="AC92" s="149"/>
      <c r="AD92" s="148"/>
      <c r="AE92" s="149"/>
      <c r="AF92" s="148"/>
      <c r="AG92" s="149"/>
      <c r="AH92" s="148"/>
      <c r="AI92" s="149"/>
      <c r="AJ92" s="148"/>
      <c r="AK92" s="149"/>
      <c r="AL92" s="148"/>
      <c r="AM92" s="149"/>
      <c r="AN92" s="148"/>
      <c r="AO92" s="149"/>
      <c r="AP92" s="148"/>
      <c r="AQ92" s="149"/>
      <c r="AR92" s="148"/>
      <c r="AS92" s="149"/>
      <c r="AT92" s="148"/>
      <c r="AU92" s="149"/>
      <c r="AV92" s="148"/>
      <c r="AW92" s="149"/>
      <c r="AX92" s="148"/>
      <c r="AY92" s="149"/>
      <c r="AZ92" s="148"/>
      <c r="BA92" s="149"/>
      <c r="BB92" s="148"/>
      <c r="BC92" s="149"/>
      <c r="BD92" s="148"/>
      <c r="BE92" s="149"/>
      <c r="BF92" s="148"/>
      <c r="BG92" s="149"/>
      <c r="BH92" s="148"/>
      <c r="BI92" s="149"/>
      <c r="BJ92" s="148"/>
      <c r="BK92" s="149"/>
      <c r="BL92" s="148"/>
      <c r="BM92" s="149"/>
      <c r="BN92" s="148"/>
      <c r="BO92" s="149"/>
      <c r="BP92" s="148"/>
      <c r="BQ92" s="149"/>
    </row>
    <row r="93" spans="1:69">
      <c r="A93" s="129">
        <f t="shared" si="195"/>
        <v>80</v>
      </c>
      <c r="B93" s="148"/>
      <c r="C93" s="149"/>
      <c r="D93" s="148"/>
      <c r="E93" s="149"/>
      <c r="F93" s="148"/>
      <c r="G93" s="149"/>
      <c r="H93" s="148"/>
      <c r="I93" s="149"/>
      <c r="J93" s="148"/>
      <c r="K93" s="149"/>
      <c r="L93" s="148"/>
      <c r="M93" s="149"/>
      <c r="N93" s="148"/>
      <c r="O93" s="149"/>
      <c r="P93" s="148"/>
      <c r="Q93" s="149"/>
      <c r="R93" s="148"/>
      <c r="S93" s="149"/>
      <c r="T93" s="148"/>
      <c r="U93" s="149"/>
      <c r="V93" s="148"/>
      <c r="W93" s="149"/>
      <c r="X93" s="148"/>
      <c r="Y93" s="149"/>
      <c r="Z93" s="148"/>
      <c r="AA93" s="149"/>
      <c r="AB93" s="148"/>
      <c r="AC93" s="149"/>
      <c r="AD93" s="148"/>
      <c r="AE93" s="149"/>
      <c r="AF93" s="148"/>
      <c r="AG93" s="149"/>
      <c r="AH93" s="148"/>
      <c r="AI93" s="149"/>
      <c r="AJ93" s="148"/>
      <c r="AK93" s="149"/>
      <c r="AL93" s="148"/>
      <c r="AM93" s="149"/>
      <c r="AN93" s="148"/>
      <c r="AO93" s="149"/>
      <c r="AP93" s="148"/>
      <c r="AQ93" s="149"/>
      <c r="AR93" s="148"/>
      <c r="AS93" s="149"/>
      <c r="AT93" s="148"/>
      <c r="AU93" s="149"/>
      <c r="AV93" s="148"/>
      <c r="AW93" s="149"/>
      <c r="AX93" s="148"/>
      <c r="AY93" s="149"/>
      <c r="AZ93" s="148"/>
      <c r="BA93" s="149"/>
      <c r="BB93" s="148"/>
      <c r="BC93" s="149"/>
      <c r="BD93" s="148"/>
      <c r="BE93" s="149"/>
      <c r="BF93" s="148"/>
      <c r="BG93" s="149"/>
      <c r="BH93" s="148"/>
      <c r="BI93" s="149"/>
      <c r="BJ93" s="148"/>
      <c r="BK93" s="149"/>
      <c r="BL93" s="148"/>
      <c r="BM93" s="149"/>
      <c r="BN93" s="148"/>
      <c r="BO93" s="149"/>
      <c r="BP93" s="148"/>
      <c r="BQ93" s="149"/>
    </row>
    <row r="94" spans="1:69">
      <c r="A94" s="129">
        <f t="shared" si="195"/>
        <v>81</v>
      </c>
      <c r="B94" s="148"/>
      <c r="C94" s="149"/>
      <c r="D94" s="148"/>
      <c r="E94" s="149"/>
      <c r="F94" s="148"/>
      <c r="G94" s="149"/>
      <c r="H94" s="148"/>
      <c r="I94" s="149"/>
      <c r="J94" s="148"/>
      <c r="K94" s="149"/>
      <c r="L94" s="148"/>
      <c r="M94" s="149"/>
      <c r="N94" s="148"/>
      <c r="O94" s="149"/>
      <c r="P94" s="148"/>
      <c r="Q94" s="149"/>
      <c r="R94" s="148"/>
      <c r="S94" s="149"/>
      <c r="T94" s="148"/>
      <c r="U94" s="149"/>
      <c r="V94" s="148"/>
      <c r="W94" s="149"/>
      <c r="X94" s="148"/>
      <c r="Y94" s="149"/>
      <c r="Z94" s="148"/>
      <c r="AA94" s="149"/>
      <c r="AB94" s="148"/>
      <c r="AC94" s="149"/>
      <c r="AD94" s="148"/>
      <c r="AE94" s="149"/>
      <c r="AF94" s="148"/>
      <c r="AG94" s="149"/>
      <c r="AH94" s="148"/>
      <c r="AI94" s="149"/>
      <c r="AJ94" s="148"/>
      <c r="AK94" s="149"/>
      <c r="AL94" s="148"/>
      <c r="AM94" s="149"/>
      <c r="AN94" s="148"/>
      <c r="AO94" s="149"/>
      <c r="AP94" s="148"/>
      <c r="AQ94" s="149"/>
      <c r="AR94" s="148"/>
      <c r="AS94" s="149"/>
      <c r="AT94" s="148"/>
      <c r="AU94" s="149"/>
      <c r="AV94" s="148"/>
      <c r="AW94" s="149"/>
      <c r="AX94" s="148"/>
      <c r="AY94" s="149"/>
      <c r="AZ94" s="148"/>
      <c r="BA94" s="149"/>
      <c r="BB94" s="148"/>
      <c r="BC94" s="149"/>
      <c r="BD94" s="148"/>
      <c r="BE94" s="149"/>
      <c r="BF94" s="148"/>
      <c r="BG94" s="149"/>
      <c r="BH94" s="148"/>
      <c r="BI94" s="149"/>
      <c r="BJ94" s="148"/>
      <c r="BK94" s="149"/>
      <c r="BL94" s="148"/>
      <c r="BM94" s="149"/>
      <c r="BN94" s="148"/>
      <c r="BO94" s="149"/>
      <c r="BP94" s="148"/>
      <c r="BQ94" s="149"/>
    </row>
    <row r="95" spans="1:69">
      <c r="A95" s="129">
        <f t="shared" si="195"/>
        <v>82</v>
      </c>
      <c r="B95" s="148"/>
      <c r="C95" s="149"/>
      <c r="D95" s="148"/>
      <c r="E95" s="149"/>
      <c r="F95" s="148"/>
      <c r="G95" s="149"/>
      <c r="H95" s="148"/>
      <c r="I95" s="149"/>
      <c r="J95" s="148"/>
      <c r="K95" s="149"/>
      <c r="L95" s="148"/>
      <c r="M95" s="149"/>
      <c r="N95" s="148"/>
      <c r="O95" s="149"/>
      <c r="P95" s="148"/>
      <c r="Q95" s="149"/>
      <c r="R95" s="148"/>
      <c r="S95" s="149"/>
      <c r="T95" s="148"/>
      <c r="U95" s="149"/>
      <c r="V95" s="148"/>
      <c r="W95" s="149"/>
      <c r="X95" s="148"/>
      <c r="Y95" s="149"/>
      <c r="Z95" s="148"/>
      <c r="AA95" s="149"/>
      <c r="AB95" s="148"/>
      <c r="AC95" s="149"/>
      <c r="AD95" s="148"/>
      <c r="AE95" s="149"/>
      <c r="AF95" s="148"/>
      <c r="AG95" s="149"/>
      <c r="AH95" s="148"/>
      <c r="AI95" s="149"/>
      <c r="AJ95" s="148"/>
      <c r="AK95" s="149"/>
      <c r="AL95" s="148"/>
      <c r="AM95" s="149"/>
      <c r="AN95" s="148"/>
      <c r="AO95" s="149"/>
      <c r="AP95" s="148"/>
      <c r="AQ95" s="149"/>
      <c r="AR95" s="148"/>
      <c r="AS95" s="149"/>
      <c r="AT95" s="148"/>
      <c r="AU95" s="149"/>
      <c r="AV95" s="148"/>
      <c r="AW95" s="149"/>
      <c r="AX95" s="148"/>
      <c r="AY95" s="149"/>
      <c r="AZ95" s="148"/>
      <c r="BA95" s="149"/>
      <c r="BB95" s="148"/>
      <c r="BC95" s="149"/>
      <c r="BD95" s="148"/>
      <c r="BE95" s="149"/>
      <c r="BF95" s="148"/>
      <c r="BG95" s="149"/>
      <c r="BH95" s="148"/>
      <c r="BI95" s="149"/>
      <c r="BJ95" s="148"/>
      <c r="BK95" s="149"/>
      <c r="BL95" s="148"/>
      <c r="BM95" s="149"/>
      <c r="BN95" s="148"/>
      <c r="BO95" s="149"/>
      <c r="BP95" s="148"/>
      <c r="BQ95" s="149"/>
    </row>
    <row r="96" spans="1:69">
      <c r="A96" s="129">
        <f t="shared" si="195"/>
        <v>83</v>
      </c>
      <c r="B96" s="148"/>
      <c r="C96" s="149"/>
      <c r="D96" s="148"/>
      <c r="E96" s="149"/>
      <c r="F96" s="148"/>
      <c r="G96" s="149"/>
      <c r="H96" s="148"/>
      <c r="I96" s="149"/>
      <c r="J96" s="148"/>
      <c r="K96" s="149"/>
      <c r="L96" s="148"/>
      <c r="M96" s="149"/>
      <c r="N96" s="148"/>
      <c r="O96" s="149"/>
      <c r="P96" s="148"/>
      <c r="Q96" s="149"/>
      <c r="R96" s="148"/>
      <c r="S96" s="149"/>
      <c r="T96" s="148"/>
      <c r="U96" s="149"/>
      <c r="V96" s="148"/>
      <c r="W96" s="149"/>
      <c r="X96" s="148"/>
      <c r="Y96" s="149"/>
      <c r="Z96" s="148"/>
      <c r="AA96" s="149"/>
      <c r="AB96" s="148"/>
      <c r="AC96" s="149"/>
      <c r="AD96" s="148"/>
      <c r="AE96" s="149"/>
      <c r="AF96" s="148"/>
      <c r="AG96" s="149"/>
      <c r="AH96" s="148"/>
      <c r="AI96" s="149"/>
      <c r="AJ96" s="148"/>
      <c r="AK96" s="149"/>
      <c r="AL96" s="148"/>
      <c r="AM96" s="149"/>
      <c r="AN96" s="148"/>
      <c r="AO96" s="149"/>
      <c r="AP96" s="148"/>
      <c r="AQ96" s="149"/>
      <c r="AR96" s="148"/>
      <c r="AS96" s="149"/>
      <c r="AT96" s="148"/>
      <c r="AU96" s="149"/>
      <c r="AV96" s="148"/>
      <c r="AW96" s="149"/>
      <c r="AX96" s="148"/>
      <c r="AY96" s="149"/>
      <c r="AZ96" s="148"/>
      <c r="BA96" s="149"/>
      <c r="BB96" s="148"/>
      <c r="BC96" s="149"/>
      <c r="BD96" s="148"/>
      <c r="BE96" s="149"/>
      <c r="BF96" s="148"/>
      <c r="BG96" s="149"/>
      <c r="BH96" s="148"/>
      <c r="BI96" s="149"/>
      <c r="BJ96" s="148"/>
      <c r="BK96" s="149"/>
      <c r="BL96" s="148"/>
      <c r="BM96" s="149"/>
      <c r="BN96" s="148"/>
      <c r="BO96" s="149"/>
      <c r="BP96" s="148"/>
      <c r="BQ96" s="149"/>
    </row>
    <row r="97" spans="1:69">
      <c r="A97" s="129">
        <f t="shared" si="195"/>
        <v>84</v>
      </c>
      <c r="B97" s="148"/>
      <c r="C97" s="149"/>
      <c r="D97" s="148"/>
      <c r="E97" s="149"/>
      <c r="F97" s="148"/>
      <c r="G97" s="149"/>
      <c r="H97" s="148"/>
      <c r="I97" s="149"/>
      <c r="J97" s="148"/>
      <c r="K97" s="149"/>
      <c r="L97" s="148"/>
      <c r="M97" s="149"/>
      <c r="N97" s="148"/>
      <c r="O97" s="149"/>
      <c r="P97" s="148"/>
      <c r="Q97" s="149"/>
      <c r="R97" s="148"/>
      <c r="S97" s="149"/>
      <c r="T97" s="148"/>
      <c r="U97" s="149"/>
      <c r="V97" s="148"/>
      <c r="W97" s="149"/>
      <c r="X97" s="148"/>
      <c r="Y97" s="149"/>
      <c r="Z97" s="148"/>
      <c r="AA97" s="149"/>
      <c r="AB97" s="148"/>
      <c r="AC97" s="149"/>
      <c r="AD97" s="148"/>
      <c r="AE97" s="149"/>
      <c r="AF97" s="148"/>
      <c r="AG97" s="149"/>
      <c r="AH97" s="148"/>
      <c r="AI97" s="149"/>
      <c r="AJ97" s="148"/>
      <c r="AK97" s="149"/>
      <c r="AL97" s="148"/>
      <c r="AM97" s="149"/>
      <c r="AN97" s="148"/>
      <c r="AO97" s="149"/>
      <c r="AP97" s="148"/>
      <c r="AQ97" s="149"/>
      <c r="AR97" s="148"/>
      <c r="AS97" s="149"/>
      <c r="AT97" s="148"/>
      <c r="AU97" s="149"/>
      <c r="AV97" s="148"/>
      <c r="AW97" s="149"/>
      <c r="AX97" s="148"/>
      <c r="AY97" s="149"/>
      <c r="AZ97" s="148"/>
      <c r="BA97" s="149"/>
      <c r="BB97" s="148"/>
      <c r="BC97" s="149"/>
      <c r="BD97" s="148"/>
      <c r="BE97" s="149"/>
      <c r="BF97" s="148"/>
      <c r="BG97" s="149"/>
      <c r="BH97" s="148"/>
      <c r="BI97" s="149"/>
      <c r="BJ97" s="148"/>
      <c r="BK97" s="149"/>
      <c r="BL97" s="148"/>
      <c r="BM97" s="149"/>
      <c r="BN97" s="148"/>
      <c r="BO97" s="149"/>
      <c r="BP97" s="148"/>
      <c r="BQ97" s="149"/>
    </row>
    <row r="98" spans="1:69">
      <c r="A98" s="129">
        <f t="shared" si="195"/>
        <v>85</v>
      </c>
      <c r="B98" s="148"/>
      <c r="C98" s="149"/>
      <c r="D98" s="148"/>
      <c r="E98" s="149"/>
      <c r="F98" s="148"/>
      <c r="G98" s="149"/>
      <c r="H98" s="148"/>
      <c r="I98" s="149"/>
      <c r="J98" s="148"/>
      <c r="K98" s="149"/>
      <c r="L98" s="148"/>
      <c r="M98" s="149"/>
      <c r="N98" s="148"/>
      <c r="O98" s="149"/>
      <c r="P98" s="148"/>
      <c r="Q98" s="149"/>
      <c r="R98" s="148"/>
      <c r="S98" s="149"/>
      <c r="T98" s="148"/>
      <c r="U98" s="149"/>
      <c r="V98" s="148"/>
      <c r="W98" s="149"/>
      <c r="X98" s="148"/>
      <c r="Y98" s="149"/>
      <c r="Z98" s="148"/>
      <c r="AA98" s="149"/>
      <c r="AB98" s="148"/>
      <c r="AC98" s="149"/>
      <c r="AD98" s="148"/>
      <c r="AE98" s="149"/>
      <c r="AF98" s="148"/>
      <c r="AG98" s="149"/>
      <c r="AH98" s="148"/>
      <c r="AI98" s="149"/>
      <c r="AJ98" s="148"/>
      <c r="AK98" s="149"/>
      <c r="AL98" s="148"/>
      <c r="AM98" s="149"/>
      <c r="AN98" s="148"/>
      <c r="AO98" s="149"/>
      <c r="AP98" s="148"/>
      <c r="AQ98" s="149"/>
      <c r="AR98" s="148"/>
      <c r="AS98" s="149"/>
      <c r="AT98" s="148"/>
      <c r="AU98" s="149"/>
      <c r="AV98" s="148"/>
      <c r="AW98" s="149"/>
      <c r="AX98" s="148"/>
      <c r="AY98" s="149"/>
      <c r="AZ98" s="148"/>
      <c r="BA98" s="149"/>
      <c r="BB98" s="148"/>
      <c r="BC98" s="149"/>
      <c r="BD98" s="148"/>
      <c r="BE98" s="149"/>
      <c r="BF98" s="148"/>
      <c r="BG98" s="149"/>
      <c r="BH98" s="148"/>
      <c r="BI98" s="149"/>
      <c r="BJ98" s="148"/>
      <c r="BK98" s="149"/>
      <c r="BL98" s="148"/>
      <c r="BM98" s="149"/>
      <c r="BN98" s="148"/>
      <c r="BO98" s="149"/>
      <c r="BP98" s="148"/>
      <c r="BQ98" s="149"/>
    </row>
    <row r="99" spans="1:69">
      <c r="A99" s="129">
        <f t="shared" si="195"/>
        <v>86</v>
      </c>
      <c r="B99" s="148"/>
      <c r="C99" s="149"/>
      <c r="D99" s="148"/>
      <c r="E99" s="149"/>
      <c r="F99" s="148"/>
      <c r="G99" s="149"/>
      <c r="H99" s="148"/>
      <c r="I99" s="149"/>
      <c r="J99" s="148"/>
      <c r="K99" s="149"/>
      <c r="L99" s="148"/>
      <c r="M99" s="149"/>
      <c r="N99" s="148"/>
      <c r="O99" s="149"/>
      <c r="P99" s="148"/>
      <c r="Q99" s="149"/>
      <c r="R99" s="148"/>
      <c r="S99" s="149"/>
      <c r="T99" s="148"/>
      <c r="U99" s="149"/>
      <c r="V99" s="148"/>
      <c r="W99" s="149"/>
      <c r="X99" s="148"/>
      <c r="Y99" s="149"/>
      <c r="Z99" s="148"/>
      <c r="AA99" s="149"/>
      <c r="AB99" s="148"/>
      <c r="AC99" s="149"/>
      <c r="AD99" s="148"/>
      <c r="AE99" s="149"/>
      <c r="AF99" s="148"/>
      <c r="AG99" s="149"/>
      <c r="AH99" s="148"/>
      <c r="AI99" s="149"/>
      <c r="AJ99" s="148"/>
      <c r="AK99" s="149"/>
      <c r="AL99" s="148"/>
      <c r="AM99" s="149"/>
      <c r="AN99" s="148"/>
      <c r="AO99" s="149"/>
      <c r="AP99" s="148"/>
      <c r="AQ99" s="149"/>
      <c r="AR99" s="148"/>
      <c r="AS99" s="149"/>
      <c r="AT99" s="148"/>
      <c r="AU99" s="149"/>
      <c r="AV99" s="148"/>
      <c r="AW99" s="149"/>
      <c r="AX99" s="148"/>
      <c r="AY99" s="149"/>
      <c r="AZ99" s="148"/>
      <c r="BA99" s="149"/>
      <c r="BB99" s="148"/>
      <c r="BC99" s="149"/>
      <c r="BD99" s="148"/>
      <c r="BE99" s="149"/>
      <c r="BF99" s="148"/>
      <c r="BG99" s="149"/>
      <c r="BH99" s="148"/>
      <c r="BI99" s="149"/>
      <c r="BJ99" s="148"/>
      <c r="BK99" s="149"/>
      <c r="BL99" s="148"/>
      <c r="BM99" s="149"/>
      <c r="BN99" s="148"/>
      <c r="BO99" s="149"/>
      <c r="BP99" s="148"/>
      <c r="BQ99" s="149"/>
    </row>
    <row r="100" spans="1:69">
      <c r="A100" s="129">
        <f t="shared" si="195"/>
        <v>87</v>
      </c>
      <c r="B100" s="148"/>
      <c r="C100" s="149"/>
      <c r="D100" s="148"/>
      <c r="E100" s="149"/>
      <c r="F100" s="148"/>
      <c r="G100" s="149"/>
      <c r="H100" s="148"/>
      <c r="I100" s="149"/>
      <c r="J100" s="148"/>
      <c r="K100" s="149"/>
      <c r="L100" s="148"/>
      <c r="M100" s="149"/>
      <c r="N100" s="148"/>
      <c r="O100" s="149"/>
      <c r="P100" s="148"/>
      <c r="Q100" s="149"/>
      <c r="R100" s="148"/>
      <c r="S100" s="149"/>
      <c r="T100" s="148"/>
      <c r="U100" s="149"/>
      <c r="V100" s="148"/>
      <c r="W100" s="149"/>
      <c r="X100" s="148"/>
      <c r="Y100" s="149"/>
      <c r="Z100" s="148"/>
      <c r="AA100" s="149"/>
      <c r="AB100" s="148"/>
      <c r="AC100" s="149"/>
      <c r="AD100" s="148"/>
      <c r="AE100" s="149"/>
      <c r="AF100" s="148"/>
      <c r="AG100" s="149"/>
      <c r="AH100" s="148"/>
      <c r="AI100" s="149"/>
      <c r="AJ100" s="148"/>
      <c r="AK100" s="149"/>
      <c r="AL100" s="148"/>
      <c r="AM100" s="149"/>
      <c r="AN100" s="148"/>
      <c r="AO100" s="149"/>
      <c r="AP100" s="148"/>
      <c r="AQ100" s="149"/>
      <c r="AR100" s="148"/>
      <c r="AS100" s="149"/>
      <c r="AT100" s="148"/>
      <c r="AU100" s="149"/>
      <c r="AV100" s="148"/>
      <c r="AW100" s="149"/>
      <c r="AX100" s="148"/>
      <c r="AY100" s="149"/>
      <c r="AZ100" s="148"/>
      <c r="BA100" s="149"/>
      <c r="BB100" s="148"/>
      <c r="BC100" s="149"/>
      <c r="BD100" s="148"/>
      <c r="BE100" s="149"/>
      <c r="BF100" s="148"/>
      <c r="BG100" s="149"/>
      <c r="BH100" s="148"/>
      <c r="BI100" s="149"/>
      <c r="BJ100" s="148"/>
      <c r="BK100" s="149"/>
      <c r="BL100" s="148"/>
      <c r="BM100" s="149"/>
      <c r="BN100" s="148"/>
      <c r="BO100" s="149"/>
      <c r="BP100" s="148"/>
      <c r="BQ100" s="149"/>
    </row>
    <row r="101" spans="1:69">
      <c r="A101" s="129">
        <f t="shared" si="195"/>
        <v>88</v>
      </c>
      <c r="B101" s="148"/>
      <c r="C101" s="149"/>
      <c r="D101" s="148"/>
      <c r="E101" s="149"/>
      <c r="F101" s="148"/>
      <c r="G101" s="149"/>
      <c r="H101" s="148"/>
      <c r="I101" s="149"/>
      <c r="J101" s="148"/>
      <c r="K101" s="149"/>
      <c r="L101" s="148"/>
      <c r="M101" s="149"/>
      <c r="N101" s="148"/>
      <c r="O101" s="149"/>
      <c r="P101" s="148"/>
      <c r="Q101" s="149"/>
      <c r="R101" s="148"/>
      <c r="S101" s="149"/>
      <c r="T101" s="148"/>
      <c r="U101" s="149"/>
      <c r="V101" s="148"/>
      <c r="W101" s="149"/>
      <c r="X101" s="148"/>
      <c r="Y101" s="149"/>
      <c r="Z101" s="148"/>
      <c r="AA101" s="149"/>
      <c r="AB101" s="148"/>
      <c r="AC101" s="149"/>
      <c r="AD101" s="148"/>
      <c r="AE101" s="149"/>
      <c r="AF101" s="148"/>
      <c r="AG101" s="149"/>
      <c r="AH101" s="148"/>
      <c r="AI101" s="149"/>
      <c r="AJ101" s="148"/>
      <c r="AK101" s="149"/>
      <c r="AL101" s="148"/>
      <c r="AM101" s="149"/>
      <c r="AN101" s="148"/>
      <c r="AO101" s="149"/>
      <c r="AP101" s="148"/>
      <c r="AQ101" s="149"/>
      <c r="AR101" s="148"/>
      <c r="AS101" s="149"/>
      <c r="AT101" s="148"/>
      <c r="AU101" s="149"/>
      <c r="AV101" s="148"/>
      <c r="AW101" s="149"/>
      <c r="AX101" s="148"/>
      <c r="AY101" s="149"/>
      <c r="AZ101" s="148"/>
      <c r="BA101" s="149"/>
      <c r="BB101" s="148"/>
      <c r="BC101" s="149"/>
      <c r="BD101" s="148"/>
      <c r="BE101" s="149"/>
      <c r="BF101" s="148"/>
      <c r="BG101" s="149"/>
      <c r="BH101" s="148"/>
      <c r="BI101" s="149"/>
      <c r="BJ101" s="148"/>
      <c r="BK101" s="149"/>
      <c r="BL101" s="148"/>
      <c r="BM101" s="149"/>
      <c r="BN101" s="148"/>
      <c r="BO101" s="149"/>
      <c r="BP101" s="148"/>
      <c r="BQ101" s="149"/>
    </row>
    <row r="102" spans="1:69">
      <c r="A102" s="129">
        <f t="shared" si="195"/>
        <v>89</v>
      </c>
      <c r="B102" s="148"/>
      <c r="C102" s="149"/>
      <c r="D102" s="148"/>
      <c r="E102" s="149"/>
      <c r="F102" s="148"/>
      <c r="G102" s="149"/>
      <c r="H102" s="148"/>
      <c r="I102" s="149"/>
      <c r="J102" s="148"/>
      <c r="K102" s="149"/>
      <c r="L102" s="148"/>
      <c r="M102" s="149"/>
      <c r="N102" s="148"/>
      <c r="O102" s="149"/>
      <c r="P102" s="148"/>
      <c r="Q102" s="149"/>
      <c r="R102" s="148"/>
      <c r="S102" s="149"/>
      <c r="T102" s="148"/>
      <c r="U102" s="149"/>
      <c r="V102" s="148"/>
      <c r="W102" s="149"/>
      <c r="X102" s="148"/>
      <c r="Y102" s="149"/>
      <c r="Z102" s="148"/>
      <c r="AA102" s="149"/>
      <c r="AB102" s="148"/>
      <c r="AC102" s="149"/>
      <c r="AD102" s="148"/>
      <c r="AE102" s="149"/>
      <c r="AF102" s="148"/>
      <c r="AG102" s="149"/>
      <c r="AH102" s="148"/>
      <c r="AI102" s="149"/>
      <c r="AJ102" s="148"/>
      <c r="AK102" s="149"/>
      <c r="AL102" s="148"/>
      <c r="AM102" s="149"/>
      <c r="AN102" s="148"/>
      <c r="AO102" s="149"/>
      <c r="AP102" s="148"/>
      <c r="AQ102" s="149"/>
      <c r="AR102" s="148"/>
      <c r="AS102" s="149"/>
      <c r="AT102" s="148"/>
      <c r="AU102" s="149"/>
      <c r="AV102" s="148"/>
      <c r="AW102" s="149"/>
      <c r="AX102" s="148"/>
      <c r="AY102" s="149"/>
      <c r="AZ102" s="148"/>
      <c r="BA102" s="149"/>
      <c r="BB102" s="148"/>
      <c r="BC102" s="149"/>
      <c r="BD102" s="148"/>
      <c r="BE102" s="149"/>
      <c r="BF102" s="148"/>
      <c r="BG102" s="149"/>
      <c r="BH102" s="148"/>
      <c r="BI102" s="149"/>
      <c r="BJ102" s="148"/>
      <c r="BK102" s="149"/>
      <c r="BL102" s="148"/>
      <c r="BM102" s="149"/>
      <c r="BN102" s="148"/>
      <c r="BO102" s="149"/>
      <c r="BP102" s="148"/>
      <c r="BQ102" s="149"/>
    </row>
    <row r="103" spans="1:69">
      <c r="A103" s="129">
        <f t="shared" si="195"/>
        <v>90</v>
      </c>
      <c r="B103" s="148"/>
      <c r="C103" s="149"/>
      <c r="D103" s="148"/>
      <c r="E103" s="149"/>
      <c r="F103" s="148"/>
      <c r="G103" s="149"/>
      <c r="H103" s="148"/>
      <c r="I103" s="149"/>
      <c r="J103" s="148"/>
      <c r="K103" s="149"/>
      <c r="L103" s="148"/>
      <c r="M103" s="149"/>
      <c r="N103" s="148"/>
      <c r="O103" s="149"/>
      <c r="P103" s="148"/>
      <c r="Q103" s="149"/>
      <c r="R103" s="148"/>
      <c r="S103" s="149"/>
      <c r="T103" s="148"/>
      <c r="U103" s="149"/>
      <c r="V103" s="148"/>
      <c r="W103" s="149"/>
      <c r="X103" s="148"/>
      <c r="Y103" s="149"/>
      <c r="Z103" s="148"/>
      <c r="AA103" s="149"/>
      <c r="AB103" s="148"/>
      <c r="AC103" s="149"/>
      <c r="AD103" s="148"/>
      <c r="AE103" s="149"/>
      <c r="AF103" s="148"/>
      <c r="AG103" s="149"/>
      <c r="AH103" s="148"/>
      <c r="AI103" s="149"/>
      <c r="AJ103" s="148"/>
      <c r="AK103" s="149"/>
      <c r="AL103" s="148"/>
      <c r="AM103" s="149"/>
      <c r="AN103" s="148"/>
      <c r="AO103" s="149"/>
      <c r="AP103" s="148"/>
      <c r="AQ103" s="149"/>
      <c r="AR103" s="148"/>
      <c r="AS103" s="149"/>
      <c r="AT103" s="148"/>
      <c r="AU103" s="149"/>
      <c r="AV103" s="148"/>
      <c r="AW103" s="149"/>
      <c r="AX103" s="148"/>
      <c r="AY103" s="149"/>
      <c r="AZ103" s="148"/>
      <c r="BA103" s="149"/>
      <c r="BB103" s="148"/>
      <c r="BC103" s="149"/>
      <c r="BD103" s="148"/>
      <c r="BE103" s="149"/>
      <c r="BF103" s="148"/>
      <c r="BG103" s="149"/>
      <c r="BH103" s="148"/>
      <c r="BI103" s="149"/>
      <c r="BJ103" s="148"/>
      <c r="BK103" s="149"/>
      <c r="BL103" s="148"/>
      <c r="BM103" s="149"/>
      <c r="BN103" s="148"/>
      <c r="BO103" s="149"/>
      <c r="BP103" s="148"/>
      <c r="BQ103" s="149"/>
    </row>
    <row r="104" spans="1:69">
      <c r="A104" s="129">
        <f t="shared" si="195"/>
        <v>91</v>
      </c>
      <c r="B104" s="148"/>
      <c r="C104" s="149"/>
      <c r="D104" s="148"/>
      <c r="E104" s="149"/>
      <c r="F104" s="148"/>
      <c r="G104" s="149"/>
      <c r="H104" s="148"/>
      <c r="I104" s="149"/>
      <c r="J104" s="148"/>
      <c r="K104" s="149"/>
      <c r="L104" s="148"/>
      <c r="M104" s="149"/>
      <c r="N104" s="148"/>
      <c r="O104" s="149"/>
      <c r="P104" s="148"/>
      <c r="Q104" s="149"/>
      <c r="R104" s="148"/>
      <c r="S104" s="149"/>
      <c r="T104" s="148"/>
      <c r="U104" s="149"/>
      <c r="V104" s="148"/>
      <c r="W104" s="149"/>
      <c r="X104" s="148"/>
      <c r="Y104" s="149"/>
      <c r="Z104" s="148"/>
      <c r="AA104" s="149"/>
      <c r="AB104" s="148"/>
      <c r="AC104" s="149"/>
      <c r="AD104" s="148"/>
      <c r="AE104" s="149"/>
      <c r="AF104" s="148"/>
      <c r="AG104" s="149"/>
      <c r="AH104" s="148"/>
      <c r="AI104" s="149"/>
      <c r="AJ104" s="148"/>
      <c r="AK104" s="149"/>
      <c r="AL104" s="148"/>
      <c r="AM104" s="149"/>
      <c r="AN104" s="148"/>
      <c r="AO104" s="149"/>
      <c r="AP104" s="148"/>
      <c r="AQ104" s="149"/>
      <c r="AR104" s="148"/>
      <c r="AS104" s="149"/>
      <c r="AT104" s="148"/>
      <c r="AU104" s="149"/>
      <c r="AV104" s="148"/>
      <c r="AW104" s="149"/>
      <c r="AX104" s="148"/>
      <c r="AY104" s="149"/>
      <c r="AZ104" s="148"/>
      <c r="BA104" s="149"/>
      <c r="BB104" s="148"/>
      <c r="BC104" s="149"/>
      <c r="BD104" s="148"/>
      <c r="BE104" s="149"/>
      <c r="BF104" s="148"/>
      <c r="BG104" s="149"/>
      <c r="BH104" s="148"/>
      <c r="BI104" s="149"/>
      <c r="BJ104" s="148"/>
      <c r="BK104" s="149"/>
      <c r="BL104" s="148"/>
      <c r="BM104" s="149"/>
      <c r="BN104" s="148"/>
      <c r="BO104" s="149"/>
      <c r="BP104" s="148"/>
      <c r="BQ104" s="149"/>
    </row>
    <row r="105" spans="1:69">
      <c r="A105" s="129">
        <f t="shared" si="195"/>
        <v>92</v>
      </c>
      <c r="B105" s="148"/>
      <c r="C105" s="149"/>
      <c r="D105" s="148"/>
      <c r="E105" s="149"/>
      <c r="F105" s="148"/>
      <c r="G105" s="149"/>
      <c r="H105" s="148"/>
      <c r="I105" s="149"/>
      <c r="J105" s="148"/>
      <c r="K105" s="149"/>
      <c r="L105" s="148"/>
      <c r="M105" s="149"/>
      <c r="N105" s="148"/>
      <c r="O105" s="149"/>
      <c r="P105" s="148"/>
      <c r="Q105" s="149"/>
      <c r="R105" s="148"/>
      <c r="S105" s="149"/>
      <c r="T105" s="148"/>
      <c r="U105" s="149"/>
      <c r="V105" s="148"/>
      <c r="W105" s="149"/>
      <c r="X105" s="148"/>
      <c r="Y105" s="149"/>
      <c r="Z105" s="148"/>
      <c r="AA105" s="149"/>
      <c r="AB105" s="148"/>
      <c r="AC105" s="149"/>
      <c r="AD105" s="148"/>
      <c r="AE105" s="149"/>
      <c r="AF105" s="148"/>
      <c r="AG105" s="149"/>
      <c r="AH105" s="148"/>
      <c r="AI105" s="149"/>
      <c r="AJ105" s="148"/>
      <c r="AK105" s="149"/>
      <c r="AL105" s="148"/>
      <c r="AM105" s="149"/>
      <c r="AN105" s="148"/>
      <c r="AO105" s="149"/>
      <c r="AP105" s="148"/>
      <c r="AQ105" s="149"/>
      <c r="AR105" s="148"/>
      <c r="AS105" s="149"/>
      <c r="AT105" s="148"/>
      <c r="AU105" s="149"/>
      <c r="AV105" s="148"/>
      <c r="AW105" s="149"/>
      <c r="AX105" s="148"/>
      <c r="AY105" s="149"/>
      <c r="AZ105" s="148"/>
      <c r="BA105" s="149"/>
      <c r="BB105" s="148"/>
      <c r="BC105" s="149"/>
      <c r="BD105" s="148"/>
      <c r="BE105" s="149"/>
      <c r="BF105" s="148"/>
      <c r="BG105" s="149"/>
      <c r="BH105" s="148"/>
      <c r="BI105" s="149"/>
      <c r="BJ105" s="148"/>
      <c r="BK105" s="149"/>
      <c r="BL105" s="148"/>
      <c r="BM105" s="149"/>
      <c r="BN105" s="148"/>
      <c r="BO105" s="149"/>
      <c r="BP105" s="148"/>
      <c r="BQ105" s="149"/>
    </row>
    <row r="106" spans="1:69">
      <c r="A106" s="129">
        <f t="shared" si="195"/>
        <v>93</v>
      </c>
      <c r="B106" s="148"/>
      <c r="C106" s="149"/>
      <c r="D106" s="148"/>
      <c r="E106" s="149"/>
      <c r="F106" s="148"/>
      <c r="G106" s="149"/>
      <c r="H106" s="148"/>
      <c r="I106" s="149"/>
      <c r="J106" s="148"/>
      <c r="K106" s="149"/>
      <c r="L106" s="148"/>
      <c r="M106" s="149"/>
      <c r="N106" s="148"/>
      <c r="O106" s="149"/>
      <c r="P106" s="148"/>
      <c r="Q106" s="149"/>
      <c r="R106" s="148"/>
      <c r="S106" s="149"/>
      <c r="T106" s="148"/>
      <c r="U106" s="149"/>
      <c r="V106" s="148"/>
      <c r="W106" s="149"/>
      <c r="X106" s="148"/>
      <c r="Y106" s="149"/>
      <c r="Z106" s="148"/>
      <c r="AA106" s="149"/>
      <c r="AB106" s="148"/>
      <c r="AC106" s="149"/>
      <c r="AD106" s="148"/>
      <c r="AE106" s="149"/>
      <c r="AF106" s="148"/>
      <c r="AG106" s="149"/>
      <c r="AH106" s="148"/>
      <c r="AI106" s="149"/>
      <c r="AJ106" s="148"/>
      <c r="AK106" s="149"/>
      <c r="AL106" s="148"/>
      <c r="AM106" s="149"/>
      <c r="AN106" s="148"/>
      <c r="AO106" s="149"/>
      <c r="AP106" s="148"/>
      <c r="AQ106" s="149"/>
      <c r="AR106" s="148"/>
      <c r="AS106" s="149"/>
      <c r="AT106" s="148"/>
      <c r="AU106" s="149"/>
      <c r="AV106" s="148"/>
      <c r="AW106" s="149"/>
      <c r="AX106" s="148"/>
      <c r="AY106" s="149"/>
      <c r="AZ106" s="148"/>
      <c r="BA106" s="149"/>
      <c r="BB106" s="148"/>
      <c r="BC106" s="149"/>
      <c r="BD106" s="148"/>
      <c r="BE106" s="149"/>
      <c r="BF106" s="148"/>
      <c r="BG106" s="149"/>
      <c r="BH106" s="148"/>
      <c r="BI106" s="149"/>
      <c r="BJ106" s="148"/>
      <c r="BK106" s="149"/>
      <c r="BL106" s="148"/>
      <c r="BM106" s="149"/>
      <c r="BN106" s="148"/>
      <c r="BO106" s="149"/>
      <c r="BP106" s="148"/>
      <c r="BQ106" s="149"/>
    </row>
    <row r="107" spans="1:69">
      <c r="A107" s="129">
        <f t="shared" si="195"/>
        <v>94</v>
      </c>
      <c r="B107" s="148"/>
      <c r="C107" s="149"/>
      <c r="D107" s="148"/>
      <c r="E107" s="149"/>
      <c r="F107" s="148"/>
      <c r="G107" s="149"/>
      <c r="H107" s="148"/>
      <c r="I107" s="149"/>
      <c r="J107" s="148"/>
      <c r="K107" s="149"/>
      <c r="L107" s="148"/>
      <c r="M107" s="149"/>
      <c r="N107" s="148"/>
      <c r="O107" s="149"/>
      <c r="P107" s="148"/>
      <c r="Q107" s="149"/>
      <c r="R107" s="148"/>
      <c r="S107" s="149"/>
      <c r="T107" s="148"/>
      <c r="U107" s="149"/>
      <c r="V107" s="148"/>
      <c r="W107" s="149"/>
      <c r="X107" s="148"/>
      <c r="Y107" s="149"/>
      <c r="Z107" s="148"/>
      <c r="AA107" s="149"/>
      <c r="AB107" s="148"/>
      <c r="AC107" s="149"/>
      <c r="AD107" s="148"/>
      <c r="AE107" s="149"/>
      <c r="AF107" s="148"/>
      <c r="AG107" s="149"/>
      <c r="AH107" s="148"/>
      <c r="AI107" s="149"/>
      <c r="AJ107" s="148"/>
      <c r="AK107" s="149"/>
      <c r="AL107" s="148"/>
      <c r="AM107" s="149"/>
      <c r="AN107" s="148"/>
      <c r="AO107" s="149"/>
      <c r="AP107" s="148"/>
      <c r="AQ107" s="149"/>
      <c r="AR107" s="148"/>
      <c r="AS107" s="149"/>
      <c r="AT107" s="148"/>
      <c r="AU107" s="149"/>
      <c r="AV107" s="148"/>
      <c r="AW107" s="149"/>
      <c r="AX107" s="148"/>
      <c r="AY107" s="149"/>
      <c r="AZ107" s="148"/>
      <c r="BA107" s="149"/>
      <c r="BB107" s="148"/>
      <c r="BC107" s="149"/>
      <c r="BD107" s="148"/>
      <c r="BE107" s="149"/>
      <c r="BF107" s="148"/>
      <c r="BG107" s="149"/>
      <c r="BH107" s="148"/>
      <c r="BI107" s="149"/>
      <c r="BJ107" s="148"/>
      <c r="BK107" s="149"/>
      <c r="BL107" s="148"/>
      <c r="BM107" s="149"/>
      <c r="BN107" s="148"/>
      <c r="BO107" s="149"/>
      <c r="BP107" s="148"/>
      <c r="BQ107" s="149"/>
    </row>
    <row r="108" spans="1:69">
      <c r="A108" s="129">
        <f t="shared" si="195"/>
        <v>95</v>
      </c>
      <c r="B108" s="148"/>
      <c r="C108" s="149"/>
      <c r="D108" s="148"/>
      <c r="E108" s="149"/>
      <c r="F108" s="148"/>
      <c r="G108" s="149"/>
      <c r="H108" s="148"/>
      <c r="I108" s="149"/>
      <c r="J108" s="148"/>
      <c r="K108" s="149"/>
      <c r="L108" s="148"/>
      <c r="M108" s="149"/>
      <c r="N108" s="148"/>
      <c r="O108" s="149"/>
      <c r="P108" s="148"/>
      <c r="Q108" s="149"/>
      <c r="R108" s="148"/>
      <c r="S108" s="149"/>
      <c r="T108" s="148"/>
      <c r="U108" s="149"/>
      <c r="V108" s="148"/>
      <c r="W108" s="149"/>
      <c r="X108" s="148"/>
      <c r="Y108" s="149"/>
      <c r="Z108" s="148"/>
      <c r="AA108" s="149"/>
      <c r="AB108" s="148"/>
      <c r="AC108" s="149"/>
      <c r="AD108" s="148"/>
      <c r="AE108" s="149"/>
      <c r="AF108" s="148"/>
      <c r="AG108" s="149"/>
      <c r="AH108" s="148"/>
      <c r="AI108" s="149"/>
      <c r="AJ108" s="148"/>
      <c r="AK108" s="149"/>
      <c r="AL108" s="148"/>
      <c r="AM108" s="149"/>
      <c r="AN108" s="148"/>
      <c r="AO108" s="149"/>
      <c r="AP108" s="148"/>
      <c r="AQ108" s="149"/>
      <c r="AR108" s="148"/>
      <c r="AS108" s="149"/>
      <c r="AT108" s="148"/>
      <c r="AU108" s="149"/>
      <c r="AV108" s="148"/>
      <c r="AW108" s="149"/>
      <c r="AX108" s="148"/>
      <c r="AY108" s="149"/>
      <c r="AZ108" s="148"/>
      <c r="BA108" s="149"/>
      <c r="BB108" s="148"/>
      <c r="BC108" s="149"/>
      <c r="BD108" s="148"/>
      <c r="BE108" s="149"/>
      <c r="BF108" s="148"/>
      <c r="BG108" s="149"/>
      <c r="BH108" s="148"/>
      <c r="BI108" s="149"/>
      <c r="BJ108" s="148"/>
      <c r="BK108" s="149"/>
      <c r="BL108" s="148"/>
      <c r="BM108" s="149"/>
      <c r="BN108" s="148"/>
      <c r="BO108" s="149"/>
      <c r="BP108" s="148"/>
      <c r="BQ108" s="149"/>
    </row>
    <row r="109" spans="1:69">
      <c r="A109" s="129">
        <f t="shared" si="195"/>
        <v>96</v>
      </c>
      <c r="B109" s="148"/>
      <c r="C109" s="149"/>
      <c r="D109" s="148"/>
      <c r="E109" s="149"/>
      <c r="F109" s="148"/>
      <c r="G109" s="149"/>
      <c r="H109" s="148"/>
      <c r="I109" s="149"/>
      <c r="J109" s="148"/>
      <c r="K109" s="149"/>
      <c r="L109" s="148"/>
      <c r="M109" s="149"/>
      <c r="N109" s="148"/>
      <c r="O109" s="149"/>
      <c r="P109" s="148"/>
      <c r="Q109" s="149"/>
      <c r="R109" s="148"/>
      <c r="S109" s="149"/>
      <c r="T109" s="148"/>
      <c r="U109" s="149"/>
      <c r="V109" s="148"/>
      <c r="W109" s="149"/>
      <c r="X109" s="148"/>
      <c r="Y109" s="149"/>
      <c r="Z109" s="148"/>
      <c r="AA109" s="149"/>
      <c r="AB109" s="148"/>
      <c r="AC109" s="149"/>
      <c r="AD109" s="148"/>
      <c r="AE109" s="149"/>
      <c r="AF109" s="148"/>
      <c r="AG109" s="149"/>
      <c r="AH109" s="148"/>
      <c r="AI109" s="149"/>
      <c r="AJ109" s="148"/>
      <c r="AK109" s="149"/>
      <c r="AL109" s="148"/>
      <c r="AM109" s="149"/>
      <c r="AN109" s="148"/>
      <c r="AO109" s="149"/>
      <c r="AP109" s="148"/>
      <c r="AQ109" s="149"/>
      <c r="AR109" s="148"/>
      <c r="AS109" s="149"/>
      <c r="AT109" s="148"/>
      <c r="AU109" s="149"/>
      <c r="AV109" s="148"/>
      <c r="AW109" s="149"/>
      <c r="AX109" s="148"/>
      <c r="AY109" s="149"/>
      <c r="AZ109" s="148"/>
      <c r="BA109" s="149"/>
      <c r="BB109" s="148"/>
      <c r="BC109" s="149"/>
      <c r="BD109" s="148"/>
      <c r="BE109" s="149"/>
      <c r="BF109" s="148"/>
      <c r="BG109" s="149"/>
      <c r="BH109" s="148"/>
      <c r="BI109" s="149"/>
      <c r="BJ109" s="148"/>
      <c r="BK109" s="149"/>
      <c r="BL109" s="148"/>
      <c r="BM109" s="149"/>
      <c r="BN109" s="148"/>
      <c r="BO109" s="149"/>
      <c r="BP109" s="148"/>
      <c r="BQ109" s="149"/>
    </row>
    <row r="110" spans="1:69">
      <c r="A110" s="129">
        <f t="shared" si="195"/>
        <v>97</v>
      </c>
      <c r="B110" s="148"/>
      <c r="C110" s="149"/>
      <c r="D110" s="148"/>
      <c r="E110" s="149"/>
      <c r="F110" s="148"/>
      <c r="G110" s="149"/>
      <c r="H110" s="148"/>
      <c r="I110" s="149"/>
      <c r="J110" s="148"/>
      <c r="K110" s="149"/>
      <c r="L110" s="148"/>
      <c r="M110" s="149"/>
      <c r="N110" s="148"/>
      <c r="O110" s="149"/>
      <c r="P110" s="148"/>
      <c r="Q110" s="149"/>
      <c r="R110" s="148"/>
      <c r="S110" s="149"/>
      <c r="T110" s="148"/>
      <c r="U110" s="149"/>
      <c r="V110" s="148"/>
      <c r="W110" s="149"/>
      <c r="X110" s="148"/>
      <c r="Y110" s="149"/>
      <c r="Z110" s="148"/>
      <c r="AA110" s="149"/>
      <c r="AB110" s="148"/>
      <c r="AC110" s="149"/>
      <c r="AD110" s="148"/>
      <c r="AE110" s="149"/>
      <c r="AF110" s="148"/>
      <c r="AG110" s="149"/>
      <c r="AH110" s="148"/>
      <c r="AI110" s="149"/>
      <c r="AJ110" s="148"/>
      <c r="AK110" s="149"/>
      <c r="AL110" s="148"/>
      <c r="AM110" s="149"/>
      <c r="AN110" s="148"/>
      <c r="AO110" s="149"/>
      <c r="AP110" s="148"/>
      <c r="AQ110" s="149"/>
      <c r="AR110" s="148"/>
      <c r="AS110" s="149"/>
      <c r="AT110" s="148"/>
      <c r="AU110" s="149"/>
      <c r="AV110" s="148"/>
      <c r="AW110" s="149"/>
      <c r="AX110" s="148"/>
      <c r="AY110" s="149"/>
      <c r="AZ110" s="148"/>
      <c r="BA110" s="149"/>
      <c r="BB110" s="148"/>
      <c r="BC110" s="149"/>
      <c r="BD110" s="148"/>
      <c r="BE110" s="149"/>
      <c r="BF110" s="148"/>
      <c r="BG110" s="149"/>
      <c r="BH110" s="148"/>
      <c r="BI110" s="149"/>
      <c r="BJ110" s="148"/>
      <c r="BK110" s="149"/>
      <c r="BL110" s="148"/>
      <c r="BM110" s="149"/>
      <c r="BN110" s="148"/>
      <c r="BO110" s="149"/>
      <c r="BP110" s="148"/>
      <c r="BQ110" s="149"/>
    </row>
    <row r="111" spans="1:69">
      <c r="A111" s="129">
        <f t="shared" si="195"/>
        <v>98</v>
      </c>
      <c r="B111" s="148"/>
      <c r="C111" s="149"/>
      <c r="D111" s="148"/>
      <c r="E111" s="149"/>
      <c r="F111" s="148"/>
      <c r="G111" s="149"/>
      <c r="H111" s="148"/>
      <c r="I111" s="149"/>
      <c r="J111" s="148"/>
      <c r="K111" s="149"/>
      <c r="L111" s="148"/>
      <c r="M111" s="149"/>
      <c r="N111" s="148"/>
      <c r="O111" s="149"/>
      <c r="P111" s="148"/>
      <c r="Q111" s="149"/>
      <c r="R111" s="148"/>
      <c r="S111" s="149"/>
      <c r="T111" s="148"/>
      <c r="U111" s="149"/>
      <c r="V111" s="148"/>
      <c r="W111" s="149"/>
      <c r="X111" s="148"/>
      <c r="Y111" s="149"/>
      <c r="Z111" s="148"/>
      <c r="AA111" s="149"/>
      <c r="AB111" s="148"/>
      <c r="AC111" s="149"/>
      <c r="AD111" s="148"/>
      <c r="AE111" s="149"/>
      <c r="AF111" s="148"/>
      <c r="AG111" s="149"/>
      <c r="AH111" s="148"/>
      <c r="AI111" s="149"/>
      <c r="AJ111" s="148"/>
      <c r="AK111" s="149"/>
      <c r="AL111" s="148"/>
      <c r="AM111" s="149"/>
      <c r="AN111" s="148"/>
      <c r="AO111" s="149"/>
      <c r="AP111" s="148"/>
      <c r="AQ111" s="149"/>
      <c r="AR111" s="148"/>
      <c r="AS111" s="149"/>
      <c r="AT111" s="148"/>
      <c r="AU111" s="149"/>
      <c r="AV111" s="148"/>
      <c r="AW111" s="149"/>
      <c r="AX111" s="148"/>
      <c r="AY111" s="149"/>
      <c r="AZ111" s="148"/>
      <c r="BA111" s="149"/>
      <c r="BB111" s="148"/>
      <c r="BC111" s="149"/>
      <c r="BD111" s="148"/>
      <c r="BE111" s="149"/>
      <c r="BF111" s="148"/>
      <c r="BG111" s="149"/>
      <c r="BH111" s="148"/>
      <c r="BI111" s="149"/>
      <c r="BJ111" s="148"/>
      <c r="BK111" s="149"/>
      <c r="BL111" s="148"/>
      <c r="BM111" s="149"/>
      <c r="BN111" s="148"/>
      <c r="BO111" s="149"/>
      <c r="BP111" s="148"/>
      <c r="BQ111" s="149"/>
    </row>
    <row r="112" spans="1:69">
      <c r="A112" s="129">
        <f t="shared" si="195"/>
        <v>99</v>
      </c>
      <c r="B112" s="148"/>
      <c r="C112" s="149"/>
      <c r="D112" s="148"/>
      <c r="E112" s="149"/>
      <c r="F112" s="148"/>
      <c r="G112" s="149"/>
      <c r="H112" s="148"/>
      <c r="I112" s="149"/>
      <c r="J112" s="148"/>
      <c r="K112" s="149"/>
      <c r="L112" s="148"/>
      <c r="M112" s="149"/>
      <c r="N112" s="148"/>
      <c r="O112" s="149"/>
      <c r="P112" s="148"/>
      <c r="Q112" s="149"/>
      <c r="R112" s="148"/>
      <c r="S112" s="149"/>
      <c r="T112" s="148"/>
      <c r="U112" s="149"/>
      <c r="V112" s="148"/>
      <c r="W112" s="149"/>
      <c r="X112" s="148"/>
      <c r="Y112" s="149"/>
      <c r="Z112" s="148"/>
      <c r="AA112" s="149"/>
      <c r="AB112" s="148"/>
      <c r="AC112" s="149"/>
      <c r="AD112" s="148"/>
      <c r="AE112" s="149"/>
      <c r="AF112" s="148"/>
      <c r="AG112" s="149"/>
      <c r="AH112" s="148"/>
      <c r="AI112" s="149"/>
      <c r="AJ112" s="148"/>
      <c r="AK112" s="149"/>
      <c r="AL112" s="148"/>
      <c r="AM112" s="149"/>
      <c r="AN112" s="148"/>
      <c r="AO112" s="149"/>
      <c r="AP112" s="148"/>
      <c r="AQ112" s="149"/>
      <c r="AR112" s="148"/>
      <c r="AS112" s="149"/>
      <c r="AT112" s="148"/>
      <c r="AU112" s="149"/>
      <c r="AV112" s="148"/>
      <c r="AW112" s="149"/>
      <c r="AX112" s="148"/>
      <c r="AY112" s="149"/>
      <c r="AZ112" s="148"/>
      <c r="BA112" s="149"/>
      <c r="BB112" s="148"/>
      <c r="BC112" s="149"/>
      <c r="BD112" s="148"/>
      <c r="BE112" s="149"/>
      <c r="BF112" s="148"/>
      <c r="BG112" s="149"/>
      <c r="BH112" s="148"/>
      <c r="BI112" s="149"/>
      <c r="BJ112" s="148"/>
      <c r="BK112" s="149"/>
      <c r="BL112" s="148"/>
      <c r="BM112" s="149"/>
      <c r="BN112" s="148"/>
      <c r="BO112" s="149"/>
      <c r="BP112" s="148"/>
      <c r="BQ112" s="149"/>
    </row>
    <row r="113" spans="1:69">
      <c r="A113" s="129">
        <f t="shared" si="195"/>
        <v>100</v>
      </c>
      <c r="B113" s="148"/>
      <c r="C113" s="149"/>
      <c r="D113" s="148"/>
      <c r="E113" s="149"/>
      <c r="F113" s="148"/>
      <c r="G113" s="149"/>
      <c r="H113" s="148"/>
      <c r="I113" s="149"/>
      <c r="J113" s="148"/>
      <c r="K113" s="149"/>
      <c r="L113" s="148"/>
      <c r="M113" s="149"/>
      <c r="N113" s="148"/>
      <c r="O113" s="149"/>
      <c r="P113" s="148"/>
      <c r="Q113" s="149"/>
      <c r="R113" s="148"/>
      <c r="S113" s="149"/>
      <c r="T113" s="148"/>
      <c r="U113" s="149"/>
      <c r="V113" s="148"/>
      <c r="W113" s="149"/>
      <c r="X113" s="148"/>
      <c r="Y113" s="149"/>
      <c r="Z113" s="148"/>
      <c r="AA113" s="149"/>
      <c r="AB113" s="148"/>
      <c r="AC113" s="149"/>
      <c r="AD113" s="148"/>
      <c r="AE113" s="149"/>
      <c r="AF113" s="148"/>
      <c r="AG113" s="149"/>
      <c r="AH113" s="148"/>
      <c r="AI113" s="149"/>
      <c r="AJ113" s="148"/>
      <c r="AK113" s="149"/>
      <c r="AL113" s="148"/>
      <c r="AM113" s="149"/>
      <c r="AN113" s="148"/>
      <c r="AO113" s="149"/>
      <c r="AP113" s="148"/>
      <c r="AQ113" s="149"/>
      <c r="AR113" s="148"/>
      <c r="AS113" s="149"/>
      <c r="AT113" s="148"/>
      <c r="AU113" s="149"/>
      <c r="AV113" s="148"/>
      <c r="AW113" s="149"/>
      <c r="AX113" s="148"/>
      <c r="AY113" s="149"/>
      <c r="AZ113" s="148"/>
      <c r="BA113" s="149"/>
      <c r="BB113" s="148"/>
      <c r="BC113" s="149"/>
      <c r="BD113" s="148"/>
      <c r="BE113" s="149"/>
      <c r="BF113" s="148"/>
      <c r="BG113" s="149"/>
      <c r="BH113" s="148"/>
      <c r="BI113" s="149"/>
      <c r="BJ113" s="148"/>
      <c r="BK113" s="149"/>
      <c r="BL113" s="148"/>
      <c r="BM113" s="149"/>
      <c r="BN113" s="148"/>
      <c r="BO113" s="149"/>
      <c r="BP113" s="148"/>
      <c r="BQ113" s="149"/>
    </row>
    <row r="114" spans="1:69">
      <c r="BO114" s="149"/>
    </row>
  </sheetData>
  <mergeCells count="97">
    <mergeCell ref="B2:I2"/>
    <mergeCell ref="B3:C3"/>
    <mergeCell ref="D3:G3"/>
    <mergeCell ref="H3:I3"/>
    <mergeCell ref="J2:O2"/>
    <mergeCell ref="J3:M3"/>
    <mergeCell ref="N3:O3"/>
    <mergeCell ref="AP3:AQ3"/>
    <mergeCell ref="AL2:AQ2"/>
    <mergeCell ref="AL3:AO3"/>
    <mergeCell ref="AB2:AG2"/>
    <mergeCell ref="AB3:AE3"/>
    <mergeCell ref="AF3:AG3"/>
    <mergeCell ref="AH2:AK2"/>
    <mergeCell ref="AJ3:AK3"/>
    <mergeCell ref="AH3:AI3"/>
    <mergeCell ref="B4:C4"/>
    <mergeCell ref="D4:E4"/>
    <mergeCell ref="F4:G4"/>
    <mergeCell ref="H4:I4"/>
    <mergeCell ref="J4:K4"/>
    <mergeCell ref="L4:M4"/>
    <mergeCell ref="N4:O4"/>
    <mergeCell ref="P2:U2"/>
    <mergeCell ref="P3:S3"/>
    <mergeCell ref="T3:U3"/>
    <mergeCell ref="V2:AA2"/>
    <mergeCell ref="V3:Y3"/>
    <mergeCell ref="Z3:AA3"/>
    <mergeCell ref="AH4:AI4"/>
    <mergeCell ref="AJ4:AK4"/>
    <mergeCell ref="AL4:AM4"/>
    <mergeCell ref="P4:Q4"/>
    <mergeCell ref="R4:S4"/>
    <mergeCell ref="T4:U4"/>
    <mergeCell ref="V4:W4"/>
    <mergeCell ref="X4:Y4"/>
    <mergeCell ref="Z4:AA4"/>
    <mergeCell ref="BL4:BM4"/>
    <mergeCell ref="BN4:BO4"/>
    <mergeCell ref="BP4:BQ4"/>
    <mergeCell ref="AR2:AW3"/>
    <mergeCell ref="AX2:BC3"/>
    <mergeCell ref="BD2:BG3"/>
    <mergeCell ref="BH2:BM3"/>
    <mergeCell ref="BN2:BQ3"/>
    <mergeCell ref="AZ4:BA4"/>
    <mergeCell ref="BB4:BC4"/>
    <mergeCell ref="BD4:BE4"/>
    <mergeCell ref="BF4:BG4"/>
    <mergeCell ref="BH4:BI4"/>
    <mergeCell ref="BJ4:BK4"/>
    <mergeCell ref="AR4:AS4"/>
    <mergeCell ref="AT4:AU4"/>
    <mergeCell ref="AZ5:BA5"/>
    <mergeCell ref="A7:A11"/>
    <mergeCell ref="A2:A4"/>
    <mergeCell ref="B5:C5"/>
    <mergeCell ref="D5:E5"/>
    <mergeCell ref="F5:G5"/>
    <mergeCell ref="H5:I5"/>
    <mergeCell ref="J5:K5"/>
    <mergeCell ref="L5:M5"/>
    <mergeCell ref="AN4:AO4"/>
    <mergeCell ref="AP4:AQ4"/>
    <mergeCell ref="AV4:AW4"/>
    <mergeCell ref="AX4:AY4"/>
    <mergeCell ref="AB4:AC4"/>
    <mergeCell ref="AD4:AE4"/>
    <mergeCell ref="AF4:AG4"/>
    <mergeCell ref="AJ5:AK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X5:AY5"/>
    <mergeCell ref="AL5:AM5"/>
    <mergeCell ref="AN5:AO5"/>
    <mergeCell ref="AP5:AQ5"/>
    <mergeCell ref="AR5:AS5"/>
    <mergeCell ref="AT5:AU5"/>
    <mergeCell ref="AV5:AW5"/>
    <mergeCell ref="BP5:BQ5"/>
    <mergeCell ref="BB5:BC5"/>
    <mergeCell ref="BD5:BE5"/>
    <mergeCell ref="BF5:BG5"/>
    <mergeCell ref="BH5:BI5"/>
    <mergeCell ref="BJ5:BK5"/>
    <mergeCell ref="BL5:BM5"/>
    <mergeCell ref="BN5:BO5"/>
  </mergeCells>
  <phoneticPr fontId="5" type="noConversion"/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주기'!BP6:BP11</xm:f>
              <xm:sqref>BP5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주기'!BN6:BN11</xm:f>
              <xm:sqref>BN5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주기'!BL6:BL11</xm:f>
              <xm:sqref>BL5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주기'!BJ6:BJ11</xm:f>
              <xm:sqref>BJ5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주기'!BH6:BH11</xm:f>
              <xm:sqref>BH5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주기'!BF6:BF11</xm:f>
              <xm:sqref>BF5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주기'!BD6:BD11</xm:f>
              <xm:sqref>BD5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주기'!AZ6:AZ11</xm:f>
              <xm:sqref>AZ5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주기'!AX6:AX11</xm:f>
              <xm:sqref>AX5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주기'!AV6:AV11</xm:f>
              <xm:sqref>AV5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주기'!AT6:AT11</xm:f>
              <xm:sqref>AT5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주기'!AR6:AR11</xm:f>
              <xm:sqref>AR5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주기'!AP6:AP11</xm:f>
              <xm:sqref>AP5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주기'!AN6:AN11</xm:f>
              <xm:sqref>AN5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주기'!AL6:AL11</xm:f>
              <xm:sqref>AL5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주기'!AJ6:AJ11</xm:f>
              <xm:sqref>AJ5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주기'!AH6:AH11</xm:f>
              <xm:sqref>AH5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주기'!AF6:AF11</xm:f>
              <xm:sqref>AF5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주기'!AD6:AD11</xm:f>
              <xm:sqref>AD5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주기'!AB6:AB11</xm:f>
              <xm:sqref>AB5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주기'!Z6:Z11</xm:f>
              <xm:sqref>Z5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주기'!X6:X11</xm:f>
              <xm:sqref>X5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주기'!V6:V11</xm:f>
              <xm:sqref>V5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주기'!T6:T11</xm:f>
              <xm:sqref>T5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주기'!R6:R11</xm:f>
              <xm:sqref>R5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주기'!P6:P11</xm:f>
              <xm:sqref>P5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주기'!N6:N11</xm:f>
              <xm:sqref>N5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주기'!L6:L11</xm:f>
              <xm:sqref>L5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주기'!J6:J11</xm:f>
              <xm:sqref>J5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주기'!H6:H11</xm:f>
              <xm:sqref>H5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주기'!F6:F11</xm:f>
              <xm:sqref>F5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주기'!D6:D11</xm:f>
              <xm:sqref>D5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주기'!B6:B11</xm:f>
              <xm:sqref>B5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'참고.DIV 배수 주기'!BB6:BB11</xm:f>
              <xm:sqref>BB5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23"/>
  <sheetViews>
    <sheetView tabSelected="1" topLeftCell="A2" zoomScaleNormal="100" workbookViewId="0">
      <pane xSplit="1" ySplit="12" topLeftCell="P15" activePane="bottomRight" state="frozen"/>
      <selection activeCell="A2" sqref="A2"/>
      <selection pane="topRight" activeCell="B2" sqref="B2"/>
      <selection pane="bottomLeft" activeCell="A14" sqref="A14"/>
      <selection pane="bottomRight" activeCell="Z16" sqref="Z16"/>
    </sheetView>
  </sheetViews>
  <sheetFormatPr defaultRowHeight="14.25"/>
  <cols>
    <col min="2" max="2" width="5.625" style="137" customWidth="1"/>
    <col min="3" max="3" width="5.625" style="138" customWidth="1"/>
    <col min="4" max="4" width="5.625" style="137" customWidth="1"/>
    <col min="5" max="5" width="5.625" style="138" customWidth="1"/>
    <col min="6" max="6" width="5.625" style="137" customWidth="1"/>
    <col min="7" max="7" width="5.625" style="138" customWidth="1"/>
    <col min="8" max="8" width="5.625" style="137" customWidth="1"/>
    <col min="9" max="9" width="5.625" style="138" customWidth="1"/>
    <col min="10" max="10" width="5.625" style="137" customWidth="1"/>
    <col min="11" max="11" width="5.625" style="138" customWidth="1"/>
    <col min="12" max="12" width="5.625" style="137" customWidth="1"/>
    <col min="13" max="13" width="5.625" style="138" customWidth="1"/>
    <col min="14" max="14" width="5.625" style="137" customWidth="1"/>
    <col min="15" max="15" width="5.625" style="138" customWidth="1"/>
    <col min="16" max="16" width="5.625" style="137" customWidth="1"/>
    <col min="17" max="17" width="5.625" style="138" customWidth="1"/>
    <col min="18" max="18" width="5.625" style="137" customWidth="1"/>
    <col min="19" max="19" width="5.625" style="138" customWidth="1"/>
    <col min="20" max="20" width="5.625" style="137" customWidth="1"/>
    <col min="21" max="21" width="5.625" style="138" customWidth="1"/>
    <col min="22" max="22" width="5.625" style="137" customWidth="1"/>
    <col min="23" max="23" width="5.625" style="138" customWidth="1"/>
    <col min="24" max="24" width="5.625" style="137" customWidth="1"/>
    <col min="25" max="25" width="5.625" style="138" customWidth="1"/>
    <col min="26" max="26" width="5.625" style="137" customWidth="1"/>
    <col min="27" max="27" width="5.625" style="138" customWidth="1"/>
    <col min="28" max="28" width="5.625" style="137" customWidth="1"/>
    <col min="29" max="29" width="5.625" style="138" customWidth="1"/>
    <col min="30" max="30" width="5.625" style="137" customWidth="1"/>
    <col min="31" max="31" width="5.625" style="138" customWidth="1"/>
    <col min="32" max="32" width="5.625" style="137" customWidth="1"/>
    <col min="33" max="33" width="5.625" style="138" customWidth="1"/>
    <col min="34" max="34" width="5.625" style="137" customWidth="1"/>
    <col min="35" max="35" width="5.625" style="138" customWidth="1"/>
    <col min="36" max="36" width="5.625" style="137" customWidth="1"/>
    <col min="37" max="37" width="5.625" style="138" customWidth="1"/>
    <col min="38" max="38" width="5.625" style="137" customWidth="1"/>
    <col min="39" max="39" width="5.625" style="138" customWidth="1"/>
    <col min="40" max="40" width="5.625" style="137" customWidth="1"/>
    <col min="41" max="41" width="5.625" style="138" customWidth="1"/>
    <col min="42" max="42" width="5.625" style="137" customWidth="1"/>
    <col min="43" max="43" width="5.625" style="138" customWidth="1"/>
    <col min="44" max="44" width="5.625" style="137" customWidth="1"/>
    <col min="45" max="45" width="5.625" style="138" customWidth="1"/>
    <col min="46" max="46" width="5.625" style="137" customWidth="1"/>
    <col min="47" max="47" width="5.625" style="138" customWidth="1"/>
    <col min="48" max="48" width="5.625" style="137" customWidth="1"/>
    <col min="49" max="49" width="5.625" style="138" customWidth="1"/>
    <col min="50" max="50" width="5.625" style="137" customWidth="1"/>
    <col min="51" max="51" width="5.625" style="138" customWidth="1"/>
    <col min="52" max="52" width="5.625" style="137" customWidth="1"/>
    <col min="53" max="53" width="5.625" style="138" customWidth="1"/>
    <col min="54" max="54" width="5.625" style="137" customWidth="1"/>
    <col min="55" max="55" width="5.625" style="138" customWidth="1"/>
    <col min="56" max="56" width="5.625" style="137" customWidth="1"/>
    <col min="57" max="57" width="5.625" style="138" customWidth="1"/>
    <col min="58" max="58" width="5.625" style="137" customWidth="1"/>
    <col min="59" max="59" width="5.625" style="138" customWidth="1"/>
    <col min="60" max="60" width="5.625" style="137" customWidth="1"/>
    <col min="61" max="61" width="5.625" style="138" customWidth="1"/>
    <col min="62" max="62" width="5.625" style="137" customWidth="1"/>
    <col min="63" max="63" width="5.625" style="138" customWidth="1"/>
    <col min="64" max="64" width="5.625" style="137" customWidth="1"/>
    <col min="65" max="65" width="5.625" style="138" customWidth="1"/>
    <col min="66" max="66" width="5.625" style="137" customWidth="1"/>
    <col min="67" max="67" width="5.625" style="138" customWidth="1"/>
    <col min="68" max="68" width="5.625" style="137" customWidth="1"/>
    <col min="69" max="69" width="5.625" style="138" customWidth="1"/>
  </cols>
  <sheetData>
    <row r="1" spans="1:69" s="133" customFormat="1" hidden="1">
      <c r="A1" s="133">
        <v>1</v>
      </c>
      <c r="B1" s="134">
        <v>2</v>
      </c>
      <c r="C1" s="135">
        <v>3</v>
      </c>
      <c r="D1" s="134">
        <v>4</v>
      </c>
      <c r="E1" s="135">
        <v>5</v>
      </c>
      <c r="F1" s="134">
        <v>6</v>
      </c>
      <c r="G1" s="135">
        <v>7</v>
      </c>
      <c r="H1" s="134">
        <v>8</v>
      </c>
      <c r="I1" s="135">
        <v>9</v>
      </c>
      <c r="J1" s="134">
        <v>10</v>
      </c>
      <c r="K1" s="135">
        <v>11</v>
      </c>
      <c r="L1" s="134">
        <v>12</v>
      </c>
      <c r="M1" s="135">
        <v>13</v>
      </c>
      <c r="N1" s="134">
        <v>14</v>
      </c>
      <c r="O1" s="135">
        <v>15</v>
      </c>
      <c r="P1" s="134">
        <v>16</v>
      </c>
      <c r="Q1" s="135">
        <v>17</v>
      </c>
      <c r="R1" s="134">
        <v>18</v>
      </c>
      <c r="S1" s="135">
        <v>19</v>
      </c>
      <c r="T1" s="134">
        <v>20</v>
      </c>
      <c r="U1" s="135">
        <v>21</v>
      </c>
      <c r="V1" s="134">
        <v>22</v>
      </c>
      <c r="W1" s="135">
        <v>23</v>
      </c>
      <c r="X1" s="134">
        <v>24</v>
      </c>
      <c r="Y1" s="135">
        <v>25</v>
      </c>
      <c r="Z1" s="134">
        <v>26</v>
      </c>
      <c r="AA1" s="135">
        <v>27</v>
      </c>
      <c r="AB1" s="134">
        <v>28</v>
      </c>
      <c r="AC1" s="135">
        <v>29</v>
      </c>
      <c r="AD1" s="134">
        <v>30</v>
      </c>
      <c r="AE1" s="135">
        <v>31</v>
      </c>
      <c r="AF1" s="134">
        <v>32</v>
      </c>
      <c r="AG1" s="135">
        <v>33</v>
      </c>
      <c r="AH1" s="134">
        <v>34</v>
      </c>
      <c r="AI1" s="135">
        <v>35</v>
      </c>
      <c r="AJ1" s="134">
        <v>36</v>
      </c>
      <c r="AK1" s="135">
        <v>37</v>
      </c>
      <c r="AL1" s="134">
        <v>38</v>
      </c>
      <c r="AM1" s="135">
        <v>39</v>
      </c>
      <c r="AN1" s="134">
        <v>40</v>
      </c>
      <c r="AO1" s="135">
        <v>41</v>
      </c>
      <c r="AP1" s="134">
        <v>42</v>
      </c>
      <c r="AQ1" s="135">
        <v>43</v>
      </c>
      <c r="AR1" s="134">
        <v>44</v>
      </c>
      <c r="AS1" s="135">
        <v>45</v>
      </c>
      <c r="AT1" s="134">
        <v>46</v>
      </c>
      <c r="AU1" s="135">
        <v>47</v>
      </c>
      <c r="AV1" s="134">
        <v>48</v>
      </c>
      <c r="AW1" s="135">
        <v>49</v>
      </c>
      <c r="AX1" s="134">
        <v>50</v>
      </c>
      <c r="AY1" s="135">
        <v>51</v>
      </c>
      <c r="AZ1" s="134">
        <v>52</v>
      </c>
      <c r="BA1" s="135">
        <v>53</v>
      </c>
      <c r="BB1" s="134">
        <v>54</v>
      </c>
      <c r="BC1" s="135">
        <v>55</v>
      </c>
      <c r="BD1" s="134">
        <v>56</v>
      </c>
      <c r="BE1" s="135">
        <v>57</v>
      </c>
      <c r="BF1" s="134">
        <v>58</v>
      </c>
      <c r="BG1" s="135">
        <v>59</v>
      </c>
      <c r="BH1" s="134">
        <v>60</v>
      </c>
      <c r="BI1" s="135">
        <v>61</v>
      </c>
      <c r="BJ1" s="134">
        <v>62</v>
      </c>
      <c r="BK1" s="135">
        <v>63</v>
      </c>
      <c r="BL1" s="134">
        <v>64</v>
      </c>
      <c r="BM1" s="135">
        <v>65</v>
      </c>
      <c r="BN1" s="134">
        <v>66</v>
      </c>
      <c r="BO1" s="135">
        <v>67</v>
      </c>
      <c r="BP1" s="134">
        <v>68</v>
      </c>
      <c r="BQ1" s="135">
        <v>69</v>
      </c>
    </row>
    <row r="2" spans="1:69">
      <c r="A2" s="207" t="s">
        <v>252</v>
      </c>
      <c r="B2" s="211" t="s">
        <v>239</v>
      </c>
      <c r="C2" s="211"/>
      <c r="D2" s="211"/>
      <c r="E2" s="211"/>
      <c r="F2" s="211"/>
      <c r="G2" s="211"/>
      <c r="H2" s="211"/>
      <c r="I2" s="211"/>
      <c r="J2" s="211" t="s">
        <v>240</v>
      </c>
      <c r="K2" s="211"/>
      <c r="L2" s="211"/>
      <c r="M2" s="211"/>
      <c r="N2" s="211"/>
      <c r="O2" s="211"/>
      <c r="P2" s="211" t="s">
        <v>241</v>
      </c>
      <c r="Q2" s="211"/>
      <c r="R2" s="211"/>
      <c r="S2" s="211"/>
      <c r="T2" s="211"/>
      <c r="U2" s="211"/>
      <c r="V2" s="211" t="s">
        <v>242</v>
      </c>
      <c r="W2" s="211"/>
      <c r="X2" s="211"/>
      <c r="Y2" s="211"/>
      <c r="Z2" s="211"/>
      <c r="AA2" s="211"/>
      <c r="AB2" s="211" t="s">
        <v>243</v>
      </c>
      <c r="AC2" s="211"/>
      <c r="AD2" s="211"/>
      <c r="AE2" s="211"/>
      <c r="AF2" s="211"/>
      <c r="AG2" s="211"/>
      <c r="AH2" s="211" t="s">
        <v>244</v>
      </c>
      <c r="AI2" s="211"/>
      <c r="AJ2" s="211"/>
      <c r="AK2" s="211"/>
      <c r="AL2" s="211" t="s">
        <v>245</v>
      </c>
      <c r="AM2" s="211"/>
      <c r="AN2" s="211"/>
      <c r="AO2" s="211"/>
      <c r="AP2" s="211"/>
      <c r="AQ2" s="211"/>
      <c r="AR2" s="209" t="s">
        <v>246</v>
      </c>
      <c r="AS2" s="209"/>
      <c r="AT2" s="209"/>
      <c r="AU2" s="209"/>
      <c r="AV2" s="209"/>
      <c r="AW2" s="209"/>
      <c r="AX2" s="209" t="s">
        <v>247</v>
      </c>
      <c r="AY2" s="209"/>
      <c r="AZ2" s="209"/>
      <c r="BA2" s="209"/>
      <c r="BB2" s="209"/>
      <c r="BC2" s="209"/>
      <c r="BD2" s="210" t="s">
        <v>248</v>
      </c>
      <c r="BE2" s="210"/>
      <c r="BF2" s="210"/>
      <c r="BG2" s="210"/>
      <c r="BH2" s="210" t="s">
        <v>249</v>
      </c>
      <c r="BI2" s="210"/>
      <c r="BJ2" s="210"/>
      <c r="BK2" s="210"/>
      <c r="BL2" s="210"/>
      <c r="BM2" s="210"/>
      <c r="BN2" s="210" t="s">
        <v>250</v>
      </c>
      <c r="BO2" s="210"/>
      <c r="BP2" s="210"/>
      <c r="BQ2" s="210"/>
    </row>
    <row r="3" spans="1:69">
      <c r="A3" s="207"/>
      <c r="B3" s="213" t="s">
        <v>228</v>
      </c>
      <c r="C3" s="213"/>
      <c r="D3" s="212" t="s">
        <v>226</v>
      </c>
      <c r="E3" s="212"/>
      <c r="F3" s="212"/>
      <c r="G3" s="212"/>
      <c r="H3" s="213" t="s">
        <v>225</v>
      </c>
      <c r="I3" s="213"/>
      <c r="J3" s="212" t="s">
        <v>251</v>
      </c>
      <c r="K3" s="212"/>
      <c r="L3" s="212"/>
      <c r="M3" s="212"/>
      <c r="N3" s="213" t="s">
        <v>227</v>
      </c>
      <c r="O3" s="213"/>
      <c r="P3" s="212" t="s">
        <v>251</v>
      </c>
      <c r="Q3" s="212"/>
      <c r="R3" s="212"/>
      <c r="S3" s="212"/>
      <c r="T3" s="213" t="s">
        <v>227</v>
      </c>
      <c r="U3" s="213"/>
      <c r="V3" s="212" t="s">
        <v>251</v>
      </c>
      <c r="W3" s="212"/>
      <c r="X3" s="212"/>
      <c r="Y3" s="212"/>
      <c r="Z3" s="213" t="s">
        <v>227</v>
      </c>
      <c r="AA3" s="213"/>
      <c r="AB3" s="212" t="s">
        <v>251</v>
      </c>
      <c r="AC3" s="212"/>
      <c r="AD3" s="212"/>
      <c r="AE3" s="212"/>
      <c r="AF3" s="213" t="s">
        <v>227</v>
      </c>
      <c r="AG3" s="213"/>
      <c r="AH3" s="212" t="s">
        <v>251</v>
      </c>
      <c r="AI3" s="212"/>
      <c r="AJ3" s="213" t="s">
        <v>225</v>
      </c>
      <c r="AK3" s="213"/>
      <c r="AL3" s="212" t="s">
        <v>251</v>
      </c>
      <c r="AM3" s="212"/>
      <c r="AN3" s="212"/>
      <c r="AO3" s="212"/>
      <c r="AP3" s="213" t="s">
        <v>227</v>
      </c>
      <c r="AQ3" s="213"/>
      <c r="AR3" s="209"/>
      <c r="AS3" s="209"/>
      <c r="AT3" s="209"/>
      <c r="AU3" s="209"/>
      <c r="AV3" s="209"/>
      <c r="AW3" s="209"/>
      <c r="AX3" s="209"/>
      <c r="AY3" s="209"/>
      <c r="AZ3" s="209"/>
      <c r="BA3" s="209"/>
      <c r="BB3" s="209"/>
      <c r="BC3" s="209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</row>
    <row r="4" spans="1:69">
      <c r="A4" s="207"/>
      <c r="B4" s="208" t="s">
        <v>229</v>
      </c>
      <c r="C4" s="208"/>
      <c r="D4" s="208" t="s">
        <v>230</v>
      </c>
      <c r="E4" s="208"/>
      <c r="F4" s="208" t="s">
        <v>229</v>
      </c>
      <c r="G4" s="208"/>
      <c r="H4" s="208" t="s">
        <v>229</v>
      </c>
      <c r="I4" s="208"/>
      <c r="J4" s="208" t="s">
        <v>230</v>
      </c>
      <c r="K4" s="208"/>
      <c r="L4" s="208" t="s">
        <v>229</v>
      </c>
      <c r="M4" s="208"/>
      <c r="N4" s="208" t="s">
        <v>229</v>
      </c>
      <c r="O4" s="208"/>
      <c r="P4" s="208" t="s">
        <v>230</v>
      </c>
      <c r="Q4" s="208"/>
      <c r="R4" s="208" t="s">
        <v>229</v>
      </c>
      <c r="S4" s="208"/>
      <c r="T4" s="208" t="s">
        <v>229</v>
      </c>
      <c r="U4" s="208"/>
      <c r="V4" s="208" t="s">
        <v>230</v>
      </c>
      <c r="W4" s="208"/>
      <c r="X4" s="208" t="s">
        <v>229</v>
      </c>
      <c r="Y4" s="208"/>
      <c r="Z4" s="208" t="s">
        <v>229</v>
      </c>
      <c r="AA4" s="208"/>
      <c r="AB4" s="208" t="s">
        <v>230</v>
      </c>
      <c r="AC4" s="208"/>
      <c r="AD4" s="208" t="s">
        <v>229</v>
      </c>
      <c r="AE4" s="208"/>
      <c r="AF4" s="208" t="s">
        <v>229</v>
      </c>
      <c r="AG4" s="208"/>
      <c r="AH4" s="208" t="s">
        <v>229</v>
      </c>
      <c r="AI4" s="208"/>
      <c r="AJ4" s="208" t="s">
        <v>229</v>
      </c>
      <c r="AK4" s="208"/>
      <c r="AL4" s="208" t="s">
        <v>230</v>
      </c>
      <c r="AM4" s="208"/>
      <c r="AN4" s="208" t="s">
        <v>229</v>
      </c>
      <c r="AO4" s="208"/>
      <c r="AP4" s="208" t="s">
        <v>229</v>
      </c>
      <c r="AQ4" s="208"/>
      <c r="AR4" s="208" t="s">
        <v>230</v>
      </c>
      <c r="AS4" s="208"/>
      <c r="AT4" s="208" t="s">
        <v>231</v>
      </c>
      <c r="AU4" s="208"/>
      <c r="AV4" s="208" t="s">
        <v>232</v>
      </c>
      <c r="AW4" s="208"/>
      <c r="AX4" s="208" t="s">
        <v>230</v>
      </c>
      <c r="AY4" s="208"/>
      <c r="AZ4" s="208" t="s">
        <v>233</v>
      </c>
      <c r="BA4" s="208"/>
      <c r="BB4" s="208" t="s">
        <v>229</v>
      </c>
      <c r="BC4" s="208"/>
      <c r="BD4" s="208" t="s">
        <v>234</v>
      </c>
      <c r="BE4" s="208"/>
      <c r="BF4" s="208" t="s">
        <v>235</v>
      </c>
      <c r="BG4" s="208"/>
      <c r="BH4" s="208" t="s">
        <v>234</v>
      </c>
      <c r="BI4" s="208"/>
      <c r="BJ4" s="208" t="s">
        <v>236</v>
      </c>
      <c r="BK4" s="208"/>
      <c r="BL4" s="208" t="s">
        <v>237</v>
      </c>
      <c r="BM4" s="208"/>
      <c r="BN4" s="208" t="s">
        <v>234</v>
      </c>
      <c r="BO4" s="208"/>
      <c r="BP4" s="208" t="s">
        <v>238</v>
      </c>
      <c r="BQ4" s="208"/>
    </row>
    <row r="5" spans="1:69">
      <c r="A5" s="145" t="s">
        <v>253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</row>
    <row r="6" spans="1:69">
      <c r="A6" s="78" t="s">
        <v>254</v>
      </c>
      <c r="B6" s="151">
        <f t="shared" ref="B6:B11" si="0">IF(IF(C7=0,0,C6-C7)&lt;=0,0,IF(C7=0,0,C6-C7))</f>
        <v>431</v>
      </c>
      <c r="C6" s="154">
        <f t="shared" ref="C6:C12" si="1">VLOOKUP($A15,$A$15:$BQ$26,C$1,0)</f>
        <v>45912</v>
      </c>
      <c r="D6" s="151">
        <f t="shared" ref="D6:D11" si="2">IF(IF(E7=0,0,E6-E7)&lt;=0,0,IF(E7=0,0,E6-E7))</f>
        <v>15</v>
      </c>
      <c r="E6" s="154">
        <f t="shared" ref="E6:E12" si="3">VLOOKUP($A15,$A$15:$BQ$26,E$1,0)</f>
        <v>46024</v>
      </c>
      <c r="F6" s="151">
        <f t="shared" ref="F6:F11" si="4">IF(IF(G7=0,0,G6-G7)&lt;=0,0,IF(G7=0,0,G6-G7))</f>
        <v>0</v>
      </c>
      <c r="G6" s="154">
        <f t="shared" ref="G6:G12" si="5">VLOOKUP($A15,$A$15:$BQ$26,G$1,0)</f>
        <v>0</v>
      </c>
      <c r="H6" s="151">
        <f t="shared" ref="H6:H11" si="6">IF(IF(I7=0,0,I6-I7)&lt;=0,0,IF(I7=0,0,I6-I7))</f>
        <v>0</v>
      </c>
      <c r="I6" s="154">
        <f t="shared" ref="I6:I12" si="7">VLOOKUP($A15,$A$15:$BQ$26,I$1,0)</f>
        <v>0</v>
      </c>
      <c r="J6" s="151">
        <f t="shared" ref="J6:J11" si="8">IF(IF(K7=0,0,K6-K7)&lt;=0,0,IF(K7=0,0,K6-K7))</f>
        <v>0</v>
      </c>
      <c r="K6" s="154">
        <f t="shared" ref="K6:K12" si="9">VLOOKUP($A15,$A$15:$BQ$26,K$1,0)</f>
        <v>45912</v>
      </c>
      <c r="L6" s="151">
        <f t="shared" ref="L6:L11" si="10">IF(IF(M7=0,0,M6-M7)&lt;=0,0,IF(M7=0,0,M6-M7))</f>
        <v>0</v>
      </c>
      <c r="M6" s="154">
        <f t="shared" ref="M6:M12" si="11">VLOOKUP($A15,$A$15:$BQ$26,M$1,0)</f>
        <v>0</v>
      </c>
      <c r="N6" s="151">
        <f t="shared" ref="N6:N11" si="12">IF(IF(O7=0,0,O6-O7)&lt;=0,0,IF(O7=0,0,O6-O7))</f>
        <v>234</v>
      </c>
      <c r="O6" s="154">
        <f t="shared" ref="O6:O12" si="13">VLOOKUP($A15,$A$15:$BQ$26,O$1,0)</f>
        <v>45912</v>
      </c>
      <c r="P6" s="151">
        <f t="shared" ref="P6:P11" si="14">IF(IF(Q7=0,0,Q6-Q7)&lt;=0,0,IF(Q7=0,0,Q6-Q7))</f>
        <v>257</v>
      </c>
      <c r="Q6" s="154">
        <f t="shared" ref="Q6:Q12" si="15">VLOOKUP($A15,$A$15:$BQ$26,Q$1,0)</f>
        <v>45784</v>
      </c>
      <c r="R6" s="151">
        <f t="shared" ref="R6:R11" si="16">IF(IF(S7=0,0,S6-S7)&lt;=0,0,IF(S7=0,0,S6-S7))</f>
        <v>61</v>
      </c>
      <c r="S6" s="154">
        <f t="shared" ref="S6:S12" si="17">VLOOKUP($A15,$A$15:$BQ$26,S$1,0)</f>
        <v>45845</v>
      </c>
      <c r="T6" s="151">
        <f t="shared" ref="T6:T11" si="18">IF(IF(U7=0,0,U6-U7)&lt;=0,0,IF(U7=0,0,U6-U7))</f>
        <v>29</v>
      </c>
      <c r="U6" s="154">
        <f t="shared" ref="U6:U12" si="19">VLOOKUP($A15,$A$15:$BQ$26,U$1,0)</f>
        <v>46072</v>
      </c>
      <c r="V6" s="151">
        <f t="shared" ref="V6:V11" si="20">IF(IF(W7=0,0,W6-W7)&lt;=0,0,IF(W7=0,0,W6-W7))</f>
        <v>304</v>
      </c>
      <c r="W6" s="154">
        <f t="shared" ref="W6:W12" si="21">VLOOKUP($A15,$A$15:$BQ$26,W$1,0)</f>
        <v>45831</v>
      </c>
      <c r="X6" s="151">
        <f t="shared" ref="X6:X11" si="22">IF(IF(Y7=0,0,Y6-Y7)&lt;=0,0,IF(Y7=0,0,Y6-Y7))</f>
        <v>0</v>
      </c>
      <c r="Y6" s="154">
        <f t="shared" ref="Y6:Y12" si="23">VLOOKUP($A15,$A$15:$BQ$26,Y$1,0)</f>
        <v>46003</v>
      </c>
      <c r="Z6" s="151">
        <f>IF(IF(AA7=0,0,AA6-AA7)&lt;=0,0,IF(AA7=0,0,AA6-AA7))</f>
        <v>95</v>
      </c>
      <c r="AA6" s="154">
        <f t="shared" ref="AA6:AA12" si="24">VLOOKUP($A15,$A$15:$BQ$26,AA$1,0)</f>
        <v>45912</v>
      </c>
      <c r="AB6" s="151">
        <f t="shared" ref="AB6:AB11" si="25">IF(IF(AC7=0,0,AC6-AC7)&lt;=0,0,IF(AC7=0,0,AC6-AC7))</f>
        <v>0</v>
      </c>
      <c r="AC6" s="154">
        <f t="shared" ref="AC6:AC12" si="26">VLOOKUP($A15,$A$15:$BQ$26,AC$1,0)</f>
        <v>45967</v>
      </c>
      <c r="AD6" s="151">
        <f t="shared" ref="AD6:AD11" si="27">IF(IF(AE7=0,0,AE6-AE7)&lt;=0,0,IF(AE7=0,0,AE6-AE7))</f>
        <v>0</v>
      </c>
      <c r="AE6" s="154">
        <f t="shared" ref="AE6:AE12" si="28">VLOOKUP($A15,$A$15:$BQ$26,AE$1,0)</f>
        <v>0</v>
      </c>
      <c r="AF6" s="151">
        <f t="shared" ref="AF6:AF11" si="29">IF(IF(AG7=0,0,AG6-AG7)&lt;=0,0,IF(AG7=0,0,AG6-AG7))</f>
        <v>114</v>
      </c>
      <c r="AG6" s="154">
        <f t="shared" ref="AG6:AG12" si="30">VLOOKUP($A15,$A$15:$BQ$26,AG$1,0)</f>
        <v>46072</v>
      </c>
      <c r="AH6" s="151">
        <f t="shared" ref="AH6:AH11" si="31">IF(IF(AI7=0,0,AI6-AI7)&lt;=0,0,IF(AI7=0,0,AI6-AI7))</f>
        <v>335</v>
      </c>
      <c r="AI6" s="154">
        <f t="shared" ref="AI6:AI12" si="32">VLOOKUP($A15,$A$15:$BQ$26,AI$1,0)</f>
        <v>45862</v>
      </c>
      <c r="AJ6" s="151">
        <f t="shared" ref="AJ6:AJ11" si="33">IF(IF(AK7=0,0,AK6-AK7)&lt;=0,0,IF(AK7=0,0,AK6-AK7))</f>
        <v>437</v>
      </c>
      <c r="AK6" s="154">
        <f t="shared" ref="AK6:AK12" si="34">VLOOKUP($A15,$A$15:$BQ$26,AK$1,0)</f>
        <v>45862</v>
      </c>
      <c r="AL6" s="151">
        <f t="shared" ref="AL6:AL11" si="35">IF(IF(AM7=0,0,AM6-AM7)&lt;=0,0,IF(AM7=0,0,AM6-AM7))</f>
        <v>0</v>
      </c>
      <c r="AM6" s="154">
        <f t="shared" ref="AM6:AM12" si="36">VLOOKUP($A15,$A$15:$BQ$26,AM$1,0)</f>
        <v>45299</v>
      </c>
      <c r="AN6" s="151">
        <f t="shared" ref="AN6:AP11" si="37">IF(IF(AO7=0,0,AO6-AO7)&lt;=0,0,IF(AO7=0,0,AO6-AO7))</f>
        <v>0</v>
      </c>
      <c r="AO6" s="154">
        <f t="shared" ref="AO6:AO12" si="38">VLOOKUP($A15,$A$15:$BQ$26,AO$1,0)</f>
        <v>46003</v>
      </c>
      <c r="AP6" s="151">
        <f t="shared" si="37"/>
        <v>0</v>
      </c>
      <c r="AQ6" s="154">
        <f t="shared" ref="AQ6:AQ12" si="39">VLOOKUP($A15,$A$15:$BQ$26,AQ$1,0)</f>
        <v>45737</v>
      </c>
      <c r="AR6" s="151">
        <f>IF(IF(AS7=0,0,AS6-AS7)&lt;=0,0,IF(AS7=0,0,AS6-AS7))</f>
        <v>196</v>
      </c>
      <c r="AS6" s="154">
        <f t="shared" ref="AS6:AS12" si="40">VLOOKUP($A15,$A$15:$BQ$26,AS$1,0)</f>
        <v>45663</v>
      </c>
      <c r="AT6" s="151">
        <f t="shared" ref="AT6:AT11" si="41">IF(IF(AU7=0,0,AU6-AU7)&lt;=0,0,IF(AU7=0,0,AU6-AU7))</f>
        <v>56</v>
      </c>
      <c r="AU6" s="154">
        <f t="shared" ref="AU6:AU12" si="42">VLOOKUP($A15,$A$15:$BQ$26,AU$1,0)</f>
        <v>45482</v>
      </c>
      <c r="AV6" s="151">
        <f t="shared" ref="AV6:AV11" si="43">IF(IF(AW7=0,0,AW6-AW7)&lt;=0,0,IF(AW7=0,0,AW6-AW7))</f>
        <v>0</v>
      </c>
      <c r="AW6" s="154">
        <f t="shared" ref="AW6:AW12" si="44">VLOOKUP($A15,$A$15:$BQ$26,AW$1,0)</f>
        <v>0</v>
      </c>
      <c r="AX6" s="151">
        <f t="shared" ref="AX6:AX11" si="45">IF(IF(AY7=0,0,AY6-AY7)&lt;=0,0,IF(AY7=0,0,AY6-AY7))</f>
        <v>126</v>
      </c>
      <c r="AY6" s="154">
        <f t="shared" ref="AY6:AY12" si="46">VLOOKUP($A15,$A$15:$BQ$26,AY$1,0)</f>
        <v>46003</v>
      </c>
      <c r="AZ6" s="151">
        <f>IF(IF(BA7=0,0,BA6-BA7)&lt;=0,0,IF(BA7=0,0,BA6-BA7))</f>
        <v>0</v>
      </c>
      <c r="BA6" s="154">
        <f t="shared" ref="BA6:BA12" si="47">VLOOKUP($A15,$A$15:$BQ$26,BA$1,0)</f>
        <v>45344</v>
      </c>
      <c r="BB6" s="151">
        <f t="shared" ref="BB6:BB11" si="48">IF(IF(BC7=0,0,BC6-BC7)&lt;=0,0,IF(BC7=0,0,BC6-BC7))</f>
        <v>206</v>
      </c>
      <c r="BC6" s="154">
        <f t="shared" ref="BC6:BC12" si="49">VLOOKUP($A15,$A$15:$BQ$26,BC$1,0)</f>
        <v>46003</v>
      </c>
      <c r="BD6" s="151">
        <f t="shared" ref="BD6:BD11" si="50">IF(IF(BE7=0,0,BE6-BE7)&lt;=0,0,IF(BE7=0,0,BE6-BE7))</f>
        <v>63</v>
      </c>
      <c r="BE6" s="154">
        <f t="shared" ref="BE6:BE12" si="51">VLOOKUP($A15,$A$15:$BQ$26,BE$1,0)</f>
        <v>46003</v>
      </c>
      <c r="BF6" s="151">
        <f t="shared" ref="BF6:BF11" si="52">IF(IF(BG7=0,0,BG6-BG7)&lt;=0,0,IF(BG7=0,0,BG6-BG7))</f>
        <v>28</v>
      </c>
      <c r="BG6" s="154">
        <f t="shared" ref="BG6:BG12" si="53">VLOOKUP($A15,$A$15:$BQ$26,BG$1,0)</f>
        <v>46031</v>
      </c>
      <c r="BH6" s="151">
        <f t="shared" ref="BH6:BH11" si="54">IF(IF(BI7=0,0,BI6-BI7)&lt;=0,0,IF(BI7=0,0,BI6-BI7))</f>
        <v>0</v>
      </c>
      <c r="BI6" s="154">
        <f t="shared" ref="BI6:BI12" si="55">VLOOKUP($A15,$A$15:$BQ$26,BI$1,0)</f>
        <v>0</v>
      </c>
      <c r="BJ6" s="151">
        <f t="shared" ref="BJ6:BJ11" si="56">IF(IF(BK7=0,0,BK6-BK7)&lt;=0,0,IF(BK7=0,0,BK6-BK7))</f>
        <v>19</v>
      </c>
      <c r="BK6" s="154">
        <f t="shared" ref="BK6:BK12" si="57">VLOOKUP($A15,$A$15:$BQ$26,BK$1,0)</f>
        <v>46043</v>
      </c>
      <c r="BL6" s="151">
        <f t="shared" ref="BL6:BL11" si="58">IF(IF(BM7=0,0,BM6-BM7)&lt;=0,0,IF(BM7=0,0,BM6-BM7))</f>
        <v>286</v>
      </c>
      <c r="BM6" s="154">
        <f t="shared" ref="BM6:BM12" si="59">VLOOKUP($A15,$A$15:$BQ$26,BM$1,0)</f>
        <v>45586</v>
      </c>
      <c r="BN6" s="151">
        <f t="shared" ref="BN6:BN11" si="60">IF(IF(BO7=0,0,BO6-BO7)&lt;=0,0,IF(BO7=0,0,BO6-BO7))</f>
        <v>0</v>
      </c>
      <c r="BO6" s="154">
        <f t="shared" ref="BO6:BO12" si="61">VLOOKUP($A15,$A$15:$BQ$26,BO$1,0)</f>
        <v>45300</v>
      </c>
      <c r="BP6" s="151">
        <f t="shared" ref="BP6:BP11" si="62">IF(IF(BQ7=0,0,BQ6-BQ7)&lt;=0,0,IF(BQ7=0,0,BQ6-BQ7))</f>
        <v>476</v>
      </c>
      <c r="BQ6" s="154">
        <f t="shared" ref="BQ6:BQ12" si="63">VLOOKUP($A15,$A$15:$BQ$26,BQ$1,0)</f>
        <v>45958</v>
      </c>
    </row>
    <row r="7" spans="1:69">
      <c r="A7" s="206" t="s">
        <v>255</v>
      </c>
      <c r="B7" s="152">
        <f t="shared" si="0"/>
        <v>0</v>
      </c>
      <c r="C7" s="155">
        <f t="shared" si="1"/>
        <v>45481</v>
      </c>
      <c r="D7" s="152">
        <f t="shared" si="2"/>
        <v>13</v>
      </c>
      <c r="E7" s="155">
        <f t="shared" si="3"/>
        <v>46009</v>
      </c>
      <c r="F7" s="152">
        <f t="shared" si="4"/>
        <v>0</v>
      </c>
      <c r="G7" s="155">
        <f t="shared" si="5"/>
        <v>0</v>
      </c>
      <c r="H7" s="152">
        <f t="shared" si="6"/>
        <v>0</v>
      </c>
      <c r="I7" s="155">
        <f t="shared" si="7"/>
        <v>0</v>
      </c>
      <c r="J7" s="152">
        <f t="shared" si="8"/>
        <v>0</v>
      </c>
      <c r="K7" s="155">
        <f t="shared" si="9"/>
        <v>0</v>
      </c>
      <c r="L7" s="152">
        <f t="shared" si="10"/>
        <v>0</v>
      </c>
      <c r="M7" s="155">
        <f t="shared" si="11"/>
        <v>0</v>
      </c>
      <c r="N7" s="152">
        <f t="shared" si="12"/>
        <v>441</v>
      </c>
      <c r="O7" s="155">
        <f t="shared" si="13"/>
        <v>45678</v>
      </c>
      <c r="P7" s="152">
        <f t="shared" si="14"/>
        <v>183</v>
      </c>
      <c r="Q7" s="155">
        <f t="shared" si="15"/>
        <v>45527</v>
      </c>
      <c r="R7" s="152">
        <f t="shared" si="16"/>
        <v>264</v>
      </c>
      <c r="S7" s="155">
        <f t="shared" si="17"/>
        <v>45784</v>
      </c>
      <c r="T7" s="152">
        <f t="shared" si="18"/>
        <v>13</v>
      </c>
      <c r="U7" s="155">
        <f t="shared" si="19"/>
        <v>46043</v>
      </c>
      <c r="V7" s="152">
        <f t="shared" si="20"/>
        <v>0</v>
      </c>
      <c r="W7" s="155">
        <f t="shared" si="21"/>
        <v>45527</v>
      </c>
      <c r="X7" s="152">
        <f t="shared" si="22"/>
        <v>0</v>
      </c>
      <c r="Y7" s="155">
        <f t="shared" si="23"/>
        <v>0</v>
      </c>
      <c r="Z7" s="152">
        <f t="shared" ref="Z7:Z11" si="64">IF(IF(AA8=0,0,AA7-AA8)&lt;=0,0,IF(AA8=0,0,AA7-AA8))</f>
        <v>81</v>
      </c>
      <c r="AA7" s="155">
        <f t="shared" si="24"/>
        <v>45817</v>
      </c>
      <c r="AB7" s="152">
        <f t="shared" si="25"/>
        <v>0</v>
      </c>
      <c r="AC7" s="155">
        <f t="shared" si="26"/>
        <v>0</v>
      </c>
      <c r="AD7" s="152">
        <f t="shared" si="27"/>
        <v>0</v>
      </c>
      <c r="AE7" s="155">
        <f t="shared" si="28"/>
        <v>0</v>
      </c>
      <c r="AF7" s="152">
        <f t="shared" si="29"/>
        <v>127</v>
      </c>
      <c r="AG7" s="155">
        <f t="shared" si="30"/>
        <v>45958</v>
      </c>
      <c r="AH7" s="152">
        <f t="shared" si="31"/>
        <v>309</v>
      </c>
      <c r="AI7" s="155">
        <f t="shared" si="32"/>
        <v>45527</v>
      </c>
      <c r="AJ7" s="152">
        <f t="shared" si="33"/>
        <v>0</v>
      </c>
      <c r="AK7" s="155">
        <f t="shared" si="34"/>
        <v>45425</v>
      </c>
      <c r="AL7" s="152">
        <f t="shared" si="35"/>
        <v>0</v>
      </c>
      <c r="AM7" s="155">
        <f t="shared" si="36"/>
        <v>0</v>
      </c>
      <c r="AN7" s="152">
        <f t="shared" si="37"/>
        <v>0</v>
      </c>
      <c r="AO7" s="155">
        <f t="shared" si="38"/>
        <v>0</v>
      </c>
      <c r="AP7" s="152">
        <f t="shared" si="37"/>
        <v>0</v>
      </c>
      <c r="AQ7" s="155">
        <f t="shared" si="39"/>
        <v>0</v>
      </c>
      <c r="AR7" s="152">
        <f t="shared" ref="AR7:AR11" si="65">IF(AS8=0,0,AS7-AS8)</f>
        <v>312</v>
      </c>
      <c r="AS7" s="155">
        <f t="shared" si="40"/>
        <v>45467</v>
      </c>
      <c r="AT7" s="152">
        <f t="shared" si="41"/>
        <v>82</v>
      </c>
      <c r="AU7" s="155">
        <f t="shared" si="42"/>
        <v>45426</v>
      </c>
      <c r="AV7" s="152">
        <f t="shared" si="43"/>
        <v>0</v>
      </c>
      <c r="AW7" s="155">
        <f t="shared" si="44"/>
        <v>0</v>
      </c>
      <c r="AX7" s="152">
        <f t="shared" si="45"/>
        <v>154</v>
      </c>
      <c r="AY7" s="155">
        <f t="shared" si="46"/>
        <v>45877</v>
      </c>
      <c r="AZ7" s="152">
        <f t="shared" ref="AZ7:AZ11" si="66">IF(IF(BA8=0,0,BA7-BA8)&lt;=0,0,IF(BA8=0,0,BA7-BA8))</f>
        <v>0</v>
      </c>
      <c r="BA7" s="155">
        <f t="shared" si="47"/>
        <v>0</v>
      </c>
      <c r="BB7" s="152">
        <f t="shared" si="48"/>
        <v>119</v>
      </c>
      <c r="BC7" s="155">
        <f t="shared" si="49"/>
        <v>45797</v>
      </c>
      <c r="BD7" s="152">
        <f t="shared" si="50"/>
        <v>36</v>
      </c>
      <c r="BE7" s="155">
        <f t="shared" si="51"/>
        <v>45940</v>
      </c>
      <c r="BF7" s="152">
        <f t="shared" si="52"/>
        <v>45</v>
      </c>
      <c r="BG7" s="155">
        <f t="shared" si="53"/>
        <v>46003</v>
      </c>
      <c r="BH7" s="152">
        <f t="shared" si="54"/>
        <v>0</v>
      </c>
      <c r="BI7" s="155">
        <f t="shared" si="55"/>
        <v>0</v>
      </c>
      <c r="BJ7" s="152">
        <f t="shared" si="56"/>
        <v>35</v>
      </c>
      <c r="BK7" s="155">
        <f t="shared" si="57"/>
        <v>46024</v>
      </c>
      <c r="BL7" s="152">
        <f t="shared" si="58"/>
        <v>0</v>
      </c>
      <c r="BM7" s="155">
        <f t="shared" si="59"/>
        <v>45300</v>
      </c>
      <c r="BN7" s="152">
        <f t="shared" si="60"/>
        <v>0</v>
      </c>
      <c r="BO7" s="155">
        <f t="shared" si="61"/>
        <v>0</v>
      </c>
      <c r="BP7" s="152">
        <f t="shared" si="62"/>
        <v>0</v>
      </c>
      <c r="BQ7" s="155">
        <f t="shared" si="63"/>
        <v>45482</v>
      </c>
    </row>
    <row r="8" spans="1:69">
      <c r="A8" s="206"/>
      <c r="B8" s="152">
        <f t="shared" si="0"/>
        <v>0</v>
      </c>
      <c r="C8" s="155">
        <f t="shared" si="1"/>
        <v>0</v>
      </c>
      <c r="D8" s="152">
        <f t="shared" si="2"/>
        <v>7</v>
      </c>
      <c r="E8" s="155">
        <f t="shared" si="3"/>
        <v>45996</v>
      </c>
      <c r="F8" s="152">
        <f t="shared" si="4"/>
        <v>0</v>
      </c>
      <c r="G8" s="155">
        <f t="shared" si="5"/>
        <v>0</v>
      </c>
      <c r="H8" s="152">
        <f t="shared" si="6"/>
        <v>0</v>
      </c>
      <c r="I8" s="155">
        <f t="shared" si="7"/>
        <v>0</v>
      </c>
      <c r="J8" s="152">
        <f t="shared" si="8"/>
        <v>0</v>
      </c>
      <c r="K8" s="155">
        <f t="shared" si="9"/>
        <v>0</v>
      </c>
      <c r="L8" s="152">
        <f t="shared" si="10"/>
        <v>0</v>
      </c>
      <c r="M8" s="155">
        <f t="shared" si="11"/>
        <v>0</v>
      </c>
      <c r="N8" s="152">
        <f t="shared" si="12"/>
        <v>0</v>
      </c>
      <c r="O8" s="155">
        <f t="shared" si="13"/>
        <v>45237</v>
      </c>
      <c r="P8" s="152">
        <f t="shared" si="14"/>
        <v>139</v>
      </c>
      <c r="Q8" s="155">
        <f t="shared" si="15"/>
        <v>45344</v>
      </c>
      <c r="R8" s="152">
        <f t="shared" si="16"/>
        <v>11</v>
      </c>
      <c r="S8" s="155">
        <f t="shared" si="17"/>
        <v>45520</v>
      </c>
      <c r="T8" s="152">
        <f t="shared" si="18"/>
        <v>6</v>
      </c>
      <c r="U8" s="155">
        <f t="shared" si="19"/>
        <v>46030</v>
      </c>
      <c r="V8" s="152">
        <f t="shared" si="20"/>
        <v>0</v>
      </c>
      <c r="W8" s="155">
        <f t="shared" si="21"/>
        <v>0</v>
      </c>
      <c r="X8" s="152">
        <f t="shared" si="22"/>
        <v>0</v>
      </c>
      <c r="Y8" s="155">
        <f t="shared" si="23"/>
        <v>0</v>
      </c>
      <c r="Z8" s="152">
        <f t="shared" si="64"/>
        <v>58</v>
      </c>
      <c r="AA8" s="155">
        <f t="shared" si="24"/>
        <v>45736</v>
      </c>
      <c r="AB8" s="152">
        <f t="shared" si="25"/>
        <v>0</v>
      </c>
      <c r="AC8" s="155">
        <f t="shared" si="26"/>
        <v>0</v>
      </c>
      <c r="AD8" s="152">
        <f t="shared" si="27"/>
        <v>0</v>
      </c>
      <c r="AE8" s="155">
        <f t="shared" si="28"/>
        <v>0</v>
      </c>
      <c r="AF8" s="152">
        <f t="shared" si="29"/>
        <v>47</v>
      </c>
      <c r="AG8" s="155">
        <f t="shared" si="30"/>
        <v>45831</v>
      </c>
      <c r="AH8" s="152">
        <f t="shared" si="31"/>
        <v>0</v>
      </c>
      <c r="AI8" s="155">
        <f t="shared" si="32"/>
        <v>45218</v>
      </c>
      <c r="AJ8" s="152">
        <f t="shared" si="33"/>
        <v>0</v>
      </c>
      <c r="AK8" s="155">
        <f t="shared" si="34"/>
        <v>0</v>
      </c>
      <c r="AL8" s="152">
        <f t="shared" si="35"/>
        <v>0</v>
      </c>
      <c r="AM8" s="155">
        <f t="shared" si="36"/>
        <v>0</v>
      </c>
      <c r="AN8" s="152">
        <f t="shared" si="37"/>
        <v>0</v>
      </c>
      <c r="AO8" s="155">
        <f t="shared" si="38"/>
        <v>0</v>
      </c>
      <c r="AP8" s="152">
        <f t="shared" si="37"/>
        <v>0</v>
      </c>
      <c r="AQ8" s="155">
        <f t="shared" si="39"/>
        <v>0</v>
      </c>
      <c r="AR8" s="152">
        <f t="shared" si="65"/>
        <v>0</v>
      </c>
      <c r="AS8" s="155">
        <f t="shared" si="40"/>
        <v>45155</v>
      </c>
      <c r="AT8" s="152">
        <f t="shared" si="41"/>
        <v>73</v>
      </c>
      <c r="AU8" s="155">
        <f t="shared" si="42"/>
        <v>45344</v>
      </c>
      <c r="AV8" s="152">
        <f t="shared" si="43"/>
        <v>0</v>
      </c>
      <c r="AW8" s="155">
        <f t="shared" si="44"/>
        <v>0</v>
      </c>
      <c r="AX8" s="152">
        <f t="shared" si="45"/>
        <v>45</v>
      </c>
      <c r="AY8" s="155">
        <f t="shared" si="46"/>
        <v>45723</v>
      </c>
      <c r="AZ8" s="152">
        <f t="shared" si="66"/>
        <v>0</v>
      </c>
      <c r="BA8" s="155">
        <f t="shared" si="47"/>
        <v>0</v>
      </c>
      <c r="BB8" s="152">
        <f t="shared" si="48"/>
        <v>182</v>
      </c>
      <c r="BC8" s="155">
        <f t="shared" si="49"/>
        <v>45678</v>
      </c>
      <c r="BD8" s="152">
        <f t="shared" si="50"/>
        <v>195</v>
      </c>
      <c r="BE8" s="155">
        <f t="shared" si="51"/>
        <v>45904</v>
      </c>
      <c r="BF8" s="152">
        <f t="shared" si="52"/>
        <v>26</v>
      </c>
      <c r="BG8" s="155">
        <f t="shared" si="53"/>
        <v>45958</v>
      </c>
      <c r="BH8" s="152">
        <f t="shared" si="54"/>
        <v>0</v>
      </c>
      <c r="BI8" s="155">
        <f t="shared" si="55"/>
        <v>0</v>
      </c>
      <c r="BJ8" s="152">
        <f t="shared" si="56"/>
        <v>14</v>
      </c>
      <c r="BK8" s="155">
        <f t="shared" si="57"/>
        <v>45989</v>
      </c>
      <c r="BL8" s="152">
        <f t="shared" si="58"/>
        <v>0</v>
      </c>
      <c r="BM8" s="155">
        <f t="shared" si="59"/>
        <v>0</v>
      </c>
      <c r="BN8" s="152">
        <f t="shared" si="60"/>
        <v>0</v>
      </c>
      <c r="BO8" s="155">
        <f t="shared" si="61"/>
        <v>0</v>
      </c>
      <c r="BP8" s="152">
        <f t="shared" si="62"/>
        <v>0</v>
      </c>
      <c r="BQ8" s="155">
        <f t="shared" si="63"/>
        <v>0</v>
      </c>
    </row>
    <row r="9" spans="1:69">
      <c r="A9" s="206"/>
      <c r="B9" s="152">
        <f t="shared" si="0"/>
        <v>0</v>
      </c>
      <c r="C9" s="155">
        <f t="shared" si="1"/>
        <v>0</v>
      </c>
      <c r="D9" s="152">
        <f t="shared" si="2"/>
        <v>14</v>
      </c>
      <c r="E9" s="155">
        <f t="shared" si="3"/>
        <v>45989</v>
      </c>
      <c r="F9" s="152">
        <f t="shared" si="4"/>
        <v>0</v>
      </c>
      <c r="G9" s="155">
        <f t="shared" si="5"/>
        <v>0</v>
      </c>
      <c r="H9" s="152">
        <f t="shared" si="6"/>
        <v>0</v>
      </c>
      <c r="I9" s="155">
        <f t="shared" si="7"/>
        <v>0</v>
      </c>
      <c r="J9" s="152">
        <f t="shared" si="8"/>
        <v>0</v>
      </c>
      <c r="K9" s="155">
        <f t="shared" si="9"/>
        <v>0</v>
      </c>
      <c r="L9" s="152">
        <f t="shared" si="10"/>
        <v>0</v>
      </c>
      <c r="M9" s="155">
        <f t="shared" si="11"/>
        <v>0</v>
      </c>
      <c r="N9" s="152">
        <f t="shared" si="12"/>
        <v>0</v>
      </c>
      <c r="O9" s="155">
        <f t="shared" si="13"/>
        <v>0</v>
      </c>
      <c r="P9" s="152">
        <f t="shared" si="14"/>
        <v>0</v>
      </c>
      <c r="Q9" s="155">
        <f t="shared" si="15"/>
        <v>45205</v>
      </c>
      <c r="R9" s="152">
        <f t="shared" si="16"/>
        <v>10</v>
      </c>
      <c r="S9" s="155">
        <f t="shared" si="17"/>
        <v>45509</v>
      </c>
      <c r="T9" s="152">
        <f t="shared" si="18"/>
        <v>15</v>
      </c>
      <c r="U9" s="155">
        <f t="shared" si="19"/>
        <v>46024</v>
      </c>
      <c r="V9" s="152">
        <f t="shared" si="20"/>
        <v>0</v>
      </c>
      <c r="W9" s="155">
        <f t="shared" si="21"/>
        <v>0</v>
      </c>
      <c r="X9" s="152">
        <f t="shared" si="22"/>
        <v>0</v>
      </c>
      <c r="Y9" s="155">
        <f t="shared" si="23"/>
        <v>0</v>
      </c>
      <c r="Z9" s="152">
        <f t="shared" si="64"/>
        <v>71</v>
      </c>
      <c r="AA9" s="155">
        <f t="shared" si="24"/>
        <v>45678</v>
      </c>
      <c r="AB9" s="152">
        <f t="shared" si="25"/>
        <v>0</v>
      </c>
      <c r="AC9" s="155">
        <f t="shared" si="26"/>
        <v>0</v>
      </c>
      <c r="AD9" s="152">
        <f t="shared" si="27"/>
        <v>0</v>
      </c>
      <c r="AE9" s="155">
        <f t="shared" si="28"/>
        <v>0</v>
      </c>
      <c r="AF9" s="152">
        <f t="shared" si="29"/>
        <v>121</v>
      </c>
      <c r="AG9" s="155">
        <f t="shared" si="30"/>
        <v>45784</v>
      </c>
      <c r="AH9" s="152">
        <f t="shared" si="31"/>
        <v>0</v>
      </c>
      <c r="AI9" s="155">
        <f t="shared" si="32"/>
        <v>0</v>
      </c>
      <c r="AJ9" s="152">
        <f t="shared" si="33"/>
        <v>0</v>
      </c>
      <c r="AK9" s="155">
        <f t="shared" si="34"/>
        <v>0</v>
      </c>
      <c r="AL9" s="152">
        <f t="shared" si="35"/>
        <v>0</v>
      </c>
      <c r="AM9" s="155">
        <f t="shared" si="36"/>
        <v>0</v>
      </c>
      <c r="AN9" s="152">
        <f t="shared" si="37"/>
        <v>0</v>
      </c>
      <c r="AO9" s="155">
        <f t="shared" si="38"/>
        <v>0</v>
      </c>
      <c r="AP9" s="152">
        <f t="shared" si="37"/>
        <v>0</v>
      </c>
      <c r="AQ9" s="155">
        <f t="shared" si="39"/>
        <v>0</v>
      </c>
      <c r="AR9" s="152">
        <f t="shared" si="65"/>
        <v>0</v>
      </c>
      <c r="AS9" s="155">
        <f t="shared" si="40"/>
        <v>0</v>
      </c>
      <c r="AT9" s="152">
        <f t="shared" si="41"/>
        <v>33</v>
      </c>
      <c r="AU9" s="155">
        <f t="shared" si="42"/>
        <v>45271</v>
      </c>
      <c r="AV9" s="152">
        <f t="shared" si="43"/>
        <v>0</v>
      </c>
      <c r="AW9" s="155">
        <f t="shared" si="44"/>
        <v>0</v>
      </c>
      <c r="AX9" s="152">
        <f t="shared" si="45"/>
        <v>71</v>
      </c>
      <c r="AY9" s="155">
        <f t="shared" si="46"/>
        <v>45678</v>
      </c>
      <c r="AZ9" s="152">
        <f t="shared" si="66"/>
        <v>0</v>
      </c>
      <c r="BA9" s="155">
        <f t="shared" si="47"/>
        <v>0</v>
      </c>
      <c r="BB9" s="152">
        <f t="shared" si="48"/>
        <v>152</v>
      </c>
      <c r="BC9" s="155">
        <f t="shared" si="49"/>
        <v>45496</v>
      </c>
      <c r="BD9" s="152">
        <f t="shared" si="50"/>
        <v>31</v>
      </c>
      <c r="BE9" s="155">
        <f t="shared" si="51"/>
        <v>45709</v>
      </c>
      <c r="BF9" s="152">
        <f t="shared" si="52"/>
        <v>20</v>
      </c>
      <c r="BG9" s="155">
        <f t="shared" si="53"/>
        <v>45932</v>
      </c>
      <c r="BH9" s="152">
        <f t="shared" si="54"/>
        <v>0</v>
      </c>
      <c r="BI9" s="155">
        <f t="shared" si="55"/>
        <v>0</v>
      </c>
      <c r="BJ9" s="152">
        <f t="shared" si="56"/>
        <v>7</v>
      </c>
      <c r="BK9" s="155">
        <f t="shared" si="57"/>
        <v>45975</v>
      </c>
      <c r="BL9" s="152">
        <f t="shared" si="58"/>
        <v>0</v>
      </c>
      <c r="BM9" s="155">
        <f t="shared" si="59"/>
        <v>0</v>
      </c>
      <c r="BN9" s="152">
        <f t="shared" si="60"/>
        <v>0</v>
      </c>
      <c r="BO9" s="155">
        <f t="shared" si="61"/>
        <v>0</v>
      </c>
      <c r="BP9" s="152">
        <f t="shared" si="62"/>
        <v>0</v>
      </c>
      <c r="BQ9" s="155">
        <f t="shared" si="63"/>
        <v>0</v>
      </c>
    </row>
    <row r="10" spans="1:69">
      <c r="A10" s="206"/>
      <c r="B10" s="152">
        <f t="shared" si="0"/>
        <v>0</v>
      </c>
      <c r="C10" s="155">
        <f t="shared" si="1"/>
        <v>0</v>
      </c>
      <c r="D10" s="152">
        <f t="shared" si="2"/>
        <v>8</v>
      </c>
      <c r="E10" s="155">
        <f t="shared" si="3"/>
        <v>45975</v>
      </c>
      <c r="F10" s="152">
        <f t="shared" si="4"/>
        <v>0</v>
      </c>
      <c r="G10" s="155">
        <f t="shared" si="5"/>
        <v>0</v>
      </c>
      <c r="H10" s="152">
        <f t="shared" si="6"/>
        <v>0</v>
      </c>
      <c r="I10" s="155">
        <f t="shared" si="7"/>
        <v>0</v>
      </c>
      <c r="J10" s="152">
        <f t="shared" si="8"/>
        <v>0</v>
      </c>
      <c r="K10" s="155">
        <f t="shared" si="9"/>
        <v>0</v>
      </c>
      <c r="L10" s="152">
        <f t="shared" si="10"/>
        <v>0</v>
      </c>
      <c r="M10" s="155">
        <f t="shared" si="11"/>
        <v>0</v>
      </c>
      <c r="N10" s="152">
        <f t="shared" si="12"/>
        <v>0</v>
      </c>
      <c r="O10" s="155">
        <f t="shared" si="13"/>
        <v>0</v>
      </c>
      <c r="P10" s="152">
        <f t="shared" si="14"/>
        <v>0</v>
      </c>
      <c r="Q10" s="155">
        <f t="shared" si="15"/>
        <v>0</v>
      </c>
      <c r="R10" s="152">
        <f t="shared" si="16"/>
        <v>0</v>
      </c>
      <c r="S10" s="155">
        <f t="shared" si="17"/>
        <v>45499</v>
      </c>
      <c r="T10" s="152">
        <f t="shared" si="18"/>
        <v>6</v>
      </c>
      <c r="U10" s="155">
        <f t="shared" si="19"/>
        <v>46009</v>
      </c>
      <c r="V10" s="152">
        <f t="shared" si="20"/>
        <v>0</v>
      </c>
      <c r="W10" s="155">
        <f t="shared" si="21"/>
        <v>0</v>
      </c>
      <c r="X10" s="152">
        <f t="shared" si="22"/>
        <v>0</v>
      </c>
      <c r="Y10" s="155">
        <f t="shared" si="23"/>
        <v>0</v>
      </c>
      <c r="Z10" s="152">
        <f t="shared" si="64"/>
        <v>21</v>
      </c>
      <c r="AA10" s="155">
        <f t="shared" si="24"/>
        <v>45607</v>
      </c>
      <c r="AB10" s="152">
        <f t="shared" si="25"/>
        <v>0</v>
      </c>
      <c r="AC10" s="155">
        <f t="shared" si="26"/>
        <v>0</v>
      </c>
      <c r="AD10" s="152">
        <f t="shared" si="27"/>
        <v>0</v>
      </c>
      <c r="AE10" s="155">
        <f t="shared" si="28"/>
        <v>0</v>
      </c>
      <c r="AF10" s="152">
        <f t="shared" si="29"/>
        <v>0</v>
      </c>
      <c r="AG10" s="155">
        <f t="shared" si="30"/>
        <v>45663</v>
      </c>
      <c r="AH10" s="152">
        <f t="shared" si="31"/>
        <v>0</v>
      </c>
      <c r="AI10" s="155">
        <f t="shared" si="32"/>
        <v>0</v>
      </c>
      <c r="AJ10" s="152">
        <f t="shared" si="33"/>
        <v>0</v>
      </c>
      <c r="AK10" s="155">
        <f t="shared" si="34"/>
        <v>0</v>
      </c>
      <c r="AL10" s="152">
        <f t="shared" si="35"/>
        <v>0</v>
      </c>
      <c r="AM10" s="155">
        <f t="shared" si="36"/>
        <v>0</v>
      </c>
      <c r="AN10" s="152">
        <f t="shared" si="37"/>
        <v>0</v>
      </c>
      <c r="AO10" s="155">
        <f t="shared" si="38"/>
        <v>0</v>
      </c>
      <c r="AP10" s="152">
        <f t="shared" si="37"/>
        <v>0</v>
      </c>
      <c r="AQ10" s="155">
        <f t="shared" si="39"/>
        <v>0</v>
      </c>
      <c r="AR10" s="152">
        <f t="shared" si="65"/>
        <v>0</v>
      </c>
      <c r="AS10" s="155">
        <f t="shared" si="40"/>
        <v>0</v>
      </c>
      <c r="AT10" s="152">
        <f t="shared" si="41"/>
        <v>0</v>
      </c>
      <c r="AU10" s="155">
        <f t="shared" si="42"/>
        <v>45238</v>
      </c>
      <c r="AV10" s="152">
        <f t="shared" si="43"/>
        <v>0</v>
      </c>
      <c r="AW10" s="155">
        <f t="shared" si="44"/>
        <v>0</v>
      </c>
      <c r="AX10" s="152">
        <f t="shared" si="45"/>
        <v>111</v>
      </c>
      <c r="AY10" s="155">
        <f t="shared" si="46"/>
        <v>45607</v>
      </c>
      <c r="AZ10" s="152">
        <f t="shared" si="66"/>
        <v>0</v>
      </c>
      <c r="BA10" s="155">
        <f t="shared" si="47"/>
        <v>0</v>
      </c>
      <c r="BB10" s="152">
        <f t="shared" si="48"/>
        <v>139</v>
      </c>
      <c r="BC10" s="155">
        <f t="shared" si="49"/>
        <v>45344</v>
      </c>
      <c r="BD10" s="152">
        <f t="shared" si="50"/>
        <v>158</v>
      </c>
      <c r="BE10" s="155">
        <f t="shared" si="51"/>
        <v>45678</v>
      </c>
      <c r="BF10" s="152">
        <f t="shared" si="52"/>
        <v>8</v>
      </c>
      <c r="BG10" s="155">
        <f t="shared" si="53"/>
        <v>45912</v>
      </c>
      <c r="BH10" s="152">
        <f t="shared" si="54"/>
        <v>0</v>
      </c>
      <c r="BI10" s="155">
        <f t="shared" si="55"/>
        <v>0</v>
      </c>
      <c r="BJ10" s="152">
        <f t="shared" si="56"/>
        <v>10</v>
      </c>
      <c r="BK10" s="155">
        <f t="shared" si="57"/>
        <v>45968</v>
      </c>
      <c r="BL10" s="152">
        <f t="shared" si="58"/>
        <v>0</v>
      </c>
      <c r="BM10" s="155">
        <f t="shared" si="59"/>
        <v>0</v>
      </c>
      <c r="BN10" s="152">
        <f t="shared" si="60"/>
        <v>0</v>
      </c>
      <c r="BO10" s="155">
        <f t="shared" si="61"/>
        <v>0</v>
      </c>
      <c r="BP10" s="152">
        <f t="shared" si="62"/>
        <v>0</v>
      </c>
      <c r="BQ10" s="155">
        <f t="shared" si="63"/>
        <v>0</v>
      </c>
    </row>
    <row r="11" spans="1:69">
      <c r="A11" s="206"/>
      <c r="B11" s="152">
        <f t="shared" si="0"/>
        <v>0</v>
      </c>
      <c r="C11" s="155">
        <f t="shared" si="1"/>
        <v>0</v>
      </c>
      <c r="D11" s="152">
        <f t="shared" si="2"/>
        <v>9</v>
      </c>
      <c r="E11" s="155">
        <f t="shared" si="3"/>
        <v>45967</v>
      </c>
      <c r="F11" s="152">
        <f t="shared" si="4"/>
        <v>0</v>
      </c>
      <c r="G11" s="155">
        <f t="shared" si="5"/>
        <v>0</v>
      </c>
      <c r="H11" s="152">
        <f t="shared" si="6"/>
        <v>0</v>
      </c>
      <c r="I11" s="155">
        <f t="shared" si="7"/>
        <v>0</v>
      </c>
      <c r="J11" s="152">
        <f t="shared" si="8"/>
        <v>0</v>
      </c>
      <c r="K11" s="155">
        <f t="shared" si="9"/>
        <v>0</v>
      </c>
      <c r="L11" s="152">
        <f t="shared" si="10"/>
        <v>0</v>
      </c>
      <c r="M11" s="155">
        <f t="shared" si="11"/>
        <v>0</v>
      </c>
      <c r="N11" s="152">
        <f t="shared" si="12"/>
        <v>0</v>
      </c>
      <c r="O11" s="155">
        <f t="shared" si="13"/>
        <v>0</v>
      </c>
      <c r="P11" s="152">
        <f t="shared" si="14"/>
        <v>0</v>
      </c>
      <c r="Q11" s="155">
        <f t="shared" si="15"/>
        <v>0</v>
      </c>
      <c r="R11" s="152">
        <f t="shared" si="16"/>
        <v>0</v>
      </c>
      <c r="S11" s="155">
        <f t="shared" si="17"/>
        <v>0</v>
      </c>
      <c r="T11" s="152">
        <f t="shared" si="18"/>
        <v>8</v>
      </c>
      <c r="U11" s="155">
        <f t="shared" si="19"/>
        <v>46003</v>
      </c>
      <c r="V11" s="152">
        <f t="shared" si="20"/>
        <v>0</v>
      </c>
      <c r="W11" s="155">
        <f t="shared" si="21"/>
        <v>0</v>
      </c>
      <c r="X11" s="152">
        <f t="shared" si="22"/>
        <v>0</v>
      </c>
      <c r="Y11" s="155">
        <f t="shared" si="23"/>
        <v>0</v>
      </c>
      <c r="Z11" s="152">
        <f t="shared" si="64"/>
        <v>14</v>
      </c>
      <c r="AA11" s="155">
        <f t="shared" si="24"/>
        <v>45586</v>
      </c>
      <c r="AB11" s="152">
        <f t="shared" si="25"/>
        <v>0</v>
      </c>
      <c r="AC11" s="155">
        <f t="shared" si="26"/>
        <v>0</v>
      </c>
      <c r="AD11" s="152">
        <f t="shared" si="27"/>
        <v>0</v>
      </c>
      <c r="AE11" s="155">
        <f t="shared" si="28"/>
        <v>0</v>
      </c>
      <c r="AF11" s="152">
        <f t="shared" si="29"/>
        <v>0</v>
      </c>
      <c r="AG11" s="155">
        <f t="shared" si="30"/>
        <v>0</v>
      </c>
      <c r="AH11" s="152">
        <f t="shared" si="31"/>
        <v>0</v>
      </c>
      <c r="AI11" s="155">
        <f t="shared" si="32"/>
        <v>0</v>
      </c>
      <c r="AJ11" s="152">
        <f t="shared" si="33"/>
        <v>0</v>
      </c>
      <c r="AK11" s="155">
        <f t="shared" si="34"/>
        <v>0</v>
      </c>
      <c r="AL11" s="152">
        <f t="shared" si="35"/>
        <v>0</v>
      </c>
      <c r="AM11" s="155">
        <f t="shared" si="36"/>
        <v>0</v>
      </c>
      <c r="AN11" s="152">
        <f t="shared" si="37"/>
        <v>0</v>
      </c>
      <c r="AO11" s="155">
        <f t="shared" si="38"/>
        <v>0</v>
      </c>
      <c r="AP11" s="152">
        <f t="shared" si="37"/>
        <v>0</v>
      </c>
      <c r="AQ11" s="155">
        <f t="shared" si="39"/>
        <v>0</v>
      </c>
      <c r="AR11" s="152">
        <f t="shared" si="65"/>
        <v>0</v>
      </c>
      <c r="AS11" s="155">
        <f t="shared" si="40"/>
        <v>0</v>
      </c>
      <c r="AT11" s="152">
        <f t="shared" si="41"/>
        <v>0</v>
      </c>
      <c r="AU11" s="155">
        <f t="shared" si="42"/>
        <v>0</v>
      </c>
      <c r="AV11" s="152">
        <f t="shared" si="43"/>
        <v>0</v>
      </c>
      <c r="AW11" s="155">
        <f t="shared" si="44"/>
        <v>0</v>
      </c>
      <c r="AX11" s="152">
        <f t="shared" si="45"/>
        <v>152</v>
      </c>
      <c r="AY11" s="155">
        <f t="shared" si="46"/>
        <v>45496</v>
      </c>
      <c r="AZ11" s="152">
        <f t="shared" si="66"/>
        <v>0</v>
      </c>
      <c r="BA11" s="155">
        <f t="shared" si="47"/>
        <v>0</v>
      </c>
      <c r="BB11" s="152">
        <f t="shared" si="48"/>
        <v>0</v>
      </c>
      <c r="BC11" s="155">
        <f t="shared" si="49"/>
        <v>45205</v>
      </c>
      <c r="BD11" s="152">
        <f t="shared" si="50"/>
        <v>94</v>
      </c>
      <c r="BE11" s="155">
        <f t="shared" si="51"/>
        <v>45520</v>
      </c>
      <c r="BF11" s="152">
        <f t="shared" si="52"/>
        <v>0</v>
      </c>
      <c r="BG11" s="155">
        <f t="shared" si="53"/>
        <v>45904</v>
      </c>
      <c r="BH11" s="152">
        <f t="shared" si="54"/>
        <v>0</v>
      </c>
      <c r="BI11" s="155">
        <f t="shared" si="55"/>
        <v>0</v>
      </c>
      <c r="BJ11" s="152">
        <f t="shared" si="56"/>
        <v>18</v>
      </c>
      <c r="BK11" s="155">
        <f t="shared" si="57"/>
        <v>45958</v>
      </c>
      <c r="BL11" s="152">
        <f t="shared" si="58"/>
        <v>0</v>
      </c>
      <c r="BM11" s="155">
        <f t="shared" si="59"/>
        <v>0</v>
      </c>
      <c r="BN11" s="152">
        <f t="shared" si="60"/>
        <v>0</v>
      </c>
      <c r="BO11" s="155">
        <f t="shared" si="61"/>
        <v>0</v>
      </c>
      <c r="BP11" s="152">
        <f t="shared" si="62"/>
        <v>0</v>
      </c>
      <c r="BQ11" s="155">
        <f t="shared" si="63"/>
        <v>0</v>
      </c>
    </row>
    <row r="12" spans="1:69" s="128" customFormat="1">
      <c r="B12" s="153"/>
      <c r="C12" s="155">
        <f t="shared" si="1"/>
        <v>0</v>
      </c>
      <c r="D12" s="153"/>
      <c r="E12" s="155">
        <f t="shared" si="3"/>
        <v>45958</v>
      </c>
      <c r="F12" s="153"/>
      <c r="G12" s="155">
        <f t="shared" si="5"/>
        <v>0</v>
      </c>
      <c r="H12" s="153"/>
      <c r="I12" s="155">
        <f t="shared" si="7"/>
        <v>0</v>
      </c>
      <c r="J12" s="153"/>
      <c r="K12" s="155">
        <f t="shared" si="9"/>
        <v>0</v>
      </c>
      <c r="L12" s="153"/>
      <c r="M12" s="155">
        <f t="shared" si="11"/>
        <v>0</v>
      </c>
      <c r="N12" s="153"/>
      <c r="O12" s="155">
        <f t="shared" si="13"/>
        <v>0</v>
      </c>
      <c r="P12" s="153"/>
      <c r="Q12" s="155">
        <f t="shared" si="15"/>
        <v>0</v>
      </c>
      <c r="R12" s="153"/>
      <c r="S12" s="155">
        <f t="shared" si="17"/>
        <v>0</v>
      </c>
      <c r="T12" s="153"/>
      <c r="U12" s="155">
        <f t="shared" si="19"/>
        <v>45995</v>
      </c>
      <c r="V12" s="153"/>
      <c r="W12" s="155">
        <f t="shared" si="21"/>
        <v>0</v>
      </c>
      <c r="X12" s="153"/>
      <c r="Y12" s="155">
        <f t="shared" si="23"/>
        <v>0</v>
      </c>
      <c r="Z12" s="153"/>
      <c r="AA12" s="155">
        <f t="shared" si="24"/>
        <v>45572</v>
      </c>
      <c r="AB12" s="153"/>
      <c r="AC12" s="155">
        <f t="shared" si="26"/>
        <v>0</v>
      </c>
      <c r="AD12" s="153"/>
      <c r="AE12" s="155">
        <f t="shared" si="28"/>
        <v>0</v>
      </c>
      <c r="AF12" s="153"/>
      <c r="AG12" s="155">
        <f t="shared" si="30"/>
        <v>0</v>
      </c>
      <c r="AH12" s="153"/>
      <c r="AI12" s="155">
        <f t="shared" si="32"/>
        <v>0</v>
      </c>
      <c r="AJ12" s="153"/>
      <c r="AK12" s="155">
        <f t="shared" si="34"/>
        <v>0</v>
      </c>
      <c r="AL12" s="153"/>
      <c r="AM12" s="155">
        <f t="shared" si="36"/>
        <v>0</v>
      </c>
      <c r="AN12" s="153"/>
      <c r="AO12" s="155">
        <f t="shared" si="38"/>
        <v>0</v>
      </c>
      <c r="AP12" s="153"/>
      <c r="AQ12" s="155">
        <f t="shared" si="39"/>
        <v>0</v>
      </c>
      <c r="AR12" s="153"/>
      <c r="AS12" s="155">
        <f t="shared" si="40"/>
        <v>0</v>
      </c>
      <c r="AT12" s="153"/>
      <c r="AU12" s="155">
        <f t="shared" si="42"/>
        <v>0</v>
      </c>
      <c r="AV12" s="153"/>
      <c r="AW12" s="155">
        <f t="shared" si="44"/>
        <v>0</v>
      </c>
      <c r="AX12" s="153"/>
      <c r="AY12" s="155">
        <f t="shared" si="46"/>
        <v>45344</v>
      </c>
      <c r="AZ12" s="153"/>
      <c r="BA12" s="155">
        <f t="shared" si="47"/>
        <v>0</v>
      </c>
      <c r="BB12" s="153"/>
      <c r="BC12" s="155">
        <f t="shared" si="49"/>
        <v>0</v>
      </c>
      <c r="BD12" s="153"/>
      <c r="BE12" s="155">
        <f t="shared" si="51"/>
        <v>45426</v>
      </c>
      <c r="BF12" s="153"/>
      <c r="BG12" s="155">
        <f t="shared" si="53"/>
        <v>45912</v>
      </c>
      <c r="BH12" s="153"/>
      <c r="BI12" s="155">
        <f t="shared" si="55"/>
        <v>0</v>
      </c>
      <c r="BJ12" s="153"/>
      <c r="BK12" s="155">
        <f t="shared" si="57"/>
        <v>45940</v>
      </c>
      <c r="BL12" s="153"/>
      <c r="BM12" s="155">
        <f t="shared" si="59"/>
        <v>0</v>
      </c>
      <c r="BN12" s="153"/>
      <c r="BO12" s="155">
        <f t="shared" si="61"/>
        <v>0</v>
      </c>
      <c r="BP12" s="153"/>
      <c r="BQ12" s="155">
        <f t="shared" si="63"/>
        <v>0</v>
      </c>
    </row>
    <row r="13" spans="1:69" s="129" customFormat="1">
      <c r="B13" s="147"/>
      <c r="C13" s="139"/>
      <c r="D13" s="147"/>
      <c r="E13" s="139"/>
      <c r="F13" s="147"/>
      <c r="G13" s="139"/>
      <c r="H13" s="147"/>
      <c r="I13" s="139"/>
      <c r="J13" s="147"/>
      <c r="K13" s="139"/>
      <c r="L13" s="147"/>
      <c r="M13" s="139"/>
      <c r="N13" s="147"/>
      <c r="O13" s="139"/>
      <c r="P13" s="147"/>
      <c r="Q13" s="139"/>
      <c r="R13" s="147"/>
      <c r="S13" s="139"/>
      <c r="T13" s="147"/>
      <c r="U13" s="139"/>
      <c r="V13" s="147"/>
      <c r="W13" s="139"/>
      <c r="X13" s="147"/>
      <c r="Y13" s="139"/>
      <c r="Z13" s="147"/>
      <c r="AA13" s="139"/>
      <c r="AB13" s="147"/>
      <c r="AC13" s="139"/>
      <c r="AD13" s="147"/>
      <c r="AE13" s="139"/>
      <c r="AF13" s="147"/>
      <c r="AG13" s="139"/>
      <c r="AH13" s="147"/>
      <c r="AI13" s="139"/>
      <c r="AJ13" s="147"/>
      <c r="AK13" s="139"/>
      <c r="AL13" s="147"/>
      <c r="AM13" s="139"/>
      <c r="AN13" s="147"/>
      <c r="AO13" s="139"/>
      <c r="AP13" s="147"/>
      <c r="AQ13" s="139"/>
      <c r="AR13" s="147"/>
      <c r="AS13" s="139"/>
      <c r="AT13" s="147"/>
      <c r="AU13" s="139"/>
      <c r="AV13" s="147"/>
      <c r="AW13" s="139"/>
      <c r="AX13" s="147"/>
      <c r="AY13" s="139"/>
      <c r="AZ13" s="147"/>
      <c r="BA13" s="139"/>
      <c r="BB13" s="147"/>
      <c r="BC13" s="139"/>
      <c r="BD13" s="147"/>
      <c r="BE13" s="139"/>
      <c r="BF13" s="147"/>
      <c r="BG13" s="139"/>
      <c r="BH13" s="147"/>
      <c r="BI13" s="139"/>
      <c r="BJ13" s="147"/>
      <c r="BK13" s="139"/>
      <c r="BL13" s="147"/>
      <c r="BM13" s="139"/>
      <c r="BN13" s="147"/>
      <c r="BO13" s="139"/>
      <c r="BP13" s="147"/>
      <c r="BQ13" s="139"/>
    </row>
    <row r="14" spans="1:69" s="129" customFormat="1" hidden="1">
      <c r="A14" s="156"/>
      <c r="B14" s="147"/>
      <c r="C14" s="139"/>
      <c r="D14" s="147"/>
      <c r="E14" s="139"/>
      <c r="F14" s="147"/>
      <c r="G14" s="139"/>
      <c r="H14" s="147"/>
      <c r="I14" s="139"/>
      <c r="J14" s="147"/>
      <c r="K14" s="139"/>
      <c r="L14" s="147"/>
      <c r="M14" s="139"/>
      <c r="N14" s="147"/>
      <c r="O14" s="139"/>
      <c r="P14" s="147"/>
      <c r="Q14" s="139"/>
      <c r="R14" s="147"/>
      <c r="S14" s="139"/>
      <c r="T14" s="147"/>
      <c r="U14" s="139"/>
      <c r="V14" s="147"/>
      <c r="W14" s="139"/>
      <c r="X14" s="147"/>
      <c r="Y14" s="139"/>
      <c r="Z14" s="147"/>
      <c r="AA14" s="139"/>
      <c r="AB14" s="147"/>
      <c r="AC14" s="139"/>
      <c r="AD14" s="147"/>
      <c r="AE14" s="139"/>
      <c r="AF14" s="147"/>
      <c r="AG14" s="139"/>
      <c r="AH14" s="147"/>
      <c r="AI14" s="139"/>
      <c r="AJ14" s="147"/>
      <c r="AK14" s="139"/>
      <c r="AL14" s="147"/>
      <c r="AM14" s="139"/>
      <c r="AN14" s="147"/>
      <c r="AO14" s="139"/>
      <c r="AP14" s="147"/>
      <c r="AQ14" s="139"/>
      <c r="AR14" s="147"/>
      <c r="AS14" s="139"/>
      <c r="AT14" s="147"/>
      <c r="AU14" s="139"/>
      <c r="AV14" s="147"/>
      <c r="AW14" s="139"/>
      <c r="AX14" s="147"/>
      <c r="AY14" s="139"/>
      <c r="AZ14" s="147"/>
      <c r="BA14" s="139"/>
      <c r="BB14" s="147"/>
      <c r="BC14" s="139"/>
      <c r="BD14" s="147"/>
      <c r="BE14" s="139"/>
      <c r="BF14" s="147"/>
      <c r="BG14" s="139"/>
      <c r="BH14" s="147"/>
      <c r="BI14" s="139"/>
      <c r="BJ14" s="147"/>
      <c r="BK14" s="139"/>
      <c r="BL14" s="147"/>
      <c r="BM14" s="139"/>
      <c r="BN14" s="147"/>
      <c r="BO14" s="139"/>
      <c r="BP14" s="147"/>
      <c r="BQ14" s="139"/>
    </row>
    <row r="15" spans="1:69" s="129" customFormat="1">
      <c r="A15" s="156">
        <f>ROW()-14</f>
        <v>1</v>
      </c>
      <c r="B15" s="147"/>
      <c r="C15" s="139">
        <v>45912</v>
      </c>
      <c r="D15" s="147"/>
      <c r="E15" s="139">
        <v>46024</v>
      </c>
      <c r="F15" s="147"/>
      <c r="G15" s="139"/>
      <c r="H15" s="147"/>
      <c r="I15" s="139"/>
      <c r="J15" s="147"/>
      <c r="K15" s="139">
        <v>45912</v>
      </c>
      <c r="L15" s="147"/>
      <c r="M15" s="139"/>
      <c r="N15" s="147"/>
      <c r="O15" s="139">
        <v>45912</v>
      </c>
      <c r="P15" s="147"/>
      <c r="Q15" s="139">
        <v>45784</v>
      </c>
      <c r="R15" s="147"/>
      <c r="S15" s="139">
        <v>45845</v>
      </c>
      <c r="T15" s="147"/>
      <c r="U15" s="139">
        <v>46072</v>
      </c>
      <c r="V15" s="147"/>
      <c r="W15" s="139">
        <v>45831</v>
      </c>
      <c r="X15" s="147"/>
      <c r="Y15" s="139">
        <v>46003</v>
      </c>
      <c r="Z15" s="147"/>
      <c r="AA15" s="139">
        <v>45912</v>
      </c>
      <c r="AB15" s="147"/>
      <c r="AC15" s="139">
        <v>45967</v>
      </c>
      <c r="AD15" s="147"/>
      <c r="AE15" s="139"/>
      <c r="AF15" s="147"/>
      <c r="AG15" s="139">
        <v>46072</v>
      </c>
      <c r="AH15" s="147"/>
      <c r="AI15" s="139">
        <v>45862</v>
      </c>
      <c r="AJ15" s="147"/>
      <c r="AK15" s="139">
        <v>45862</v>
      </c>
      <c r="AL15" s="147"/>
      <c r="AM15" s="139">
        <v>45299</v>
      </c>
      <c r="AN15" s="147"/>
      <c r="AO15" s="139">
        <v>46003</v>
      </c>
      <c r="AP15" s="147"/>
      <c r="AQ15" s="139">
        <v>45737</v>
      </c>
      <c r="AR15" s="147"/>
      <c r="AS15" s="139">
        <v>45663</v>
      </c>
      <c r="AT15" s="147"/>
      <c r="AU15" s="139">
        <v>45482</v>
      </c>
      <c r="AV15" s="147"/>
      <c r="AW15" s="139"/>
      <c r="AX15" s="147"/>
      <c r="AY15" s="139">
        <v>46003</v>
      </c>
      <c r="AZ15" s="147"/>
      <c r="BA15" s="140">
        <v>45344</v>
      </c>
      <c r="BB15" s="141"/>
      <c r="BC15" s="139">
        <v>46003</v>
      </c>
      <c r="BD15" s="147"/>
      <c r="BE15" s="139">
        <v>46003</v>
      </c>
      <c r="BF15" s="147"/>
      <c r="BG15" s="139">
        <v>46031</v>
      </c>
      <c r="BH15" s="147"/>
      <c r="BI15" s="139"/>
      <c r="BJ15" s="147"/>
      <c r="BK15" s="139">
        <v>46043</v>
      </c>
      <c r="BL15" s="147"/>
      <c r="BM15" s="139">
        <v>45586</v>
      </c>
      <c r="BN15" s="147"/>
      <c r="BO15" s="139">
        <v>45300</v>
      </c>
      <c r="BP15" s="147"/>
      <c r="BQ15" s="139">
        <v>45958</v>
      </c>
    </row>
    <row r="16" spans="1:69">
      <c r="A16" s="129">
        <f t="shared" ref="A16:A79" si="67">ROW()-14</f>
        <v>2</v>
      </c>
      <c r="B16" s="147"/>
      <c r="C16" s="139">
        <v>45481</v>
      </c>
      <c r="D16" s="147"/>
      <c r="E16" s="139">
        <v>46009</v>
      </c>
      <c r="F16" s="147"/>
      <c r="G16" s="139"/>
      <c r="H16" s="147"/>
      <c r="I16" s="139"/>
      <c r="J16" s="147"/>
      <c r="K16" s="139"/>
      <c r="L16" s="147"/>
      <c r="M16" s="139"/>
      <c r="N16" s="147"/>
      <c r="O16" s="139">
        <v>45678</v>
      </c>
      <c r="P16" s="147"/>
      <c r="Q16" s="139">
        <v>45527</v>
      </c>
      <c r="R16" s="147"/>
      <c r="S16" s="139">
        <v>45784</v>
      </c>
      <c r="T16" s="147"/>
      <c r="U16" s="139">
        <v>46043</v>
      </c>
      <c r="V16" s="147"/>
      <c r="W16" s="139">
        <v>45527</v>
      </c>
      <c r="X16" s="147"/>
      <c r="Y16" s="139"/>
      <c r="Z16" s="147"/>
      <c r="AA16" s="139">
        <v>45817</v>
      </c>
      <c r="AB16" s="147"/>
      <c r="AC16" s="139"/>
      <c r="AD16" s="147"/>
      <c r="AE16" s="139"/>
      <c r="AF16" s="147"/>
      <c r="AG16" s="139">
        <v>45958</v>
      </c>
      <c r="AH16" s="147"/>
      <c r="AI16" s="139">
        <v>45527</v>
      </c>
      <c r="AJ16" s="147"/>
      <c r="AK16" s="139">
        <v>45425</v>
      </c>
      <c r="AL16" s="147"/>
      <c r="AM16" s="139"/>
      <c r="AN16" s="147"/>
      <c r="AO16" s="139"/>
      <c r="AP16" s="147"/>
      <c r="AQ16" s="139"/>
      <c r="AR16" s="147"/>
      <c r="AS16" s="139">
        <v>45467</v>
      </c>
      <c r="AT16" s="147"/>
      <c r="AU16" s="139">
        <v>45426</v>
      </c>
      <c r="AV16" s="147"/>
      <c r="AW16" s="139"/>
      <c r="AX16" s="147"/>
      <c r="AY16" s="139">
        <v>45877</v>
      </c>
      <c r="AZ16" s="147"/>
      <c r="BA16" s="140"/>
      <c r="BB16" s="141"/>
      <c r="BC16" s="139">
        <v>45797</v>
      </c>
      <c r="BD16" s="147"/>
      <c r="BE16" s="139">
        <v>45940</v>
      </c>
      <c r="BF16" s="147"/>
      <c r="BG16" s="139">
        <v>46003</v>
      </c>
      <c r="BH16" s="147"/>
      <c r="BI16" s="139"/>
      <c r="BJ16" s="147"/>
      <c r="BK16" s="139">
        <v>46024</v>
      </c>
      <c r="BL16" s="147"/>
      <c r="BM16" s="139">
        <v>45300</v>
      </c>
      <c r="BN16" s="147"/>
      <c r="BO16" s="139"/>
      <c r="BP16" s="147"/>
      <c r="BQ16" s="139">
        <v>45482</v>
      </c>
    </row>
    <row r="17" spans="1:69">
      <c r="A17" s="129">
        <f t="shared" si="67"/>
        <v>3</v>
      </c>
      <c r="B17" s="147"/>
      <c r="C17" s="139"/>
      <c r="D17" s="147"/>
      <c r="E17" s="139">
        <v>45996</v>
      </c>
      <c r="F17" s="147"/>
      <c r="G17" s="139"/>
      <c r="H17" s="147"/>
      <c r="I17" s="139"/>
      <c r="J17" s="147"/>
      <c r="K17" s="139"/>
      <c r="L17" s="147"/>
      <c r="M17" s="139"/>
      <c r="N17" s="147"/>
      <c r="O17" s="139">
        <v>45237</v>
      </c>
      <c r="P17" s="147"/>
      <c r="Q17" s="139">
        <v>45344</v>
      </c>
      <c r="R17" s="147"/>
      <c r="S17" s="139">
        <v>45520</v>
      </c>
      <c r="T17" s="147"/>
      <c r="U17" s="139">
        <v>46030</v>
      </c>
      <c r="V17" s="147"/>
      <c r="W17" s="139"/>
      <c r="X17" s="147"/>
      <c r="Y17" s="139"/>
      <c r="Z17" s="147"/>
      <c r="AA17" s="139">
        <v>45736</v>
      </c>
      <c r="AB17" s="147"/>
      <c r="AC17" s="139"/>
      <c r="AD17" s="147"/>
      <c r="AE17" s="139"/>
      <c r="AF17" s="147"/>
      <c r="AG17" s="139">
        <v>45831</v>
      </c>
      <c r="AH17" s="147"/>
      <c r="AI17" s="139">
        <v>45218</v>
      </c>
      <c r="AJ17" s="147"/>
      <c r="AK17" s="139"/>
      <c r="AL17" s="147"/>
      <c r="AM17" s="139"/>
      <c r="AN17" s="147"/>
      <c r="AO17" s="139"/>
      <c r="AP17" s="147"/>
      <c r="AQ17" s="139"/>
      <c r="AR17" s="147"/>
      <c r="AS17" s="139">
        <v>45155</v>
      </c>
      <c r="AT17" s="147"/>
      <c r="AU17" s="139">
        <v>45344</v>
      </c>
      <c r="AV17" s="147"/>
      <c r="AW17" s="139"/>
      <c r="AX17" s="147"/>
      <c r="AY17" s="139">
        <v>45723</v>
      </c>
      <c r="AZ17" s="147"/>
      <c r="BA17" s="140"/>
      <c r="BB17" s="141"/>
      <c r="BC17" s="139">
        <v>45678</v>
      </c>
      <c r="BD17" s="147"/>
      <c r="BE17" s="139">
        <v>45904</v>
      </c>
      <c r="BF17" s="147"/>
      <c r="BG17" s="139">
        <v>45958</v>
      </c>
      <c r="BH17" s="147"/>
      <c r="BI17" s="139"/>
      <c r="BJ17" s="147"/>
      <c r="BK17" s="139">
        <v>45989</v>
      </c>
      <c r="BL17" s="147"/>
      <c r="BM17" s="139"/>
      <c r="BN17" s="147"/>
      <c r="BO17" s="139"/>
      <c r="BP17" s="147"/>
      <c r="BQ17" s="139"/>
    </row>
    <row r="18" spans="1:69">
      <c r="A18" s="129">
        <f t="shared" si="67"/>
        <v>4</v>
      </c>
      <c r="B18" s="147"/>
      <c r="C18" s="139"/>
      <c r="D18" s="147"/>
      <c r="E18" s="139">
        <v>45989</v>
      </c>
      <c r="F18" s="147"/>
      <c r="G18" s="139"/>
      <c r="H18" s="147"/>
      <c r="I18" s="139"/>
      <c r="J18" s="147"/>
      <c r="K18" s="139"/>
      <c r="L18" s="147"/>
      <c r="M18" s="139"/>
      <c r="N18" s="147"/>
      <c r="O18" s="139"/>
      <c r="P18" s="147"/>
      <c r="Q18" s="139">
        <v>45205</v>
      </c>
      <c r="R18" s="147"/>
      <c r="S18" s="139">
        <v>45509</v>
      </c>
      <c r="T18" s="147"/>
      <c r="U18" s="139">
        <v>46024</v>
      </c>
      <c r="V18" s="147"/>
      <c r="W18" s="139"/>
      <c r="X18" s="147"/>
      <c r="Y18" s="139"/>
      <c r="Z18" s="147"/>
      <c r="AA18" s="139">
        <v>45678</v>
      </c>
      <c r="AB18" s="147"/>
      <c r="AC18" s="139"/>
      <c r="AD18" s="147"/>
      <c r="AE18" s="139"/>
      <c r="AF18" s="147"/>
      <c r="AG18" s="139">
        <v>45784</v>
      </c>
      <c r="AH18" s="147"/>
      <c r="AI18" s="139"/>
      <c r="AJ18" s="147"/>
      <c r="AK18" s="139"/>
      <c r="AL18" s="147"/>
      <c r="AM18" s="139"/>
      <c r="AN18" s="147"/>
      <c r="AO18" s="139"/>
      <c r="AP18" s="147"/>
      <c r="AQ18" s="139"/>
      <c r="AR18" s="147"/>
      <c r="AS18" s="139"/>
      <c r="AT18" s="147"/>
      <c r="AU18" s="139">
        <v>45271</v>
      </c>
      <c r="AV18" s="147"/>
      <c r="AW18" s="139"/>
      <c r="AX18" s="147"/>
      <c r="AY18" s="139">
        <v>45678</v>
      </c>
      <c r="AZ18" s="147"/>
      <c r="BA18" s="140"/>
      <c r="BB18" s="141"/>
      <c r="BC18" s="139">
        <v>45496</v>
      </c>
      <c r="BD18" s="147"/>
      <c r="BE18" s="139">
        <v>45709</v>
      </c>
      <c r="BF18" s="147"/>
      <c r="BG18" s="139">
        <v>45932</v>
      </c>
      <c r="BH18" s="147"/>
      <c r="BI18" s="139"/>
      <c r="BJ18" s="147"/>
      <c r="BK18" s="139">
        <v>45975</v>
      </c>
      <c r="BL18" s="147"/>
      <c r="BM18" s="139"/>
      <c r="BN18" s="147"/>
      <c r="BO18" s="139"/>
      <c r="BP18" s="147"/>
      <c r="BQ18" s="139"/>
    </row>
    <row r="19" spans="1:69">
      <c r="A19" s="129">
        <f t="shared" si="67"/>
        <v>5</v>
      </c>
      <c r="B19" s="147"/>
      <c r="C19" s="139"/>
      <c r="D19" s="147"/>
      <c r="E19" s="139">
        <v>45975</v>
      </c>
      <c r="F19" s="147"/>
      <c r="G19" s="139"/>
      <c r="H19" s="147"/>
      <c r="I19" s="139"/>
      <c r="J19" s="147"/>
      <c r="K19" s="139"/>
      <c r="L19" s="147"/>
      <c r="M19" s="139"/>
      <c r="N19" s="147"/>
      <c r="O19" s="139"/>
      <c r="P19" s="147"/>
      <c r="Q19" s="139"/>
      <c r="R19" s="147"/>
      <c r="S19" s="139">
        <v>45499</v>
      </c>
      <c r="T19" s="147"/>
      <c r="U19" s="139">
        <v>46009</v>
      </c>
      <c r="V19" s="147"/>
      <c r="W19" s="139"/>
      <c r="X19" s="147"/>
      <c r="Y19" s="139"/>
      <c r="Z19" s="147"/>
      <c r="AA19" s="139">
        <v>45607</v>
      </c>
      <c r="AB19" s="147"/>
      <c r="AC19" s="139"/>
      <c r="AD19" s="147"/>
      <c r="AE19" s="139"/>
      <c r="AF19" s="147"/>
      <c r="AG19" s="139">
        <v>45663</v>
      </c>
      <c r="AH19" s="147"/>
      <c r="AI19" s="139"/>
      <c r="AJ19" s="147"/>
      <c r="AK19" s="139"/>
      <c r="AL19" s="147"/>
      <c r="AM19" s="139"/>
      <c r="AN19" s="147"/>
      <c r="AO19" s="139"/>
      <c r="AP19" s="147"/>
      <c r="AQ19" s="139"/>
      <c r="AR19" s="147"/>
      <c r="AS19" s="139"/>
      <c r="AT19" s="147"/>
      <c r="AU19" s="139">
        <v>45238</v>
      </c>
      <c r="AV19" s="147"/>
      <c r="AW19" s="139"/>
      <c r="AX19" s="147"/>
      <c r="AY19" s="139">
        <v>45607</v>
      </c>
      <c r="AZ19" s="147"/>
      <c r="BA19" s="140"/>
      <c r="BB19" s="147"/>
      <c r="BC19" s="139">
        <v>45344</v>
      </c>
      <c r="BD19" s="147"/>
      <c r="BE19" s="139">
        <v>45678</v>
      </c>
      <c r="BF19" s="147"/>
      <c r="BG19" s="139">
        <v>45912</v>
      </c>
      <c r="BH19" s="147"/>
      <c r="BI19" s="139"/>
      <c r="BJ19" s="147"/>
      <c r="BK19" s="139">
        <v>45968</v>
      </c>
      <c r="BL19" s="147"/>
      <c r="BM19" s="139"/>
      <c r="BN19" s="147"/>
      <c r="BO19" s="139"/>
      <c r="BP19" s="147"/>
      <c r="BQ19" s="139"/>
    </row>
    <row r="20" spans="1:69">
      <c r="A20" s="129">
        <f t="shared" si="67"/>
        <v>6</v>
      </c>
      <c r="B20" s="147"/>
      <c r="C20" s="139"/>
      <c r="D20" s="147"/>
      <c r="E20" s="139">
        <v>45967</v>
      </c>
      <c r="F20" s="147"/>
      <c r="G20" s="139"/>
      <c r="H20" s="147"/>
      <c r="I20" s="139"/>
      <c r="J20" s="147"/>
      <c r="K20" s="139"/>
      <c r="L20" s="147"/>
      <c r="M20" s="139"/>
      <c r="N20" s="147"/>
      <c r="O20" s="139"/>
      <c r="P20" s="147"/>
      <c r="Q20" s="139"/>
      <c r="R20" s="147"/>
      <c r="S20" s="139"/>
      <c r="T20" s="147"/>
      <c r="U20" s="139">
        <v>46003</v>
      </c>
      <c r="V20" s="147"/>
      <c r="W20" s="139"/>
      <c r="X20" s="147"/>
      <c r="Y20" s="139"/>
      <c r="Z20" s="147"/>
      <c r="AA20" s="139">
        <v>45586</v>
      </c>
      <c r="AB20" s="147"/>
      <c r="AC20" s="139"/>
      <c r="AD20" s="147"/>
      <c r="AE20" s="139"/>
      <c r="AF20" s="147"/>
      <c r="AG20" s="139"/>
      <c r="AH20" s="147"/>
      <c r="AI20" s="139"/>
      <c r="AJ20" s="147"/>
      <c r="AK20" s="139"/>
      <c r="AL20" s="147"/>
      <c r="AM20" s="139"/>
      <c r="AN20" s="147"/>
      <c r="AO20" s="139"/>
      <c r="AP20" s="147"/>
      <c r="AQ20" s="139"/>
      <c r="AR20" s="147"/>
      <c r="AS20" s="139"/>
      <c r="AT20" s="147"/>
      <c r="AU20" s="139"/>
      <c r="AV20" s="147"/>
      <c r="AW20" s="139"/>
      <c r="AX20" s="147"/>
      <c r="AY20" s="139">
        <v>45496</v>
      </c>
      <c r="AZ20" s="147"/>
      <c r="BA20" s="140"/>
      <c r="BB20" s="147"/>
      <c r="BC20" s="139">
        <v>45205</v>
      </c>
      <c r="BD20" s="147"/>
      <c r="BE20" s="139">
        <v>45520</v>
      </c>
      <c r="BF20" s="147"/>
      <c r="BG20" s="139">
        <v>45904</v>
      </c>
      <c r="BH20" s="147"/>
      <c r="BI20" s="139"/>
      <c r="BJ20" s="147"/>
      <c r="BK20" s="139">
        <v>45958</v>
      </c>
      <c r="BL20" s="147"/>
      <c r="BM20" s="139"/>
      <c r="BN20" s="147"/>
      <c r="BO20" s="139"/>
      <c r="BP20" s="147"/>
      <c r="BQ20" s="139"/>
    </row>
    <row r="21" spans="1:69">
      <c r="A21" s="129">
        <f t="shared" si="67"/>
        <v>7</v>
      </c>
      <c r="B21" s="147"/>
      <c r="C21" s="139"/>
      <c r="D21" s="147"/>
      <c r="E21" s="139">
        <v>45958</v>
      </c>
      <c r="F21" s="147"/>
      <c r="G21" s="139"/>
      <c r="H21" s="147"/>
      <c r="I21" s="139"/>
      <c r="J21" s="147"/>
      <c r="K21" s="139"/>
      <c r="L21" s="147"/>
      <c r="M21" s="139"/>
      <c r="N21" s="147"/>
      <c r="O21" s="139"/>
      <c r="P21" s="147"/>
      <c r="Q21" s="139"/>
      <c r="R21" s="147"/>
      <c r="S21" s="139"/>
      <c r="T21" s="147"/>
      <c r="U21" s="139">
        <v>45995</v>
      </c>
      <c r="V21" s="147"/>
      <c r="W21" s="139"/>
      <c r="X21" s="147"/>
      <c r="Y21" s="139"/>
      <c r="Z21" s="147"/>
      <c r="AA21" s="139">
        <v>45572</v>
      </c>
      <c r="AB21" s="147"/>
      <c r="AC21" s="139"/>
      <c r="AD21" s="147"/>
      <c r="AE21" s="139"/>
      <c r="AF21" s="147"/>
      <c r="AG21" s="139"/>
      <c r="AH21" s="147"/>
      <c r="AI21" s="139"/>
      <c r="AJ21" s="147"/>
      <c r="AK21" s="139"/>
      <c r="AL21" s="147"/>
      <c r="AM21" s="139"/>
      <c r="AN21" s="147"/>
      <c r="AO21" s="139"/>
      <c r="AP21" s="147"/>
      <c r="AQ21" s="139"/>
      <c r="AR21" s="147"/>
      <c r="AS21" s="139"/>
      <c r="AT21" s="147"/>
      <c r="AU21" s="139"/>
      <c r="AV21" s="147"/>
      <c r="AW21" s="139"/>
      <c r="AX21" s="147"/>
      <c r="AY21" s="139">
        <v>45344</v>
      </c>
      <c r="AZ21" s="147"/>
      <c r="BA21" s="139"/>
      <c r="BB21" s="147"/>
      <c r="BC21" s="139"/>
      <c r="BD21" s="147"/>
      <c r="BE21" s="139">
        <v>45426</v>
      </c>
      <c r="BF21" s="147"/>
      <c r="BG21" s="139">
        <v>45912</v>
      </c>
      <c r="BH21" s="147"/>
      <c r="BI21" s="139"/>
      <c r="BJ21" s="147"/>
      <c r="BK21" s="139">
        <v>45940</v>
      </c>
      <c r="BL21" s="147"/>
      <c r="BM21" s="139"/>
      <c r="BN21" s="147"/>
      <c r="BO21" s="139"/>
      <c r="BP21" s="147"/>
      <c r="BQ21" s="139"/>
    </row>
    <row r="22" spans="1:69">
      <c r="A22" s="129">
        <f t="shared" si="67"/>
        <v>8</v>
      </c>
      <c r="B22" s="147"/>
      <c r="C22" s="139"/>
      <c r="D22" s="147"/>
      <c r="E22" s="139">
        <v>45940</v>
      </c>
      <c r="F22" s="147"/>
      <c r="G22" s="139"/>
      <c r="H22" s="147"/>
      <c r="I22" s="139"/>
      <c r="J22" s="147"/>
      <c r="K22" s="139"/>
      <c r="L22" s="147"/>
      <c r="M22" s="139"/>
      <c r="N22" s="147"/>
      <c r="O22" s="139"/>
      <c r="P22" s="147"/>
      <c r="Q22" s="139"/>
      <c r="R22" s="147"/>
      <c r="S22" s="139"/>
      <c r="T22" s="147"/>
      <c r="U22" s="139">
        <v>45989</v>
      </c>
      <c r="V22" s="147"/>
      <c r="W22" s="139"/>
      <c r="X22" s="147"/>
      <c r="Y22" s="139"/>
      <c r="Z22" s="147"/>
      <c r="AA22" s="139">
        <v>45562</v>
      </c>
      <c r="AB22" s="147"/>
      <c r="AC22" s="139"/>
      <c r="AD22" s="147"/>
      <c r="AE22" s="139"/>
      <c r="AF22" s="147"/>
      <c r="AG22" s="139"/>
      <c r="AH22" s="147"/>
      <c r="AI22" s="139"/>
      <c r="AJ22" s="147"/>
      <c r="AK22" s="139"/>
      <c r="AL22" s="147"/>
      <c r="AM22" s="139"/>
      <c r="AN22" s="147"/>
      <c r="AO22" s="139"/>
      <c r="AP22" s="147"/>
      <c r="AQ22" s="139"/>
      <c r="AR22" s="147"/>
      <c r="AS22" s="139"/>
      <c r="AT22" s="147"/>
      <c r="AU22" s="139"/>
      <c r="AV22" s="147"/>
      <c r="AW22" s="139"/>
      <c r="AX22" s="147"/>
      <c r="AY22" s="139">
        <v>45268</v>
      </c>
      <c r="AZ22" s="147"/>
      <c r="BA22" s="139"/>
      <c r="BB22" s="147"/>
      <c r="BC22" s="139"/>
      <c r="BD22" s="147"/>
      <c r="BE22" s="139">
        <v>45345</v>
      </c>
      <c r="BF22" s="147"/>
      <c r="BG22" s="139">
        <v>45904</v>
      </c>
      <c r="BH22" s="147"/>
      <c r="BI22" s="139"/>
      <c r="BJ22" s="147"/>
      <c r="BK22" s="139">
        <v>45932</v>
      </c>
      <c r="BL22" s="147"/>
      <c r="BM22" s="139"/>
      <c r="BN22" s="147"/>
      <c r="BO22" s="139"/>
      <c r="BP22" s="147"/>
      <c r="BQ22" s="139"/>
    </row>
    <row r="23" spans="1:69">
      <c r="A23" s="129">
        <f t="shared" si="67"/>
        <v>9</v>
      </c>
      <c r="B23" s="147"/>
      <c r="C23" s="139"/>
      <c r="D23" s="147"/>
      <c r="E23" s="139">
        <v>45932</v>
      </c>
      <c r="F23" s="147"/>
      <c r="G23" s="139"/>
      <c r="H23" s="147"/>
      <c r="I23" s="139"/>
      <c r="J23" s="147"/>
      <c r="K23" s="139"/>
      <c r="L23" s="147"/>
      <c r="M23" s="139"/>
      <c r="N23" s="147"/>
      <c r="O23" s="139"/>
      <c r="P23" s="147"/>
      <c r="Q23" s="139"/>
      <c r="R23" s="147"/>
      <c r="S23" s="139"/>
      <c r="T23" s="147"/>
      <c r="U23" s="139">
        <v>45975</v>
      </c>
      <c r="V23" s="147"/>
      <c r="W23" s="139"/>
      <c r="X23" s="147"/>
      <c r="Y23" s="139"/>
      <c r="Z23" s="147"/>
      <c r="AA23" s="139">
        <v>45541</v>
      </c>
      <c r="AB23" s="147"/>
      <c r="AC23" s="139"/>
      <c r="AD23" s="147"/>
      <c r="AE23" s="139"/>
      <c r="AF23" s="147"/>
      <c r="AG23" s="139"/>
      <c r="AH23" s="147"/>
      <c r="AI23" s="139"/>
      <c r="AJ23" s="147"/>
      <c r="AK23" s="139"/>
      <c r="AL23" s="147"/>
      <c r="AM23" s="139"/>
      <c r="AN23" s="147"/>
      <c r="AO23" s="139"/>
      <c r="AP23" s="147"/>
      <c r="AQ23" s="139"/>
      <c r="AR23" s="147"/>
      <c r="AS23" s="139"/>
      <c r="AT23" s="147"/>
      <c r="AU23" s="139"/>
      <c r="AV23" s="147"/>
      <c r="AW23" s="139"/>
      <c r="AX23" s="147"/>
      <c r="AY23" s="139">
        <v>45205</v>
      </c>
      <c r="AZ23" s="147"/>
      <c r="BA23" s="139"/>
      <c r="BB23" s="147"/>
      <c r="BC23" s="139"/>
      <c r="BD23" s="147"/>
      <c r="BE23" s="139">
        <v>45238</v>
      </c>
      <c r="BF23" s="147"/>
      <c r="BG23" s="139">
        <v>45877</v>
      </c>
      <c r="BH23" s="147"/>
      <c r="BI23" s="139"/>
      <c r="BJ23" s="147"/>
      <c r="BK23" s="139">
        <v>45919</v>
      </c>
      <c r="BL23" s="147"/>
      <c r="BM23" s="139"/>
      <c r="BN23" s="147"/>
      <c r="BO23" s="139"/>
      <c r="BP23" s="147"/>
      <c r="BQ23" s="139"/>
    </row>
    <row r="24" spans="1:69">
      <c r="A24" s="129">
        <f t="shared" si="67"/>
        <v>10</v>
      </c>
      <c r="B24" s="147"/>
      <c r="C24" s="139"/>
      <c r="D24" s="147"/>
      <c r="E24" s="139">
        <v>45926</v>
      </c>
      <c r="F24" s="147"/>
      <c r="G24" s="139"/>
      <c r="H24" s="147"/>
      <c r="I24" s="139"/>
      <c r="J24" s="147"/>
      <c r="K24" s="139"/>
      <c r="L24" s="147"/>
      <c r="M24" s="139"/>
      <c r="N24" s="147"/>
      <c r="O24" s="139"/>
      <c r="P24" s="147"/>
      <c r="Q24" s="139"/>
      <c r="R24" s="147"/>
      <c r="S24" s="139"/>
      <c r="T24" s="147"/>
      <c r="U24" s="139">
        <v>45967</v>
      </c>
      <c r="V24" s="147"/>
      <c r="W24" s="139"/>
      <c r="X24" s="147"/>
      <c r="Y24" s="139"/>
      <c r="Z24" s="147"/>
      <c r="AA24" s="139">
        <v>45513</v>
      </c>
      <c r="AB24" s="147"/>
      <c r="AC24" s="139"/>
      <c r="AD24" s="147"/>
      <c r="AE24" s="139"/>
      <c r="AF24" s="147"/>
      <c r="AG24" s="139"/>
      <c r="AH24" s="147"/>
      <c r="AI24" s="139"/>
      <c r="AJ24" s="147"/>
      <c r="AK24" s="139"/>
      <c r="AL24" s="147"/>
      <c r="AM24" s="139"/>
      <c r="AN24" s="147"/>
      <c r="AO24" s="139"/>
      <c r="AP24" s="147"/>
      <c r="AQ24" s="139"/>
      <c r="AR24" s="147"/>
      <c r="AS24" s="139"/>
      <c r="AT24" s="147"/>
      <c r="AU24" s="139"/>
      <c r="AV24" s="147"/>
      <c r="AW24" s="139"/>
      <c r="AX24" s="147"/>
      <c r="AY24" s="139"/>
      <c r="AZ24" s="147"/>
      <c r="BA24" s="139"/>
      <c r="BB24" s="147"/>
      <c r="BC24" s="139"/>
      <c r="BD24" s="147"/>
      <c r="BE24" s="139"/>
      <c r="BF24" s="147"/>
      <c r="BG24" s="139">
        <v>45832</v>
      </c>
      <c r="BH24" s="147"/>
      <c r="BI24" s="139"/>
      <c r="BJ24" s="147"/>
      <c r="BK24" s="139">
        <v>45912</v>
      </c>
      <c r="BL24" s="147"/>
      <c r="BM24" s="139"/>
      <c r="BN24" s="147"/>
      <c r="BO24" s="139"/>
      <c r="BP24" s="147"/>
      <c r="BQ24" s="139"/>
    </row>
    <row r="25" spans="1:69">
      <c r="A25" s="129">
        <f t="shared" si="67"/>
        <v>11</v>
      </c>
      <c r="B25" s="147"/>
      <c r="C25" s="139"/>
      <c r="D25" s="147"/>
      <c r="E25" s="139">
        <v>45918</v>
      </c>
      <c r="F25" s="147"/>
      <c r="G25" s="139"/>
      <c r="H25" s="147"/>
      <c r="I25" s="139"/>
      <c r="J25" s="147"/>
      <c r="K25" s="139"/>
      <c r="L25" s="147"/>
      <c r="M25" s="139"/>
      <c r="N25" s="147"/>
      <c r="O25" s="139"/>
      <c r="P25" s="147"/>
      <c r="Q25" s="139"/>
      <c r="R25" s="147"/>
      <c r="S25" s="139"/>
      <c r="T25" s="147"/>
      <c r="U25" s="139">
        <v>45958</v>
      </c>
      <c r="V25" s="147"/>
      <c r="W25" s="139"/>
      <c r="X25" s="147"/>
      <c r="Y25" s="139"/>
      <c r="Z25" s="147"/>
      <c r="AA25" s="139">
        <v>45467</v>
      </c>
      <c r="AB25" s="147"/>
      <c r="AC25" s="139"/>
      <c r="AD25" s="147"/>
      <c r="AE25" s="139"/>
      <c r="AF25" s="147"/>
      <c r="AG25" s="139"/>
      <c r="AH25" s="147"/>
      <c r="AI25" s="139"/>
      <c r="AJ25" s="147"/>
      <c r="AK25" s="139"/>
      <c r="AL25" s="147"/>
      <c r="AM25" s="139"/>
      <c r="AN25" s="147"/>
      <c r="AO25" s="139"/>
      <c r="AP25" s="147"/>
      <c r="AQ25" s="139"/>
      <c r="AR25" s="147"/>
      <c r="AS25" s="139"/>
      <c r="AT25" s="147"/>
      <c r="AU25" s="139"/>
      <c r="AV25" s="147"/>
      <c r="AW25" s="139"/>
      <c r="AX25" s="147"/>
      <c r="AY25" s="139"/>
      <c r="AZ25" s="147"/>
      <c r="BA25" s="139"/>
      <c r="BB25" s="147"/>
      <c r="BC25" s="139"/>
      <c r="BD25" s="147"/>
      <c r="BE25" s="139"/>
      <c r="BF25" s="147"/>
      <c r="BG25" s="139">
        <v>45797</v>
      </c>
      <c r="BH25" s="147"/>
      <c r="BI25" s="139"/>
      <c r="BJ25" s="147"/>
      <c r="BK25" s="139">
        <v>45904</v>
      </c>
      <c r="BL25" s="147"/>
      <c r="BM25" s="139"/>
      <c r="BN25" s="147"/>
      <c r="BO25" s="139"/>
      <c r="BP25" s="147"/>
      <c r="BQ25" s="139"/>
    </row>
    <row r="26" spans="1:69">
      <c r="A26" s="129">
        <f t="shared" si="67"/>
        <v>12</v>
      </c>
      <c r="B26" s="147"/>
      <c r="C26" s="139"/>
      <c r="D26" s="147"/>
      <c r="E26" s="139">
        <v>45912</v>
      </c>
      <c r="F26" s="147"/>
      <c r="G26" s="139"/>
      <c r="H26" s="147"/>
      <c r="I26" s="139"/>
      <c r="J26" s="147"/>
      <c r="K26" s="139"/>
      <c r="L26" s="147"/>
      <c r="M26" s="139"/>
      <c r="N26" s="147"/>
      <c r="O26" s="139"/>
      <c r="P26" s="147"/>
      <c r="Q26" s="139"/>
      <c r="R26" s="147"/>
      <c r="S26" s="139"/>
      <c r="T26" s="147"/>
      <c r="U26" s="139">
        <v>45940</v>
      </c>
      <c r="V26" s="147"/>
      <c r="W26" s="139"/>
      <c r="X26" s="147"/>
      <c r="Y26" s="139"/>
      <c r="Z26" s="147"/>
      <c r="AA26" s="139">
        <v>45425</v>
      </c>
      <c r="AB26" s="147"/>
      <c r="AC26" s="139"/>
      <c r="AD26" s="147"/>
      <c r="AE26" s="139"/>
      <c r="AF26" s="147"/>
      <c r="AG26" s="139"/>
      <c r="AH26" s="147"/>
      <c r="AI26" s="139"/>
      <c r="AJ26" s="147"/>
      <c r="AK26" s="139"/>
      <c r="AL26" s="147"/>
      <c r="AM26" s="139"/>
      <c r="AN26" s="147"/>
      <c r="AO26" s="139"/>
      <c r="AP26" s="147"/>
      <c r="AQ26" s="139"/>
      <c r="AR26" s="147"/>
      <c r="AS26" s="139"/>
      <c r="AT26" s="147"/>
      <c r="AU26" s="139"/>
      <c r="AV26" s="147"/>
      <c r="AW26" s="139"/>
      <c r="AX26" s="147"/>
      <c r="AY26" s="139"/>
      <c r="AZ26" s="147"/>
      <c r="BA26" s="139"/>
      <c r="BB26" s="147"/>
      <c r="BC26" s="139"/>
      <c r="BD26" s="147"/>
      <c r="BE26" s="139"/>
      <c r="BF26" s="147"/>
      <c r="BG26" s="139">
        <v>45751</v>
      </c>
      <c r="BH26" s="147"/>
      <c r="BI26" s="139"/>
      <c r="BJ26" s="147"/>
      <c r="BK26" s="139">
        <v>45891</v>
      </c>
      <c r="BL26" s="147"/>
      <c r="BM26" s="139"/>
      <c r="BN26" s="147"/>
      <c r="BO26" s="139"/>
      <c r="BP26" s="147"/>
      <c r="BQ26" s="139"/>
    </row>
    <row r="27" spans="1:69">
      <c r="A27" s="129">
        <f t="shared" si="67"/>
        <v>13</v>
      </c>
      <c r="B27" s="148"/>
      <c r="C27" s="149"/>
      <c r="D27" s="148"/>
      <c r="E27" s="139">
        <v>45904</v>
      </c>
      <c r="F27" s="148"/>
      <c r="G27" s="149"/>
      <c r="H27" s="148"/>
      <c r="I27" s="149"/>
      <c r="J27" s="148"/>
      <c r="K27" s="149"/>
      <c r="L27" s="148"/>
      <c r="M27" s="149"/>
      <c r="N27" s="148"/>
      <c r="O27" s="149"/>
      <c r="P27" s="148"/>
      <c r="Q27" s="139"/>
      <c r="R27" s="147"/>
      <c r="S27" s="139"/>
      <c r="T27" s="147"/>
      <c r="U27" s="139">
        <v>45932</v>
      </c>
      <c r="V27" s="148"/>
      <c r="W27" s="139"/>
      <c r="X27" s="148"/>
      <c r="Y27" s="149"/>
      <c r="Z27" s="148"/>
      <c r="AA27" s="139">
        <v>45387</v>
      </c>
      <c r="AB27" s="148"/>
      <c r="AC27" s="149"/>
      <c r="AD27" s="148"/>
      <c r="AE27" s="149"/>
      <c r="AF27" s="148"/>
      <c r="AG27" s="139"/>
      <c r="AH27" s="148"/>
      <c r="AI27" s="139"/>
      <c r="AJ27" s="148"/>
      <c r="AK27" s="139"/>
      <c r="AL27" s="148"/>
      <c r="AM27" s="149"/>
      <c r="AN27" s="148"/>
      <c r="AO27" s="149"/>
      <c r="AP27" s="148"/>
      <c r="AQ27" s="149"/>
      <c r="AR27" s="148"/>
      <c r="AS27" s="149"/>
      <c r="AT27" s="148"/>
      <c r="AU27" s="149"/>
      <c r="AV27" s="148"/>
      <c r="AW27" s="149"/>
      <c r="AX27" s="148"/>
      <c r="AY27" s="149"/>
      <c r="AZ27" s="147"/>
      <c r="BA27" s="139"/>
      <c r="BB27" s="148"/>
      <c r="BC27" s="139"/>
      <c r="BD27" s="148"/>
      <c r="BE27" s="149"/>
      <c r="BF27" s="148"/>
      <c r="BG27" s="139">
        <v>45709</v>
      </c>
      <c r="BH27" s="148"/>
      <c r="BI27" s="149"/>
      <c r="BJ27" s="148"/>
      <c r="BK27" s="139">
        <v>45877</v>
      </c>
      <c r="BL27" s="148"/>
      <c r="BM27" s="139"/>
      <c r="BN27" s="148"/>
      <c r="BO27" s="149"/>
      <c r="BP27" s="148"/>
      <c r="BQ27" s="139"/>
    </row>
    <row r="28" spans="1:69">
      <c r="A28" s="129">
        <f t="shared" si="67"/>
        <v>14</v>
      </c>
      <c r="B28" s="148"/>
      <c r="C28" s="149"/>
      <c r="D28" s="148"/>
      <c r="E28" s="139">
        <v>45898</v>
      </c>
      <c r="F28" s="148"/>
      <c r="G28" s="149"/>
      <c r="H28" s="148"/>
      <c r="I28" s="149"/>
      <c r="J28" s="148"/>
      <c r="K28" s="149"/>
      <c r="L28" s="148"/>
      <c r="M28" s="149"/>
      <c r="N28" s="148"/>
      <c r="O28" s="149"/>
      <c r="P28" s="148"/>
      <c r="Q28" s="149"/>
      <c r="R28" s="148"/>
      <c r="S28" s="149"/>
      <c r="T28" s="148"/>
      <c r="U28" s="139">
        <v>45926</v>
      </c>
      <c r="V28" s="148"/>
      <c r="W28" s="149"/>
      <c r="X28" s="148"/>
      <c r="Y28" s="149"/>
      <c r="Z28" s="148"/>
      <c r="AA28" s="139">
        <v>45344</v>
      </c>
      <c r="AB28" s="148"/>
      <c r="AC28" s="149"/>
      <c r="AD28" s="148"/>
      <c r="AE28" s="149"/>
      <c r="AF28" s="148"/>
      <c r="AG28" s="139"/>
      <c r="AH28" s="148"/>
      <c r="AI28" s="149"/>
      <c r="AJ28" s="148"/>
      <c r="AK28" s="149"/>
      <c r="AL28" s="148"/>
      <c r="AM28" s="149"/>
      <c r="AN28" s="148"/>
      <c r="AO28" s="149"/>
      <c r="AP28" s="148"/>
      <c r="AQ28" s="149"/>
      <c r="AR28" s="148"/>
      <c r="AS28" s="149"/>
      <c r="AT28" s="148"/>
      <c r="AU28" s="149"/>
      <c r="AV28" s="148"/>
      <c r="AW28" s="149"/>
      <c r="AX28" s="148"/>
      <c r="AY28" s="149"/>
      <c r="AZ28" s="148"/>
      <c r="BA28" s="149"/>
      <c r="BB28" s="148"/>
      <c r="BC28" s="149"/>
      <c r="BD28" s="148"/>
      <c r="BE28" s="149"/>
      <c r="BF28" s="148"/>
      <c r="BG28" s="139">
        <v>45663</v>
      </c>
      <c r="BH28" s="148"/>
      <c r="BI28" s="149"/>
      <c r="BJ28" s="148"/>
      <c r="BK28" s="139">
        <v>45863</v>
      </c>
      <c r="BL28" s="148"/>
      <c r="BM28" s="149"/>
      <c r="BN28" s="148"/>
      <c r="BO28" s="149"/>
      <c r="BP28" s="148"/>
      <c r="BQ28" s="149"/>
    </row>
    <row r="29" spans="1:69">
      <c r="A29" s="129">
        <f t="shared" si="67"/>
        <v>15</v>
      </c>
      <c r="B29" s="148"/>
      <c r="C29" s="149"/>
      <c r="D29" s="148"/>
      <c r="E29" s="139">
        <v>45877</v>
      </c>
      <c r="F29" s="148"/>
      <c r="G29" s="149"/>
      <c r="H29" s="148"/>
      <c r="I29" s="149"/>
      <c r="J29" s="148"/>
      <c r="K29" s="149"/>
      <c r="L29" s="148"/>
      <c r="M29" s="149"/>
      <c r="N29" s="148"/>
      <c r="O29" s="149"/>
      <c r="P29" s="148"/>
      <c r="Q29" s="149"/>
      <c r="R29" s="148"/>
      <c r="S29" s="149"/>
      <c r="T29" s="148"/>
      <c r="U29" s="139">
        <v>45918</v>
      </c>
      <c r="V29" s="148"/>
      <c r="W29" s="149"/>
      <c r="X29" s="148"/>
      <c r="Y29" s="149"/>
      <c r="Z29" s="148"/>
      <c r="AA29" s="139">
        <v>45299</v>
      </c>
      <c r="AB29" s="148"/>
      <c r="AC29" s="149"/>
      <c r="AD29" s="148"/>
      <c r="AE29" s="149"/>
      <c r="AF29" s="148"/>
      <c r="AG29" s="149"/>
      <c r="AH29" s="148"/>
      <c r="AI29" s="149"/>
      <c r="AJ29" s="148"/>
      <c r="AK29" s="149"/>
      <c r="AL29" s="148"/>
      <c r="AM29" s="149"/>
      <c r="AN29" s="148"/>
      <c r="AO29" s="149"/>
      <c r="AP29" s="148"/>
      <c r="AQ29" s="149"/>
      <c r="AR29" s="148"/>
      <c r="AS29" s="149"/>
      <c r="AT29" s="148"/>
      <c r="AU29" s="149"/>
      <c r="AV29" s="148"/>
      <c r="AW29" s="149"/>
      <c r="AX29" s="148"/>
      <c r="AY29" s="149"/>
      <c r="AZ29" s="148"/>
      <c r="BA29" s="149"/>
      <c r="BB29" s="148"/>
      <c r="BC29" s="149"/>
      <c r="BD29" s="148"/>
      <c r="BE29" s="149"/>
      <c r="BF29" s="148"/>
      <c r="BG29" s="139">
        <v>45586</v>
      </c>
      <c r="BH29" s="148"/>
      <c r="BI29" s="149"/>
      <c r="BJ29" s="148"/>
      <c r="BK29" s="139">
        <v>45832</v>
      </c>
      <c r="BL29" s="148"/>
      <c r="BM29" s="149"/>
      <c r="BN29" s="148"/>
      <c r="BO29" s="149"/>
      <c r="BP29" s="148"/>
      <c r="BQ29" s="149"/>
    </row>
    <row r="30" spans="1:69">
      <c r="A30" s="129">
        <f t="shared" si="67"/>
        <v>16</v>
      </c>
      <c r="B30" s="148"/>
      <c r="C30" s="149"/>
      <c r="D30" s="148"/>
      <c r="E30" s="139">
        <v>45720</v>
      </c>
      <c r="F30" s="148"/>
      <c r="G30" s="149"/>
      <c r="H30" s="148"/>
      <c r="I30" s="149"/>
      <c r="J30" s="148"/>
      <c r="K30" s="149"/>
      <c r="L30" s="148"/>
      <c r="M30" s="149"/>
      <c r="N30" s="148"/>
      <c r="O30" s="149"/>
      <c r="P30" s="148"/>
      <c r="Q30" s="149"/>
      <c r="R30" s="148"/>
      <c r="S30" s="149"/>
      <c r="T30" s="148"/>
      <c r="U30" s="139">
        <v>45912</v>
      </c>
      <c r="V30" s="148"/>
      <c r="W30" s="149"/>
      <c r="X30" s="148"/>
      <c r="Y30" s="149"/>
      <c r="Z30" s="148"/>
      <c r="AA30" s="139">
        <v>45237</v>
      </c>
      <c r="AB30" s="148"/>
      <c r="AC30" s="149"/>
      <c r="AD30" s="148"/>
      <c r="AE30" s="149"/>
      <c r="AF30" s="148"/>
      <c r="AG30" s="149"/>
      <c r="AH30" s="148"/>
      <c r="AI30" s="149"/>
      <c r="AJ30" s="148"/>
      <c r="AK30" s="149"/>
      <c r="AL30" s="148"/>
      <c r="AM30" s="149"/>
      <c r="AN30" s="148"/>
      <c r="AO30" s="149"/>
      <c r="AP30" s="148"/>
      <c r="AQ30" s="149"/>
      <c r="AR30" s="148"/>
      <c r="AS30" s="149"/>
      <c r="AT30" s="148"/>
      <c r="AU30" s="149"/>
      <c r="AV30" s="148"/>
      <c r="AW30" s="149"/>
      <c r="AX30" s="148"/>
      <c r="AY30" s="149"/>
      <c r="AZ30" s="148"/>
      <c r="BA30" s="149"/>
      <c r="BB30" s="148"/>
      <c r="BC30" s="149"/>
      <c r="BD30" s="148"/>
      <c r="BE30" s="149"/>
      <c r="BF30" s="148"/>
      <c r="BG30" s="139">
        <v>45555</v>
      </c>
      <c r="BH30" s="148"/>
      <c r="BI30" s="149"/>
      <c r="BJ30" s="148"/>
      <c r="BK30" s="139">
        <v>45723</v>
      </c>
      <c r="BL30" s="148"/>
      <c r="BM30" s="149"/>
      <c r="BN30" s="148"/>
      <c r="BO30" s="149"/>
      <c r="BP30" s="148"/>
      <c r="BQ30" s="149"/>
    </row>
    <row r="31" spans="1:69">
      <c r="A31" s="129">
        <f t="shared" si="67"/>
        <v>17</v>
      </c>
      <c r="B31" s="148"/>
      <c r="C31" s="149"/>
      <c r="D31" s="148"/>
      <c r="E31" s="139">
        <v>45714</v>
      </c>
      <c r="F31" s="148"/>
      <c r="G31" s="149"/>
      <c r="H31" s="148"/>
      <c r="I31" s="149"/>
      <c r="J31" s="148"/>
      <c r="K31" s="149"/>
      <c r="L31" s="148"/>
      <c r="M31" s="149"/>
      <c r="N31" s="148"/>
      <c r="O31" s="149"/>
      <c r="P31" s="148"/>
      <c r="Q31" s="149"/>
      <c r="R31" s="148"/>
      <c r="S31" s="149"/>
      <c r="T31" s="148"/>
      <c r="U31" s="139">
        <v>45898</v>
      </c>
      <c r="V31" s="148"/>
      <c r="W31" s="149"/>
      <c r="X31" s="148"/>
      <c r="Y31" s="149"/>
      <c r="Z31" s="148"/>
      <c r="AA31" s="149"/>
      <c r="AB31" s="148"/>
      <c r="AC31" s="149"/>
      <c r="AD31" s="148"/>
      <c r="AE31" s="149"/>
      <c r="AF31" s="148"/>
      <c r="AG31" s="149"/>
      <c r="AH31" s="148"/>
      <c r="AI31" s="149"/>
      <c r="AJ31" s="148"/>
      <c r="AK31" s="149"/>
      <c r="AL31" s="148"/>
      <c r="AM31" s="149"/>
      <c r="AN31" s="148"/>
      <c r="AO31" s="149"/>
      <c r="AP31" s="148"/>
      <c r="AQ31" s="149"/>
      <c r="AR31" s="148"/>
      <c r="AS31" s="149"/>
      <c r="AT31" s="148"/>
      <c r="AU31" s="149"/>
      <c r="AV31" s="148"/>
      <c r="AW31" s="149"/>
      <c r="AX31" s="148"/>
      <c r="AY31" s="149"/>
      <c r="AZ31" s="148"/>
      <c r="BA31" s="149"/>
      <c r="BB31" s="148"/>
      <c r="BC31" s="149"/>
      <c r="BD31" s="148"/>
      <c r="BE31" s="149"/>
      <c r="BF31" s="148"/>
      <c r="BG31" s="139">
        <v>45527</v>
      </c>
      <c r="BH31" s="148"/>
      <c r="BI31" s="149"/>
      <c r="BJ31" s="148"/>
      <c r="BK31" s="139">
        <v>45663</v>
      </c>
      <c r="BL31" s="148"/>
      <c r="BM31" s="149"/>
      <c r="BN31" s="148"/>
      <c r="BO31" s="149"/>
      <c r="BP31" s="148"/>
      <c r="BQ31" s="149"/>
    </row>
    <row r="32" spans="1:69">
      <c r="A32" s="129">
        <f t="shared" si="67"/>
        <v>18</v>
      </c>
      <c r="B32" s="148"/>
      <c r="C32" s="149"/>
      <c r="D32" s="148"/>
      <c r="E32" s="139">
        <v>45710</v>
      </c>
      <c r="F32" s="148"/>
      <c r="G32" s="149"/>
      <c r="H32" s="148"/>
      <c r="I32" s="149"/>
      <c r="J32" s="148"/>
      <c r="K32" s="149"/>
      <c r="L32" s="148"/>
      <c r="M32" s="149"/>
      <c r="N32" s="148"/>
      <c r="O32" s="149"/>
      <c r="P32" s="148"/>
      <c r="Q32" s="149"/>
      <c r="R32" s="148"/>
      <c r="S32" s="149"/>
      <c r="T32" s="148"/>
      <c r="U32" s="139">
        <v>45890</v>
      </c>
      <c r="V32" s="148"/>
      <c r="W32" s="149"/>
      <c r="X32" s="148"/>
      <c r="Y32" s="149"/>
      <c r="Z32" s="148"/>
      <c r="AA32" s="149"/>
      <c r="AB32" s="148"/>
      <c r="AC32" s="149"/>
      <c r="AD32" s="148"/>
      <c r="AE32" s="149"/>
      <c r="AF32" s="148"/>
      <c r="AG32" s="149"/>
      <c r="AH32" s="148"/>
      <c r="AI32" s="149"/>
      <c r="AJ32" s="148"/>
      <c r="AK32" s="149"/>
      <c r="AL32" s="148"/>
      <c r="AM32" s="149"/>
      <c r="AN32" s="148"/>
      <c r="AO32" s="149"/>
      <c r="AP32" s="148"/>
      <c r="AQ32" s="149"/>
      <c r="AR32" s="148"/>
      <c r="AS32" s="149"/>
      <c r="AT32" s="148"/>
      <c r="AU32" s="149"/>
      <c r="AV32" s="148"/>
      <c r="AW32" s="149"/>
      <c r="AX32" s="148"/>
      <c r="AY32" s="149"/>
      <c r="AZ32" s="148"/>
      <c r="BA32" s="149"/>
      <c r="BB32" s="148"/>
      <c r="BC32" s="149"/>
      <c r="BD32" s="148"/>
      <c r="BE32" s="149"/>
      <c r="BF32" s="148"/>
      <c r="BG32" s="139">
        <v>45482</v>
      </c>
      <c r="BH32" s="148"/>
      <c r="BI32" s="149"/>
      <c r="BJ32" s="148"/>
      <c r="BK32" s="139">
        <v>45586</v>
      </c>
      <c r="BL32" s="148"/>
      <c r="BM32" s="149"/>
      <c r="BN32" s="148"/>
      <c r="BO32" s="149"/>
      <c r="BP32" s="148"/>
      <c r="BQ32" s="149"/>
    </row>
    <row r="33" spans="1:69">
      <c r="A33" s="129">
        <f t="shared" si="67"/>
        <v>19</v>
      </c>
      <c r="B33" s="148"/>
      <c r="C33" s="149"/>
      <c r="D33" s="148"/>
      <c r="E33" s="139">
        <v>45706</v>
      </c>
      <c r="F33" s="148"/>
      <c r="G33" s="149"/>
      <c r="H33" s="148"/>
      <c r="I33" s="149"/>
      <c r="J33" s="148"/>
      <c r="K33" s="149"/>
      <c r="L33" s="148"/>
      <c r="M33" s="149"/>
      <c r="N33" s="148"/>
      <c r="O33" s="149"/>
      <c r="P33" s="148"/>
      <c r="Q33" s="149"/>
      <c r="R33" s="148"/>
      <c r="S33" s="149"/>
      <c r="T33" s="148"/>
      <c r="U33" s="139">
        <v>45876</v>
      </c>
      <c r="V33" s="148"/>
      <c r="W33" s="149"/>
      <c r="X33" s="148"/>
      <c r="Y33" s="149"/>
      <c r="Z33" s="148"/>
      <c r="AA33" s="149"/>
      <c r="AB33" s="148"/>
      <c r="AC33" s="149"/>
      <c r="AD33" s="148"/>
      <c r="AE33" s="149"/>
      <c r="AF33" s="148"/>
      <c r="AG33" s="149"/>
      <c r="AH33" s="148"/>
      <c r="AI33" s="149"/>
      <c r="AJ33" s="148"/>
      <c r="AK33" s="149"/>
      <c r="AL33" s="148"/>
      <c r="AM33" s="149"/>
      <c r="AN33" s="148"/>
      <c r="AO33" s="149"/>
      <c r="AP33" s="148"/>
      <c r="AQ33" s="149"/>
      <c r="AR33" s="148"/>
      <c r="AS33" s="149"/>
      <c r="AT33" s="148"/>
      <c r="AU33" s="149"/>
      <c r="AV33" s="148"/>
      <c r="AW33" s="149"/>
      <c r="AX33" s="148"/>
      <c r="AY33" s="149"/>
      <c r="AZ33" s="148"/>
      <c r="BA33" s="149"/>
      <c r="BB33" s="148"/>
      <c r="BC33" s="149"/>
      <c r="BD33" s="148"/>
      <c r="BE33" s="149"/>
      <c r="BF33" s="148"/>
      <c r="BG33" s="139">
        <v>45443</v>
      </c>
      <c r="BH33" s="148"/>
      <c r="BI33" s="149"/>
      <c r="BJ33" s="148"/>
      <c r="BK33" s="139">
        <v>45573</v>
      </c>
      <c r="BL33" s="148"/>
      <c r="BM33" s="149"/>
      <c r="BN33" s="148"/>
      <c r="BO33" s="149"/>
      <c r="BP33" s="148"/>
      <c r="BQ33" s="149"/>
    </row>
    <row r="34" spans="1:69">
      <c r="A34" s="129">
        <f t="shared" si="67"/>
        <v>20</v>
      </c>
      <c r="B34" s="148"/>
      <c r="C34" s="149"/>
      <c r="D34" s="148"/>
      <c r="E34" s="139">
        <v>45702</v>
      </c>
      <c r="F34" s="148"/>
      <c r="G34" s="149"/>
      <c r="H34" s="148"/>
      <c r="I34" s="149"/>
      <c r="J34" s="148"/>
      <c r="K34" s="149"/>
      <c r="L34" s="148"/>
      <c r="M34" s="149"/>
      <c r="N34" s="148"/>
      <c r="O34" s="149"/>
      <c r="P34" s="148"/>
      <c r="Q34" s="149"/>
      <c r="R34" s="148"/>
      <c r="S34" s="149"/>
      <c r="T34" s="148"/>
      <c r="U34" s="139">
        <v>45862</v>
      </c>
      <c r="V34" s="148"/>
      <c r="W34" s="149"/>
      <c r="X34" s="148"/>
      <c r="Y34" s="149"/>
      <c r="Z34" s="148"/>
      <c r="AA34" s="149"/>
      <c r="AB34" s="148"/>
      <c r="AC34" s="149"/>
      <c r="AD34" s="148"/>
      <c r="AE34" s="149"/>
      <c r="AF34" s="148"/>
      <c r="AG34" s="149"/>
      <c r="AH34" s="148"/>
      <c r="AI34" s="149"/>
      <c r="AJ34" s="148"/>
      <c r="AK34" s="149"/>
      <c r="AL34" s="148"/>
      <c r="AM34" s="149"/>
      <c r="AN34" s="148"/>
      <c r="AO34" s="149"/>
      <c r="AP34" s="148"/>
      <c r="AQ34" s="149"/>
      <c r="AR34" s="148"/>
      <c r="AS34" s="149"/>
      <c r="AT34" s="148"/>
      <c r="AU34" s="149"/>
      <c r="AV34" s="148"/>
      <c r="AW34" s="149"/>
      <c r="AX34" s="148"/>
      <c r="AY34" s="149"/>
      <c r="AZ34" s="148"/>
      <c r="BA34" s="149"/>
      <c r="BB34" s="148"/>
      <c r="BC34" s="149"/>
      <c r="BD34" s="148"/>
      <c r="BE34" s="149"/>
      <c r="BF34" s="148"/>
      <c r="BG34" s="139">
        <v>45387</v>
      </c>
      <c r="BH34" s="148"/>
      <c r="BI34" s="149"/>
      <c r="BJ34" s="148"/>
      <c r="BK34" s="139">
        <v>45555</v>
      </c>
      <c r="BL34" s="148"/>
      <c r="BM34" s="149"/>
      <c r="BN34" s="148"/>
      <c r="BO34" s="149"/>
      <c r="BP34" s="148"/>
      <c r="BQ34" s="149"/>
    </row>
    <row r="35" spans="1:69">
      <c r="A35" s="129">
        <f t="shared" si="67"/>
        <v>21</v>
      </c>
      <c r="B35" s="148"/>
      <c r="C35" s="149"/>
      <c r="D35" s="148"/>
      <c r="E35" s="139">
        <v>45698</v>
      </c>
      <c r="F35" s="148"/>
      <c r="G35" s="149"/>
      <c r="H35" s="148"/>
      <c r="I35" s="149"/>
      <c r="J35" s="148"/>
      <c r="K35" s="149"/>
      <c r="L35" s="148"/>
      <c r="M35" s="149"/>
      <c r="N35" s="148"/>
      <c r="O35" s="149"/>
      <c r="P35" s="148"/>
      <c r="Q35" s="149"/>
      <c r="R35" s="148"/>
      <c r="S35" s="149"/>
      <c r="T35" s="148"/>
      <c r="U35" s="139">
        <v>45845</v>
      </c>
      <c r="V35" s="148"/>
      <c r="W35" s="149"/>
      <c r="X35" s="148"/>
      <c r="Y35" s="149"/>
      <c r="Z35" s="148"/>
      <c r="AA35" s="149"/>
      <c r="AB35" s="148"/>
      <c r="AC35" s="149"/>
      <c r="AD35" s="148"/>
      <c r="AE35" s="149"/>
      <c r="AF35" s="148"/>
      <c r="AG35" s="149"/>
      <c r="AH35" s="148"/>
      <c r="AI35" s="149"/>
      <c r="AJ35" s="148"/>
      <c r="AK35" s="149"/>
      <c r="AL35" s="148"/>
      <c r="AM35" s="149"/>
      <c r="AN35" s="148"/>
      <c r="AO35" s="149"/>
      <c r="AP35" s="148"/>
      <c r="AQ35" s="149"/>
      <c r="AR35" s="148"/>
      <c r="AS35" s="149"/>
      <c r="AT35" s="148"/>
      <c r="AU35" s="149"/>
      <c r="AV35" s="148"/>
      <c r="AW35" s="149"/>
      <c r="AX35" s="148"/>
      <c r="AY35" s="149"/>
      <c r="AZ35" s="148"/>
      <c r="BA35" s="149"/>
      <c r="BB35" s="148"/>
      <c r="BC35" s="149"/>
      <c r="BD35" s="148"/>
      <c r="BE35" s="149"/>
      <c r="BF35" s="148"/>
      <c r="BG35" s="139">
        <v>45345</v>
      </c>
      <c r="BH35" s="148"/>
      <c r="BI35" s="149"/>
      <c r="BJ35" s="148"/>
      <c r="BK35" s="139">
        <v>45541</v>
      </c>
      <c r="BL35" s="148"/>
      <c r="BM35" s="149"/>
      <c r="BN35" s="148"/>
      <c r="BO35" s="149"/>
      <c r="BP35" s="148"/>
      <c r="BQ35" s="149"/>
    </row>
    <row r="36" spans="1:69">
      <c r="A36" s="129">
        <f t="shared" si="67"/>
        <v>22</v>
      </c>
      <c r="B36" s="148"/>
      <c r="C36" s="149"/>
      <c r="D36" s="148"/>
      <c r="E36" s="139">
        <v>45694</v>
      </c>
      <c r="F36" s="148"/>
      <c r="G36" s="149"/>
      <c r="H36" s="148"/>
      <c r="I36" s="149"/>
      <c r="J36" s="148"/>
      <c r="K36" s="149"/>
      <c r="L36" s="148"/>
      <c r="M36" s="149"/>
      <c r="N36" s="148"/>
      <c r="O36" s="149"/>
      <c r="P36" s="148"/>
      <c r="Q36" s="149"/>
      <c r="R36" s="148"/>
      <c r="S36" s="149"/>
      <c r="T36" s="148"/>
      <c r="U36" s="139">
        <v>45831</v>
      </c>
      <c r="V36" s="148"/>
      <c r="W36" s="149"/>
      <c r="X36" s="148"/>
      <c r="Y36" s="149"/>
      <c r="Z36" s="148"/>
      <c r="AA36" s="149"/>
      <c r="AB36" s="148"/>
      <c r="AC36" s="149"/>
      <c r="AD36" s="148"/>
      <c r="AE36" s="149"/>
      <c r="AF36" s="148"/>
      <c r="AG36" s="149"/>
      <c r="AH36" s="148"/>
      <c r="AI36" s="149"/>
      <c r="AJ36" s="148"/>
      <c r="AK36" s="149"/>
      <c r="AL36" s="148"/>
      <c r="AM36" s="149"/>
      <c r="AN36" s="148"/>
      <c r="AO36" s="149"/>
      <c r="AP36" s="148"/>
      <c r="AQ36" s="149"/>
      <c r="AR36" s="148"/>
      <c r="AS36" s="149"/>
      <c r="AT36" s="148"/>
      <c r="AU36" s="149"/>
      <c r="AV36" s="148"/>
      <c r="AW36" s="149"/>
      <c r="AX36" s="148"/>
      <c r="AY36" s="149"/>
      <c r="AZ36" s="148"/>
      <c r="BA36" s="149"/>
      <c r="BB36" s="148"/>
      <c r="BC36" s="149"/>
      <c r="BD36" s="148"/>
      <c r="BE36" s="149"/>
      <c r="BF36" s="148"/>
      <c r="BG36" s="139">
        <v>45306</v>
      </c>
      <c r="BH36" s="148"/>
      <c r="BI36" s="149"/>
      <c r="BJ36" s="148"/>
      <c r="BK36" s="139">
        <v>45527</v>
      </c>
      <c r="BL36" s="148"/>
      <c r="BM36" s="149"/>
      <c r="BN36" s="148"/>
      <c r="BO36" s="149"/>
      <c r="BP36" s="148"/>
      <c r="BQ36" s="149"/>
    </row>
    <row r="37" spans="1:69">
      <c r="A37" s="129">
        <f t="shared" si="67"/>
        <v>23</v>
      </c>
      <c r="B37" s="148"/>
      <c r="C37" s="149"/>
      <c r="D37" s="148"/>
      <c r="E37" s="139">
        <v>45690</v>
      </c>
      <c r="F37" s="148"/>
      <c r="G37" s="149"/>
      <c r="H37" s="148"/>
      <c r="I37" s="149"/>
      <c r="J37" s="148"/>
      <c r="K37" s="149"/>
      <c r="L37" s="148"/>
      <c r="M37" s="149"/>
      <c r="N37" s="148"/>
      <c r="O37" s="149"/>
      <c r="P37" s="148"/>
      <c r="Q37" s="149"/>
      <c r="R37" s="148"/>
      <c r="S37" s="149"/>
      <c r="T37" s="148"/>
      <c r="U37" s="139">
        <v>45817</v>
      </c>
      <c r="V37" s="148"/>
      <c r="W37" s="149"/>
      <c r="X37" s="148"/>
      <c r="Y37" s="149"/>
      <c r="Z37" s="148"/>
      <c r="AA37" s="149"/>
      <c r="AB37" s="148"/>
      <c r="AC37" s="149"/>
      <c r="AD37" s="148"/>
      <c r="AE37" s="149"/>
      <c r="AF37" s="148"/>
      <c r="AG37" s="149"/>
      <c r="AH37" s="148"/>
      <c r="AI37" s="149"/>
      <c r="AJ37" s="148"/>
      <c r="AK37" s="149"/>
      <c r="AL37" s="148"/>
      <c r="AM37" s="149"/>
      <c r="AN37" s="148"/>
      <c r="AO37" s="149"/>
      <c r="AP37" s="148"/>
      <c r="AQ37" s="149"/>
      <c r="AR37" s="148"/>
      <c r="AS37" s="149"/>
      <c r="AT37" s="148"/>
      <c r="AU37" s="149"/>
      <c r="AV37" s="148"/>
      <c r="AW37" s="149"/>
      <c r="AX37" s="148"/>
      <c r="AY37" s="149"/>
      <c r="AZ37" s="148"/>
      <c r="BA37" s="149"/>
      <c r="BB37" s="148"/>
      <c r="BC37" s="149"/>
      <c r="BD37" s="148"/>
      <c r="BE37" s="149"/>
      <c r="BF37" s="148"/>
      <c r="BG37" s="149"/>
      <c r="BH37" s="148"/>
      <c r="BI37" s="149"/>
      <c r="BJ37" s="148"/>
      <c r="BK37" s="139">
        <v>45513</v>
      </c>
      <c r="BL37" s="148"/>
      <c r="BM37" s="149"/>
      <c r="BN37" s="148"/>
      <c r="BO37" s="149"/>
      <c r="BP37" s="148"/>
      <c r="BQ37" s="149"/>
    </row>
    <row r="38" spans="1:69">
      <c r="A38" s="129">
        <f t="shared" si="67"/>
        <v>24</v>
      </c>
      <c r="B38" s="148"/>
      <c r="C38" s="149"/>
      <c r="D38" s="148"/>
      <c r="E38" s="139">
        <v>45686</v>
      </c>
      <c r="F38" s="148"/>
      <c r="G38" s="149"/>
      <c r="H38" s="148"/>
      <c r="I38" s="149"/>
      <c r="J38" s="148"/>
      <c r="K38" s="149"/>
      <c r="L38" s="148"/>
      <c r="M38" s="149"/>
      <c r="N38" s="148"/>
      <c r="O38" s="149"/>
      <c r="P38" s="148"/>
      <c r="Q38" s="149"/>
      <c r="R38" s="148"/>
      <c r="S38" s="149"/>
      <c r="T38" s="148"/>
      <c r="U38" s="139">
        <v>45796</v>
      </c>
      <c r="V38" s="148"/>
      <c r="W38" s="149"/>
      <c r="X38" s="148"/>
      <c r="Y38" s="149"/>
      <c r="Z38" s="148"/>
      <c r="AA38" s="149"/>
      <c r="AB38" s="148"/>
      <c r="AC38" s="149"/>
      <c r="AD38" s="148"/>
      <c r="AE38" s="149"/>
      <c r="AF38" s="148"/>
      <c r="AG38" s="149"/>
      <c r="AH38" s="148"/>
      <c r="AI38" s="149"/>
      <c r="AJ38" s="148"/>
      <c r="AK38" s="149"/>
      <c r="AL38" s="148"/>
      <c r="AM38" s="149"/>
      <c r="AN38" s="148"/>
      <c r="AO38" s="149"/>
      <c r="AP38" s="148"/>
      <c r="AQ38" s="149"/>
      <c r="AR38" s="148"/>
      <c r="AS38" s="149"/>
      <c r="AT38" s="148"/>
      <c r="AU38" s="149"/>
      <c r="AV38" s="148"/>
      <c r="AW38" s="149"/>
      <c r="AX38" s="148"/>
      <c r="AY38" s="149"/>
      <c r="AZ38" s="148"/>
      <c r="BA38" s="149"/>
      <c r="BB38" s="148"/>
      <c r="BC38" s="149"/>
      <c r="BD38" s="148"/>
      <c r="BE38" s="149"/>
      <c r="BF38" s="148"/>
      <c r="BG38" s="149"/>
      <c r="BH38" s="148"/>
      <c r="BI38" s="149"/>
      <c r="BJ38" s="148"/>
      <c r="BK38" s="139">
        <v>45496</v>
      </c>
      <c r="BL38" s="148"/>
      <c r="BM38" s="149"/>
      <c r="BN38" s="148"/>
      <c r="BO38" s="149"/>
      <c r="BP38" s="148"/>
      <c r="BQ38" s="149"/>
    </row>
    <row r="39" spans="1:69">
      <c r="A39" s="129">
        <f t="shared" si="67"/>
        <v>25</v>
      </c>
      <c r="B39" s="148"/>
      <c r="C39" s="149"/>
      <c r="D39" s="148"/>
      <c r="E39" s="139">
        <v>45683</v>
      </c>
      <c r="F39" s="148"/>
      <c r="G39" s="149"/>
      <c r="H39" s="148"/>
      <c r="I39" s="149"/>
      <c r="J39" s="148"/>
      <c r="K39" s="149"/>
      <c r="L39" s="148"/>
      <c r="M39" s="149"/>
      <c r="N39" s="148"/>
      <c r="O39" s="149"/>
      <c r="P39" s="148"/>
      <c r="Q39" s="149"/>
      <c r="R39" s="148"/>
      <c r="S39" s="149"/>
      <c r="T39" s="148"/>
      <c r="U39" s="139">
        <v>45784</v>
      </c>
      <c r="V39" s="148"/>
      <c r="W39" s="149"/>
      <c r="X39" s="148"/>
      <c r="Y39" s="149"/>
      <c r="Z39" s="148"/>
      <c r="AA39" s="149"/>
      <c r="AB39" s="148"/>
      <c r="AC39" s="149"/>
      <c r="AD39" s="148"/>
      <c r="AE39" s="149"/>
      <c r="AF39" s="148"/>
      <c r="AG39" s="149"/>
      <c r="AH39" s="148"/>
      <c r="AI39" s="149"/>
      <c r="AJ39" s="148"/>
      <c r="AK39" s="149"/>
      <c r="AL39" s="148"/>
      <c r="AM39" s="149"/>
      <c r="AN39" s="148"/>
      <c r="AO39" s="149"/>
      <c r="AP39" s="148"/>
      <c r="AQ39" s="149"/>
      <c r="AR39" s="148"/>
      <c r="AS39" s="149"/>
      <c r="AT39" s="148"/>
      <c r="AU39" s="149"/>
      <c r="AV39" s="148"/>
      <c r="AW39" s="149"/>
      <c r="AX39" s="148"/>
      <c r="AY39" s="149"/>
      <c r="AZ39" s="148"/>
      <c r="BA39" s="149"/>
      <c r="BB39" s="148"/>
      <c r="BC39" s="149"/>
      <c r="BD39" s="148"/>
      <c r="BE39" s="149"/>
      <c r="BF39" s="148"/>
      <c r="BG39" s="149"/>
      <c r="BH39" s="148"/>
      <c r="BI39" s="149"/>
      <c r="BJ39" s="148"/>
      <c r="BK39" s="139">
        <v>45468</v>
      </c>
      <c r="BL39" s="148"/>
      <c r="BM39" s="149"/>
      <c r="BN39" s="148"/>
      <c r="BO39" s="149"/>
      <c r="BP39" s="148"/>
      <c r="BQ39" s="149"/>
    </row>
    <row r="40" spans="1:69">
      <c r="A40" s="129">
        <f t="shared" si="67"/>
        <v>26</v>
      </c>
      <c r="B40" s="148"/>
      <c r="C40" s="149"/>
      <c r="D40" s="148"/>
      <c r="E40" s="139">
        <v>45680</v>
      </c>
      <c r="F40" s="148"/>
      <c r="G40" s="149"/>
      <c r="H40" s="148"/>
      <c r="I40" s="149"/>
      <c r="J40" s="148"/>
      <c r="K40" s="149"/>
      <c r="L40" s="148"/>
      <c r="M40" s="149"/>
      <c r="N40" s="148"/>
      <c r="O40" s="149"/>
      <c r="P40" s="148"/>
      <c r="Q40" s="149"/>
      <c r="R40" s="148"/>
      <c r="S40" s="149"/>
      <c r="T40" s="148"/>
      <c r="U40" s="139">
        <v>45765</v>
      </c>
      <c r="V40" s="148"/>
      <c r="W40" s="149"/>
      <c r="X40" s="148"/>
      <c r="Y40" s="149"/>
      <c r="Z40" s="148"/>
      <c r="AA40" s="149"/>
      <c r="AB40" s="148"/>
      <c r="AC40" s="149"/>
      <c r="AD40" s="148"/>
      <c r="AE40" s="149"/>
      <c r="AF40" s="148"/>
      <c r="AG40" s="149"/>
      <c r="AH40" s="148"/>
      <c r="AI40" s="149"/>
      <c r="AJ40" s="148"/>
      <c r="AK40" s="149"/>
      <c r="AL40" s="148"/>
      <c r="AM40" s="149"/>
      <c r="AN40" s="148"/>
      <c r="AO40" s="149"/>
      <c r="AP40" s="148"/>
      <c r="AQ40" s="149"/>
      <c r="AR40" s="148"/>
      <c r="AS40" s="149"/>
      <c r="AT40" s="148"/>
      <c r="AU40" s="149"/>
      <c r="AV40" s="148"/>
      <c r="AW40" s="149"/>
      <c r="AX40" s="148"/>
      <c r="AY40" s="149"/>
      <c r="AZ40" s="148"/>
      <c r="BA40" s="149"/>
      <c r="BB40" s="148"/>
      <c r="BC40" s="149"/>
      <c r="BD40" s="148"/>
      <c r="BE40" s="149"/>
      <c r="BF40" s="148"/>
      <c r="BG40" s="149"/>
      <c r="BH40" s="148"/>
      <c r="BI40" s="149"/>
      <c r="BJ40" s="148"/>
      <c r="BK40" s="139">
        <v>45443</v>
      </c>
      <c r="BL40" s="148"/>
      <c r="BM40" s="149"/>
      <c r="BN40" s="148"/>
      <c r="BO40" s="149"/>
      <c r="BP40" s="148"/>
      <c r="BQ40" s="149"/>
    </row>
    <row r="41" spans="1:69">
      <c r="A41" s="129">
        <f t="shared" si="67"/>
        <v>27</v>
      </c>
      <c r="B41" s="148"/>
      <c r="C41" s="149"/>
      <c r="D41" s="148"/>
      <c r="E41" s="139">
        <v>45677</v>
      </c>
      <c r="F41" s="148"/>
      <c r="G41" s="149"/>
      <c r="H41" s="148"/>
      <c r="I41" s="149"/>
      <c r="J41" s="148"/>
      <c r="K41" s="149"/>
      <c r="L41" s="148"/>
      <c r="M41" s="149"/>
      <c r="N41" s="148"/>
      <c r="O41" s="149"/>
      <c r="P41" s="148"/>
      <c r="Q41" s="149"/>
      <c r="R41" s="148"/>
      <c r="S41" s="149"/>
      <c r="T41" s="148"/>
      <c r="U41" s="139">
        <v>45751</v>
      </c>
      <c r="V41" s="148"/>
      <c r="W41" s="149"/>
      <c r="X41" s="148"/>
      <c r="Y41" s="149"/>
      <c r="Z41" s="148"/>
      <c r="AA41" s="149"/>
      <c r="AB41" s="148"/>
      <c r="AC41" s="149"/>
      <c r="AD41" s="148"/>
      <c r="AE41" s="149"/>
      <c r="AF41" s="148"/>
      <c r="AG41" s="149"/>
      <c r="AH41" s="148"/>
      <c r="AI41" s="149"/>
      <c r="AJ41" s="148"/>
      <c r="AK41" s="149"/>
      <c r="AL41" s="148"/>
      <c r="AM41" s="149"/>
      <c r="AN41" s="148"/>
      <c r="AO41" s="149"/>
      <c r="AP41" s="148"/>
      <c r="AQ41" s="149"/>
      <c r="AR41" s="148"/>
      <c r="AS41" s="149"/>
      <c r="AT41" s="148"/>
      <c r="AU41" s="149"/>
      <c r="AV41" s="148"/>
      <c r="AW41" s="149"/>
      <c r="AX41" s="148"/>
      <c r="AY41" s="149"/>
      <c r="AZ41" s="148"/>
      <c r="BA41" s="149"/>
      <c r="BB41" s="148"/>
      <c r="BC41" s="149"/>
      <c r="BD41" s="148"/>
      <c r="BE41" s="149"/>
      <c r="BF41" s="148"/>
      <c r="BG41" s="149"/>
      <c r="BH41" s="148"/>
      <c r="BI41" s="149"/>
      <c r="BJ41" s="148"/>
      <c r="BK41" s="139">
        <v>45387</v>
      </c>
      <c r="BL41" s="148"/>
      <c r="BM41" s="149"/>
      <c r="BN41" s="148"/>
      <c r="BO41" s="149"/>
      <c r="BP41" s="148"/>
      <c r="BQ41" s="149"/>
    </row>
    <row r="42" spans="1:69">
      <c r="A42" s="129">
        <f t="shared" si="67"/>
        <v>28</v>
      </c>
      <c r="B42" s="148"/>
      <c r="C42" s="149"/>
      <c r="D42" s="148"/>
      <c r="E42" s="149">
        <v>45675</v>
      </c>
      <c r="F42" s="148"/>
      <c r="G42" s="149"/>
      <c r="H42" s="148"/>
      <c r="I42" s="149"/>
      <c r="J42" s="148"/>
      <c r="K42" s="149"/>
      <c r="L42" s="148"/>
      <c r="M42" s="149"/>
      <c r="N42" s="148"/>
      <c r="O42" s="149"/>
      <c r="P42" s="148"/>
      <c r="Q42" s="149"/>
      <c r="R42" s="148"/>
      <c r="S42" s="149"/>
      <c r="T42" s="148"/>
      <c r="U42" s="139">
        <v>45736</v>
      </c>
      <c r="V42" s="148"/>
      <c r="W42" s="149"/>
      <c r="X42" s="148"/>
      <c r="Y42" s="149"/>
      <c r="Z42" s="148"/>
      <c r="AA42" s="149"/>
      <c r="AB42" s="148"/>
      <c r="AC42" s="149"/>
      <c r="AD42" s="148"/>
      <c r="AE42" s="149"/>
      <c r="AF42" s="148"/>
      <c r="AG42" s="149"/>
      <c r="AH42" s="148"/>
      <c r="AI42" s="149"/>
      <c r="AJ42" s="148"/>
      <c r="AK42" s="149"/>
      <c r="AL42" s="148"/>
      <c r="AM42" s="149"/>
      <c r="AN42" s="148"/>
      <c r="AO42" s="149"/>
      <c r="AP42" s="148"/>
      <c r="AQ42" s="149"/>
      <c r="AR42" s="148"/>
      <c r="AS42" s="149"/>
      <c r="AT42" s="148"/>
      <c r="AU42" s="149"/>
      <c r="AV42" s="148"/>
      <c r="AW42" s="149"/>
      <c r="AX42" s="148"/>
      <c r="AY42" s="149"/>
      <c r="AZ42" s="148"/>
      <c r="BA42" s="149"/>
      <c r="BB42" s="148"/>
      <c r="BC42" s="149"/>
      <c r="BD42" s="148"/>
      <c r="BE42" s="149"/>
      <c r="BF42" s="148"/>
      <c r="BG42" s="149"/>
      <c r="BH42" s="148"/>
      <c r="BI42" s="149"/>
      <c r="BJ42" s="148"/>
      <c r="BK42" s="139">
        <v>45345</v>
      </c>
      <c r="BL42" s="148"/>
      <c r="BM42" s="149"/>
      <c r="BN42" s="148"/>
      <c r="BO42" s="149"/>
      <c r="BP42" s="148"/>
      <c r="BQ42" s="149"/>
    </row>
    <row r="43" spans="1:69">
      <c r="A43" s="129">
        <f t="shared" si="67"/>
        <v>29</v>
      </c>
      <c r="B43" s="148"/>
      <c r="C43" s="149"/>
      <c r="D43" s="148"/>
      <c r="E43" s="149">
        <v>45673</v>
      </c>
      <c r="F43" s="148"/>
      <c r="G43" s="149"/>
      <c r="H43" s="148"/>
      <c r="I43" s="149"/>
      <c r="J43" s="148"/>
      <c r="K43" s="149"/>
      <c r="L43" s="148"/>
      <c r="M43" s="149"/>
      <c r="N43" s="148"/>
      <c r="O43" s="149"/>
      <c r="P43" s="148"/>
      <c r="Q43" s="149"/>
      <c r="R43" s="148"/>
      <c r="S43" s="149"/>
      <c r="T43" s="148"/>
      <c r="U43" s="139">
        <v>45723</v>
      </c>
      <c r="V43" s="148"/>
      <c r="W43" s="149"/>
      <c r="X43" s="148"/>
      <c r="Y43" s="149"/>
      <c r="Z43" s="148"/>
      <c r="AA43" s="149"/>
      <c r="AB43" s="148"/>
      <c r="AC43" s="149"/>
      <c r="AD43" s="148"/>
      <c r="AE43" s="149"/>
      <c r="AF43" s="148"/>
      <c r="AG43" s="149"/>
      <c r="AH43" s="148"/>
      <c r="AI43" s="149"/>
      <c r="AJ43" s="148"/>
      <c r="AK43" s="149"/>
      <c r="AL43" s="148"/>
      <c r="AM43" s="149"/>
      <c r="AN43" s="148"/>
      <c r="AO43" s="149"/>
      <c r="AP43" s="148"/>
      <c r="AQ43" s="149"/>
      <c r="AR43" s="148"/>
      <c r="AS43" s="149"/>
      <c r="AT43" s="148"/>
      <c r="AU43" s="149"/>
      <c r="AV43" s="148"/>
      <c r="AW43" s="149"/>
      <c r="AX43" s="148"/>
      <c r="AY43" s="149"/>
      <c r="AZ43" s="148"/>
      <c r="BA43" s="149"/>
      <c r="BB43" s="148"/>
      <c r="BC43" s="149"/>
      <c r="BD43" s="148"/>
      <c r="BE43" s="149"/>
      <c r="BF43" s="148"/>
      <c r="BG43" s="149"/>
      <c r="BH43" s="148"/>
      <c r="BI43" s="149"/>
      <c r="BJ43" s="148"/>
      <c r="BK43" s="139">
        <v>45238</v>
      </c>
      <c r="BL43" s="148"/>
      <c r="BM43" s="149"/>
      <c r="BN43" s="148"/>
      <c r="BO43" s="149"/>
      <c r="BP43" s="148"/>
      <c r="BQ43" s="149"/>
    </row>
    <row r="44" spans="1:69">
      <c r="A44" s="129">
        <f t="shared" si="67"/>
        <v>30</v>
      </c>
      <c r="B44" s="148"/>
      <c r="C44" s="149"/>
      <c r="D44" s="148"/>
      <c r="E44" s="149">
        <v>45671</v>
      </c>
      <c r="F44" s="148"/>
      <c r="G44" s="149"/>
      <c r="H44" s="148"/>
      <c r="I44" s="149"/>
      <c r="J44" s="148"/>
      <c r="K44" s="149"/>
      <c r="L44" s="148"/>
      <c r="M44" s="149"/>
      <c r="N44" s="148"/>
      <c r="O44" s="149"/>
      <c r="P44" s="148"/>
      <c r="Q44" s="149"/>
      <c r="R44" s="148"/>
      <c r="S44" s="149"/>
      <c r="T44" s="148"/>
      <c r="U44" s="139">
        <v>45694</v>
      </c>
      <c r="V44" s="148"/>
      <c r="W44" s="149"/>
      <c r="X44" s="148"/>
      <c r="Y44" s="149"/>
      <c r="Z44" s="148"/>
      <c r="AA44" s="149"/>
      <c r="AB44" s="148"/>
      <c r="AC44" s="149"/>
      <c r="AD44" s="148"/>
      <c r="AE44" s="149"/>
      <c r="AF44" s="148"/>
      <c r="AG44" s="149"/>
      <c r="AH44" s="148"/>
      <c r="AI44" s="149"/>
      <c r="AJ44" s="148"/>
      <c r="AK44" s="149"/>
      <c r="AL44" s="148"/>
      <c r="AM44" s="149"/>
      <c r="AN44" s="148"/>
      <c r="AO44" s="149"/>
      <c r="AP44" s="148"/>
      <c r="AQ44" s="149"/>
      <c r="AR44" s="148"/>
      <c r="AS44" s="149"/>
      <c r="AT44" s="148"/>
      <c r="AU44" s="149"/>
      <c r="AV44" s="148"/>
      <c r="AW44" s="149"/>
      <c r="AX44" s="148"/>
      <c r="AY44" s="149"/>
      <c r="AZ44" s="148"/>
      <c r="BA44" s="149"/>
      <c r="BB44" s="148"/>
      <c r="BC44" s="149"/>
      <c r="BD44" s="148"/>
      <c r="BE44" s="149"/>
      <c r="BF44" s="148"/>
      <c r="BG44" s="149"/>
      <c r="BH44" s="148"/>
      <c r="BI44" s="149"/>
      <c r="BJ44" s="148"/>
      <c r="BK44" s="149"/>
      <c r="BL44" s="148"/>
      <c r="BM44" s="149"/>
      <c r="BN44" s="148"/>
      <c r="BO44" s="149"/>
      <c r="BP44" s="148"/>
      <c r="BQ44" s="149"/>
    </row>
    <row r="45" spans="1:69">
      <c r="A45" s="129">
        <f t="shared" si="67"/>
        <v>31</v>
      </c>
      <c r="B45" s="148"/>
      <c r="C45" s="149"/>
      <c r="D45" s="148"/>
      <c r="E45" s="149">
        <v>45669</v>
      </c>
      <c r="F45" s="148"/>
      <c r="G45" s="149"/>
      <c r="H45" s="148"/>
      <c r="I45" s="149"/>
      <c r="J45" s="148"/>
      <c r="K45" s="149"/>
      <c r="L45" s="148"/>
      <c r="M45" s="149"/>
      <c r="N45" s="148"/>
      <c r="O45" s="149"/>
      <c r="P45" s="148"/>
      <c r="Q45" s="149"/>
      <c r="R45" s="148"/>
      <c r="S45" s="149"/>
      <c r="T45" s="148"/>
      <c r="U45" s="139">
        <v>45663</v>
      </c>
      <c r="V45" s="148"/>
      <c r="W45" s="149"/>
      <c r="X45" s="148"/>
      <c r="Y45" s="149"/>
      <c r="Z45" s="148"/>
      <c r="AA45" s="149"/>
      <c r="AB45" s="148"/>
      <c r="AC45" s="149"/>
      <c r="AD45" s="148"/>
      <c r="AE45" s="149"/>
      <c r="AF45" s="148"/>
      <c r="AG45" s="149"/>
      <c r="AH45" s="148"/>
      <c r="AI45" s="149"/>
      <c r="AJ45" s="148"/>
      <c r="AK45" s="149"/>
      <c r="AL45" s="148"/>
      <c r="AM45" s="149"/>
      <c r="AN45" s="148"/>
      <c r="AO45" s="149"/>
      <c r="AP45" s="148"/>
      <c r="AQ45" s="149"/>
      <c r="AR45" s="148"/>
      <c r="AS45" s="149"/>
      <c r="AT45" s="148"/>
      <c r="AU45" s="149"/>
      <c r="AV45" s="148"/>
      <c r="AW45" s="149"/>
      <c r="AX45" s="148"/>
      <c r="AY45" s="149"/>
      <c r="AZ45" s="148"/>
      <c r="BA45" s="149"/>
      <c r="BB45" s="148"/>
      <c r="BC45" s="149"/>
      <c r="BD45" s="148"/>
      <c r="BE45" s="149"/>
      <c r="BF45" s="148"/>
      <c r="BG45" s="149"/>
      <c r="BH45" s="148"/>
      <c r="BI45" s="149"/>
      <c r="BJ45" s="148"/>
      <c r="BK45" s="149"/>
      <c r="BL45" s="148"/>
      <c r="BM45" s="149"/>
      <c r="BN45" s="148"/>
      <c r="BO45" s="149"/>
      <c r="BP45" s="148"/>
      <c r="BQ45" s="149"/>
    </row>
    <row r="46" spans="1:69">
      <c r="A46" s="129">
        <f t="shared" si="67"/>
        <v>32</v>
      </c>
      <c r="B46" s="148"/>
      <c r="C46" s="149"/>
      <c r="D46" s="148"/>
      <c r="E46" s="149">
        <v>45665</v>
      </c>
      <c r="F46" s="148"/>
      <c r="G46" s="149"/>
      <c r="H46" s="148"/>
      <c r="I46" s="149"/>
      <c r="J46" s="148"/>
      <c r="K46" s="149"/>
      <c r="L46" s="148"/>
      <c r="M46" s="149"/>
      <c r="N46" s="148"/>
      <c r="O46" s="149"/>
      <c r="P46" s="148"/>
      <c r="Q46" s="149"/>
      <c r="R46" s="148"/>
      <c r="S46" s="149"/>
      <c r="T46" s="148"/>
      <c r="U46" s="139">
        <v>45635</v>
      </c>
      <c r="V46" s="148"/>
      <c r="W46" s="149"/>
      <c r="X46" s="148"/>
      <c r="Y46" s="149"/>
      <c r="Z46" s="148"/>
      <c r="AA46" s="149"/>
      <c r="AB46" s="148"/>
      <c r="AC46" s="149"/>
      <c r="AD46" s="148"/>
      <c r="AE46" s="149"/>
      <c r="AF46" s="148"/>
      <c r="AG46" s="149"/>
      <c r="AH46" s="148"/>
      <c r="AI46" s="149"/>
      <c r="AJ46" s="148"/>
      <c r="AK46" s="149"/>
      <c r="AL46" s="148"/>
      <c r="AM46" s="149"/>
      <c r="AN46" s="148"/>
      <c r="AO46" s="149"/>
      <c r="AP46" s="148"/>
      <c r="AQ46" s="149"/>
      <c r="AR46" s="148"/>
      <c r="AS46" s="149"/>
      <c r="AT46" s="148"/>
      <c r="AU46" s="149"/>
      <c r="AV46" s="148"/>
      <c r="AW46" s="149"/>
      <c r="AX46" s="148"/>
      <c r="AY46" s="149"/>
      <c r="AZ46" s="148"/>
      <c r="BA46" s="149"/>
      <c r="BB46" s="148"/>
      <c r="BC46" s="149"/>
      <c r="BD46" s="148"/>
      <c r="BE46" s="149"/>
      <c r="BF46" s="148"/>
      <c r="BG46" s="149"/>
      <c r="BH46" s="148"/>
      <c r="BI46" s="149"/>
      <c r="BJ46" s="148"/>
      <c r="BK46" s="149"/>
      <c r="BL46" s="148"/>
      <c r="BM46" s="149"/>
      <c r="BN46" s="148"/>
      <c r="BO46" s="149"/>
      <c r="BP46" s="148"/>
      <c r="BQ46" s="149"/>
    </row>
    <row r="47" spans="1:69">
      <c r="A47" s="129">
        <f t="shared" si="67"/>
        <v>33</v>
      </c>
      <c r="B47" s="148"/>
      <c r="C47" s="149"/>
      <c r="D47" s="148"/>
      <c r="E47" s="149">
        <v>45659</v>
      </c>
      <c r="F47" s="148"/>
      <c r="G47" s="149"/>
      <c r="H47" s="148"/>
      <c r="I47" s="149"/>
      <c r="J47" s="148"/>
      <c r="K47" s="149"/>
      <c r="L47" s="148"/>
      <c r="M47" s="149"/>
      <c r="N47" s="148"/>
      <c r="O47" s="149"/>
      <c r="P47" s="148"/>
      <c r="Q47" s="149"/>
      <c r="R47" s="148"/>
      <c r="S47" s="149"/>
      <c r="T47" s="148"/>
      <c r="U47" s="139">
        <v>45572</v>
      </c>
      <c r="V47" s="148"/>
      <c r="W47" s="149"/>
      <c r="X47" s="148"/>
      <c r="Y47" s="149"/>
      <c r="Z47" s="148"/>
      <c r="AA47" s="149"/>
      <c r="AB47" s="148"/>
      <c r="AC47" s="149"/>
      <c r="AD47" s="148"/>
      <c r="AE47" s="149"/>
      <c r="AF47" s="148"/>
      <c r="AG47" s="149"/>
      <c r="AH47" s="148"/>
      <c r="AI47" s="149"/>
      <c r="AJ47" s="148"/>
      <c r="AK47" s="149"/>
      <c r="AL47" s="148"/>
      <c r="AM47" s="149"/>
      <c r="AN47" s="148"/>
      <c r="AO47" s="149"/>
      <c r="AP47" s="148"/>
      <c r="AQ47" s="149"/>
      <c r="AR47" s="148"/>
      <c r="AS47" s="149"/>
      <c r="AT47" s="148"/>
      <c r="AU47" s="149"/>
      <c r="AV47" s="148"/>
      <c r="AW47" s="149"/>
      <c r="AX47" s="148"/>
      <c r="AY47" s="149"/>
      <c r="AZ47" s="148"/>
      <c r="BA47" s="149"/>
      <c r="BB47" s="148"/>
      <c r="BC47" s="149"/>
      <c r="BD47" s="148"/>
      <c r="BE47" s="149"/>
      <c r="BF47" s="148"/>
      <c r="BG47" s="149"/>
      <c r="BH47" s="148"/>
      <c r="BI47" s="149"/>
      <c r="BJ47" s="148"/>
      <c r="BK47" s="149"/>
      <c r="BL47" s="148"/>
      <c r="BM47" s="149"/>
      <c r="BN47" s="148"/>
      <c r="BO47" s="149"/>
      <c r="BP47" s="148"/>
      <c r="BQ47" s="149"/>
    </row>
    <row r="48" spans="1:69">
      <c r="A48" s="129">
        <f t="shared" si="67"/>
        <v>34</v>
      </c>
      <c r="B48" s="148"/>
      <c r="C48" s="149"/>
      <c r="D48" s="148"/>
      <c r="E48" s="149">
        <v>45657</v>
      </c>
      <c r="F48" s="148"/>
      <c r="G48" s="149"/>
      <c r="H48" s="148"/>
      <c r="I48" s="149"/>
      <c r="J48" s="148"/>
      <c r="K48" s="149"/>
      <c r="L48" s="148"/>
      <c r="M48" s="149"/>
      <c r="N48" s="148"/>
      <c r="O48" s="149"/>
      <c r="P48" s="148"/>
      <c r="Q48" s="149"/>
      <c r="R48" s="148"/>
      <c r="S48" s="149"/>
      <c r="T48" s="148"/>
      <c r="U48" s="139">
        <v>45541</v>
      </c>
      <c r="V48" s="148"/>
      <c r="W48" s="149"/>
      <c r="X48" s="148"/>
      <c r="Y48" s="149"/>
      <c r="Z48" s="148"/>
      <c r="AA48" s="149"/>
      <c r="AB48" s="148"/>
      <c r="AC48" s="149"/>
      <c r="AD48" s="148"/>
      <c r="AE48" s="149"/>
      <c r="AF48" s="148"/>
      <c r="AG48" s="149"/>
      <c r="AH48" s="148"/>
      <c r="AI48" s="149"/>
      <c r="AJ48" s="148"/>
      <c r="AK48" s="149"/>
      <c r="AL48" s="148"/>
      <c r="AM48" s="149"/>
      <c r="AN48" s="148"/>
      <c r="AO48" s="149"/>
      <c r="AP48" s="148"/>
      <c r="AQ48" s="149"/>
      <c r="AR48" s="148"/>
      <c r="AS48" s="149"/>
      <c r="AT48" s="148"/>
      <c r="AU48" s="149"/>
      <c r="AV48" s="148"/>
      <c r="AW48" s="149"/>
      <c r="AX48" s="148"/>
      <c r="AY48" s="149"/>
      <c r="AZ48" s="148"/>
      <c r="BA48" s="149"/>
      <c r="BB48" s="148"/>
      <c r="BC48" s="149"/>
      <c r="BD48" s="148"/>
      <c r="BE48" s="149"/>
      <c r="BF48" s="148"/>
      <c r="BG48" s="149"/>
      <c r="BH48" s="148"/>
      <c r="BI48" s="149"/>
      <c r="BJ48" s="148"/>
      <c r="BK48" s="149"/>
      <c r="BL48" s="148"/>
      <c r="BM48" s="149"/>
      <c r="BN48" s="148"/>
      <c r="BO48" s="149"/>
      <c r="BP48" s="148"/>
      <c r="BQ48" s="149"/>
    </row>
    <row r="49" spans="1:69">
      <c r="A49" s="129">
        <f t="shared" si="67"/>
        <v>35</v>
      </c>
      <c r="B49" s="148"/>
      <c r="C49" s="149"/>
      <c r="D49" s="148"/>
      <c r="E49" s="149">
        <v>45655</v>
      </c>
      <c r="F49" s="148"/>
      <c r="G49" s="149"/>
      <c r="H49" s="148"/>
      <c r="I49" s="149"/>
      <c r="J49" s="148"/>
      <c r="K49" s="149"/>
      <c r="L49" s="148"/>
      <c r="M49" s="149"/>
      <c r="N49" s="148"/>
      <c r="O49" s="149"/>
      <c r="P49" s="148"/>
      <c r="Q49" s="149"/>
      <c r="R49" s="148"/>
      <c r="S49" s="149"/>
      <c r="T49" s="148"/>
      <c r="U49" s="139">
        <v>45481</v>
      </c>
      <c r="V49" s="148"/>
      <c r="W49" s="149"/>
      <c r="X49" s="148"/>
      <c r="Y49" s="149"/>
      <c r="Z49" s="148"/>
      <c r="AA49" s="149"/>
      <c r="AB49" s="148"/>
      <c r="AC49" s="149"/>
      <c r="AD49" s="148"/>
      <c r="AE49" s="149"/>
      <c r="AF49" s="148"/>
      <c r="AG49" s="149"/>
      <c r="AH49" s="148"/>
      <c r="AI49" s="149"/>
      <c r="AJ49" s="148"/>
      <c r="AK49" s="149"/>
      <c r="AL49" s="148"/>
      <c r="AM49" s="149"/>
      <c r="AN49" s="148"/>
      <c r="AO49" s="149"/>
      <c r="AP49" s="148"/>
      <c r="AQ49" s="149"/>
      <c r="AR49" s="148"/>
      <c r="AS49" s="149"/>
      <c r="AT49" s="148"/>
      <c r="AU49" s="149"/>
      <c r="AV49" s="148"/>
      <c r="AW49" s="149"/>
      <c r="AX49" s="148"/>
      <c r="AY49" s="149"/>
      <c r="AZ49" s="148"/>
      <c r="BA49" s="149"/>
      <c r="BB49" s="148"/>
      <c r="BC49" s="149"/>
      <c r="BD49" s="148"/>
      <c r="BE49" s="149"/>
      <c r="BF49" s="148"/>
      <c r="BG49" s="149"/>
      <c r="BH49" s="148"/>
      <c r="BI49" s="149"/>
      <c r="BJ49" s="148"/>
      <c r="BK49" s="149"/>
      <c r="BL49" s="148"/>
      <c r="BM49" s="149"/>
      <c r="BN49" s="148"/>
      <c r="BO49" s="149"/>
      <c r="BP49" s="148"/>
      <c r="BQ49" s="149"/>
    </row>
    <row r="50" spans="1:69">
      <c r="A50" s="129">
        <f t="shared" si="67"/>
        <v>36</v>
      </c>
      <c r="B50" s="148"/>
      <c r="C50" s="149"/>
      <c r="D50" s="148"/>
      <c r="E50" s="149">
        <v>45647</v>
      </c>
      <c r="F50" s="148"/>
      <c r="G50" s="149"/>
      <c r="H50" s="148"/>
      <c r="I50" s="149"/>
      <c r="J50" s="148"/>
      <c r="K50" s="149"/>
      <c r="L50" s="148"/>
      <c r="M50" s="149"/>
      <c r="N50" s="148"/>
      <c r="O50" s="149"/>
      <c r="P50" s="148"/>
      <c r="Q50" s="149"/>
      <c r="R50" s="148"/>
      <c r="S50" s="149"/>
      <c r="T50" s="148"/>
      <c r="U50" s="139">
        <v>45425</v>
      </c>
      <c r="V50" s="148"/>
      <c r="W50" s="149"/>
      <c r="X50" s="148"/>
      <c r="Y50" s="149"/>
      <c r="Z50" s="148"/>
      <c r="AA50" s="149"/>
      <c r="AB50" s="148"/>
      <c r="AC50" s="149"/>
      <c r="AD50" s="148"/>
      <c r="AE50" s="149"/>
      <c r="AF50" s="148"/>
      <c r="AG50" s="149"/>
      <c r="AH50" s="148"/>
      <c r="AI50" s="149"/>
      <c r="AJ50" s="148"/>
      <c r="AK50" s="149"/>
      <c r="AL50" s="148"/>
      <c r="AM50" s="149"/>
      <c r="AN50" s="148"/>
      <c r="AO50" s="149"/>
      <c r="AP50" s="148"/>
      <c r="AQ50" s="149"/>
      <c r="AR50" s="148"/>
      <c r="AS50" s="149"/>
      <c r="AT50" s="148"/>
      <c r="AU50" s="149"/>
      <c r="AV50" s="148"/>
      <c r="AW50" s="149"/>
      <c r="AX50" s="148"/>
      <c r="AY50" s="149"/>
      <c r="AZ50" s="148"/>
      <c r="BA50" s="149"/>
      <c r="BB50" s="148"/>
      <c r="BC50" s="149"/>
      <c r="BD50" s="148"/>
      <c r="BE50" s="149"/>
      <c r="BF50" s="148"/>
      <c r="BG50" s="149"/>
      <c r="BH50" s="148"/>
      <c r="BI50" s="149"/>
      <c r="BJ50" s="148"/>
      <c r="BK50" s="149"/>
      <c r="BL50" s="148"/>
      <c r="BM50" s="149"/>
      <c r="BN50" s="148"/>
      <c r="BO50" s="149"/>
      <c r="BP50" s="148"/>
      <c r="BQ50" s="149"/>
    </row>
    <row r="51" spans="1:69">
      <c r="A51" s="129">
        <f t="shared" si="67"/>
        <v>37</v>
      </c>
      <c r="B51" s="148"/>
      <c r="C51" s="149"/>
      <c r="D51" s="148"/>
      <c r="E51" s="149"/>
      <c r="F51" s="148"/>
      <c r="G51" s="149"/>
      <c r="H51" s="148"/>
      <c r="I51" s="149"/>
      <c r="J51" s="148"/>
      <c r="K51" s="149"/>
      <c r="L51" s="148"/>
      <c r="M51" s="149"/>
      <c r="N51" s="148"/>
      <c r="O51" s="149"/>
      <c r="P51" s="148"/>
      <c r="Q51" s="149"/>
      <c r="R51" s="148"/>
      <c r="S51" s="149"/>
      <c r="T51" s="148"/>
      <c r="U51" s="139">
        <v>45344</v>
      </c>
      <c r="V51" s="148"/>
      <c r="W51" s="149"/>
      <c r="X51" s="148"/>
      <c r="Y51" s="149"/>
      <c r="Z51" s="148"/>
      <c r="AA51" s="149"/>
      <c r="AB51" s="148"/>
      <c r="AC51" s="149"/>
      <c r="AD51" s="148"/>
      <c r="AE51" s="149"/>
      <c r="AF51" s="148"/>
      <c r="AG51" s="149"/>
      <c r="AH51" s="148"/>
      <c r="AI51" s="149"/>
      <c r="AJ51" s="148"/>
      <c r="AK51" s="149"/>
      <c r="AL51" s="148"/>
      <c r="AM51" s="149"/>
      <c r="AN51" s="148"/>
      <c r="AO51" s="149"/>
      <c r="AP51" s="148"/>
      <c r="AQ51" s="149"/>
      <c r="AR51" s="148"/>
      <c r="AS51" s="149"/>
      <c r="AT51" s="148"/>
      <c r="AU51" s="149"/>
      <c r="AV51" s="148"/>
      <c r="AW51" s="149"/>
      <c r="AX51" s="148"/>
      <c r="AY51" s="149"/>
      <c r="AZ51" s="148"/>
      <c r="BA51" s="149"/>
      <c r="BB51" s="148"/>
      <c r="BC51" s="149"/>
      <c r="BD51" s="148"/>
      <c r="BE51" s="149"/>
      <c r="BF51" s="148"/>
      <c r="BG51" s="149"/>
      <c r="BH51" s="148"/>
      <c r="BI51" s="149"/>
      <c r="BJ51" s="148"/>
      <c r="BK51" s="149"/>
      <c r="BL51" s="148"/>
      <c r="BM51" s="149"/>
      <c r="BN51" s="148"/>
      <c r="BO51" s="149"/>
      <c r="BP51" s="148"/>
      <c r="BQ51" s="149"/>
    </row>
    <row r="52" spans="1:69">
      <c r="A52" s="129">
        <f t="shared" si="67"/>
        <v>38</v>
      </c>
      <c r="B52" s="148"/>
      <c r="C52" s="149"/>
      <c r="D52" s="148"/>
      <c r="E52" s="149"/>
      <c r="F52" s="148"/>
      <c r="G52" s="149"/>
      <c r="H52" s="148"/>
      <c r="I52" s="149"/>
      <c r="J52" s="148"/>
      <c r="K52" s="149"/>
      <c r="L52" s="148"/>
      <c r="M52" s="149"/>
      <c r="N52" s="148"/>
      <c r="O52" s="149"/>
      <c r="P52" s="148"/>
      <c r="Q52" s="149"/>
      <c r="R52" s="148"/>
      <c r="S52" s="149"/>
      <c r="T52" s="148"/>
      <c r="U52" s="139">
        <v>45299</v>
      </c>
      <c r="V52" s="148"/>
      <c r="W52" s="149"/>
      <c r="X52" s="148"/>
      <c r="Y52" s="149"/>
      <c r="Z52" s="148"/>
      <c r="AA52" s="149"/>
      <c r="AB52" s="148"/>
      <c r="AC52" s="149"/>
      <c r="AD52" s="148"/>
      <c r="AE52" s="149"/>
      <c r="AF52" s="148"/>
      <c r="AG52" s="149"/>
      <c r="AH52" s="148"/>
      <c r="AI52" s="149"/>
      <c r="AJ52" s="148"/>
      <c r="AK52" s="149"/>
      <c r="AL52" s="148"/>
      <c r="AM52" s="149"/>
      <c r="AN52" s="148"/>
      <c r="AO52" s="149"/>
      <c r="AP52" s="148"/>
      <c r="AQ52" s="149"/>
      <c r="AR52" s="148"/>
      <c r="AS52" s="149"/>
      <c r="AT52" s="148"/>
      <c r="AU52" s="149"/>
      <c r="AV52" s="148"/>
      <c r="AW52" s="149"/>
      <c r="AX52" s="148"/>
      <c r="AY52" s="149"/>
      <c r="AZ52" s="148"/>
      <c r="BA52" s="149"/>
      <c r="BB52" s="148"/>
      <c r="BC52" s="149"/>
      <c r="BD52" s="148"/>
      <c r="BE52" s="149"/>
      <c r="BF52" s="148"/>
      <c r="BG52" s="149"/>
      <c r="BH52" s="148"/>
      <c r="BI52" s="149"/>
      <c r="BJ52" s="148"/>
      <c r="BK52" s="149"/>
      <c r="BL52" s="148"/>
      <c r="BM52" s="149"/>
      <c r="BN52" s="148"/>
      <c r="BO52" s="149"/>
      <c r="BP52" s="148"/>
      <c r="BQ52" s="149"/>
    </row>
    <row r="53" spans="1:69">
      <c r="A53" s="129">
        <f t="shared" si="67"/>
        <v>39</v>
      </c>
      <c r="B53" s="148"/>
      <c r="C53" s="149"/>
      <c r="D53" s="148"/>
      <c r="E53" s="149"/>
      <c r="F53" s="148"/>
      <c r="G53" s="149"/>
      <c r="H53" s="148"/>
      <c r="I53" s="149"/>
      <c r="J53" s="148"/>
      <c r="K53" s="149"/>
      <c r="L53" s="148"/>
      <c r="M53" s="149"/>
      <c r="N53" s="148"/>
      <c r="O53" s="149"/>
      <c r="P53" s="148"/>
      <c r="Q53" s="149"/>
      <c r="R53" s="148"/>
      <c r="S53" s="149"/>
      <c r="T53" s="148"/>
      <c r="U53" s="139">
        <v>45237</v>
      </c>
      <c r="V53" s="148"/>
      <c r="W53" s="149"/>
      <c r="X53" s="148"/>
      <c r="Y53" s="149"/>
      <c r="Z53" s="148"/>
      <c r="AA53" s="149"/>
      <c r="AB53" s="148"/>
      <c r="AC53" s="149"/>
      <c r="AD53" s="148"/>
      <c r="AE53" s="149"/>
      <c r="AF53" s="148"/>
      <c r="AG53" s="149"/>
      <c r="AH53" s="148"/>
      <c r="AI53" s="149"/>
      <c r="AJ53" s="148"/>
      <c r="AK53" s="149"/>
      <c r="AL53" s="148"/>
      <c r="AM53" s="149"/>
      <c r="AN53" s="148"/>
      <c r="AO53" s="149"/>
      <c r="AP53" s="148"/>
      <c r="AQ53" s="149"/>
      <c r="AR53" s="148"/>
      <c r="AS53" s="149"/>
      <c r="AT53" s="148"/>
      <c r="AU53" s="149"/>
      <c r="AV53" s="148"/>
      <c r="AW53" s="149"/>
      <c r="AX53" s="148"/>
      <c r="AY53" s="149"/>
      <c r="AZ53" s="148"/>
      <c r="BA53" s="149"/>
      <c r="BB53" s="148"/>
      <c r="BC53" s="149"/>
      <c r="BD53" s="148"/>
      <c r="BE53" s="149"/>
      <c r="BF53" s="148"/>
      <c r="BG53" s="149"/>
      <c r="BH53" s="148"/>
      <c r="BI53" s="149"/>
      <c r="BJ53" s="148"/>
      <c r="BK53" s="149"/>
      <c r="BL53" s="148"/>
      <c r="BM53" s="149"/>
      <c r="BN53" s="148"/>
      <c r="BO53" s="149"/>
      <c r="BP53" s="148"/>
      <c r="BQ53" s="149"/>
    </row>
    <row r="54" spans="1:69">
      <c r="A54" s="129">
        <f t="shared" si="67"/>
        <v>40</v>
      </c>
      <c r="B54" s="148"/>
      <c r="C54" s="149"/>
      <c r="D54" s="148"/>
      <c r="E54" s="149"/>
      <c r="F54" s="148"/>
      <c r="G54" s="149"/>
      <c r="H54" s="148"/>
      <c r="I54" s="149"/>
      <c r="J54" s="148"/>
      <c r="K54" s="149"/>
      <c r="L54" s="148"/>
      <c r="M54" s="149"/>
      <c r="N54" s="148"/>
      <c r="O54" s="149"/>
      <c r="P54" s="148"/>
      <c r="Q54" s="149"/>
      <c r="R54" s="148"/>
      <c r="S54" s="149"/>
      <c r="T54" s="148"/>
      <c r="U54" s="149"/>
      <c r="V54" s="148"/>
      <c r="W54" s="149"/>
      <c r="X54" s="148"/>
      <c r="Y54" s="149"/>
      <c r="Z54" s="148"/>
      <c r="AA54" s="149"/>
      <c r="AB54" s="148"/>
      <c r="AC54" s="149"/>
      <c r="AD54" s="148"/>
      <c r="AE54" s="149"/>
      <c r="AF54" s="148"/>
      <c r="AG54" s="149"/>
      <c r="AH54" s="148"/>
      <c r="AI54" s="149"/>
      <c r="AJ54" s="148"/>
      <c r="AK54" s="149"/>
      <c r="AL54" s="148"/>
      <c r="AM54" s="149"/>
      <c r="AN54" s="148"/>
      <c r="AO54" s="149"/>
      <c r="AP54" s="148"/>
      <c r="AQ54" s="149"/>
      <c r="AR54" s="148"/>
      <c r="AS54" s="149"/>
      <c r="AT54" s="148"/>
      <c r="AU54" s="149"/>
      <c r="AV54" s="148"/>
      <c r="AW54" s="149"/>
      <c r="AX54" s="148"/>
      <c r="AY54" s="149"/>
      <c r="AZ54" s="148"/>
      <c r="BA54" s="149"/>
      <c r="BB54" s="148"/>
      <c r="BC54" s="149"/>
      <c r="BD54" s="148"/>
      <c r="BE54" s="149"/>
      <c r="BF54" s="148"/>
      <c r="BG54" s="149"/>
      <c r="BH54" s="148"/>
      <c r="BI54" s="149"/>
      <c r="BJ54" s="148"/>
      <c r="BK54" s="149"/>
      <c r="BL54" s="148"/>
      <c r="BM54" s="149"/>
      <c r="BN54" s="148"/>
      <c r="BO54" s="149"/>
      <c r="BP54" s="148"/>
      <c r="BQ54" s="149"/>
    </row>
    <row r="55" spans="1:69">
      <c r="A55" s="129">
        <f t="shared" si="67"/>
        <v>41</v>
      </c>
      <c r="B55" s="148"/>
      <c r="C55" s="149"/>
      <c r="D55" s="148"/>
      <c r="E55" s="149"/>
      <c r="F55" s="148"/>
      <c r="G55" s="149"/>
      <c r="H55" s="148"/>
      <c r="I55" s="149"/>
      <c r="J55" s="148"/>
      <c r="K55" s="149"/>
      <c r="L55" s="148"/>
      <c r="M55" s="149"/>
      <c r="N55" s="148"/>
      <c r="O55" s="149"/>
      <c r="P55" s="148"/>
      <c r="Q55" s="149"/>
      <c r="R55" s="148"/>
      <c r="S55" s="149"/>
      <c r="T55" s="148"/>
      <c r="U55" s="149"/>
      <c r="V55" s="148"/>
      <c r="W55" s="149"/>
      <c r="X55" s="148"/>
      <c r="Y55" s="149"/>
      <c r="Z55" s="148"/>
      <c r="AA55" s="149"/>
      <c r="AB55" s="148"/>
      <c r="AC55" s="149"/>
      <c r="AD55" s="148"/>
      <c r="AE55" s="149"/>
      <c r="AF55" s="148"/>
      <c r="AG55" s="149"/>
      <c r="AH55" s="148"/>
      <c r="AI55" s="149"/>
      <c r="AJ55" s="148"/>
      <c r="AK55" s="149"/>
      <c r="AL55" s="148"/>
      <c r="AM55" s="149"/>
      <c r="AN55" s="148"/>
      <c r="AO55" s="149"/>
      <c r="AP55" s="148"/>
      <c r="AQ55" s="149"/>
      <c r="AR55" s="148"/>
      <c r="AS55" s="149"/>
      <c r="AT55" s="148"/>
      <c r="AU55" s="149"/>
      <c r="AV55" s="148"/>
      <c r="AW55" s="149"/>
      <c r="AX55" s="148"/>
      <c r="AY55" s="149"/>
      <c r="AZ55" s="148"/>
      <c r="BA55" s="149"/>
      <c r="BB55" s="148"/>
      <c r="BC55" s="149"/>
      <c r="BD55" s="148"/>
      <c r="BE55" s="149"/>
      <c r="BF55" s="148"/>
      <c r="BG55" s="149"/>
      <c r="BH55" s="148"/>
      <c r="BI55" s="149"/>
      <c r="BJ55" s="148"/>
      <c r="BK55" s="149"/>
      <c r="BL55" s="148"/>
      <c r="BM55" s="149"/>
      <c r="BN55" s="148"/>
      <c r="BO55" s="149"/>
      <c r="BP55" s="148"/>
      <c r="BQ55" s="149"/>
    </row>
    <row r="56" spans="1:69">
      <c r="A56" s="129">
        <f t="shared" si="67"/>
        <v>42</v>
      </c>
      <c r="B56" s="148"/>
      <c r="C56" s="149"/>
      <c r="D56" s="148"/>
      <c r="E56" s="149"/>
      <c r="F56" s="148"/>
      <c r="G56" s="149"/>
      <c r="H56" s="148"/>
      <c r="I56" s="149"/>
      <c r="J56" s="148"/>
      <c r="K56" s="149"/>
      <c r="L56" s="148"/>
      <c r="M56" s="149"/>
      <c r="N56" s="148"/>
      <c r="O56" s="149"/>
      <c r="P56" s="148"/>
      <c r="Q56" s="149"/>
      <c r="R56" s="148"/>
      <c r="S56" s="149"/>
      <c r="T56" s="148"/>
      <c r="U56" s="149"/>
      <c r="V56" s="148"/>
      <c r="W56" s="149"/>
      <c r="X56" s="148"/>
      <c r="Y56" s="149"/>
      <c r="Z56" s="148"/>
      <c r="AA56" s="149"/>
      <c r="AB56" s="148"/>
      <c r="AC56" s="149"/>
      <c r="AD56" s="148"/>
      <c r="AE56" s="149"/>
      <c r="AF56" s="148"/>
      <c r="AG56" s="149"/>
      <c r="AH56" s="148"/>
      <c r="AI56" s="149"/>
      <c r="AJ56" s="148"/>
      <c r="AK56" s="149"/>
      <c r="AL56" s="148"/>
      <c r="AM56" s="149"/>
      <c r="AN56" s="148"/>
      <c r="AO56" s="149"/>
      <c r="AP56" s="148"/>
      <c r="AQ56" s="149"/>
      <c r="AR56" s="148"/>
      <c r="AS56" s="149"/>
      <c r="AT56" s="148"/>
      <c r="AU56" s="149"/>
      <c r="AV56" s="148"/>
      <c r="AW56" s="149"/>
      <c r="AX56" s="148"/>
      <c r="AY56" s="149"/>
      <c r="AZ56" s="148"/>
      <c r="BA56" s="149"/>
      <c r="BB56" s="148"/>
      <c r="BC56" s="149"/>
      <c r="BD56" s="148"/>
      <c r="BE56" s="149"/>
      <c r="BF56" s="148"/>
      <c r="BG56" s="149"/>
      <c r="BH56" s="148"/>
      <c r="BI56" s="149"/>
      <c r="BJ56" s="148"/>
      <c r="BK56" s="149"/>
      <c r="BL56" s="148"/>
      <c r="BM56" s="149"/>
      <c r="BN56" s="148"/>
      <c r="BO56" s="149"/>
      <c r="BP56" s="148"/>
      <c r="BQ56" s="149"/>
    </row>
    <row r="57" spans="1:69">
      <c r="A57" s="129">
        <f t="shared" si="67"/>
        <v>43</v>
      </c>
      <c r="B57" s="148"/>
      <c r="C57" s="149"/>
      <c r="D57" s="148"/>
      <c r="E57" s="149"/>
      <c r="F57" s="148"/>
      <c r="G57" s="149"/>
      <c r="H57" s="148"/>
      <c r="I57" s="149"/>
      <c r="J57" s="148"/>
      <c r="K57" s="149"/>
      <c r="L57" s="148"/>
      <c r="M57" s="149"/>
      <c r="N57" s="148"/>
      <c r="O57" s="149"/>
      <c r="P57" s="148"/>
      <c r="Q57" s="149"/>
      <c r="R57" s="148"/>
      <c r="S57" s="149"/>
      <c r="T57" s="148"/>
      <c r="U57" s="149"/>
      <c r="V57" s="148"/>
      <c r="W57" s="149"/>
      <c r="X57" s="148"/>
      <c r="Y57" s="149"/>
      <c r="Z57" s="148"/>
      <c r="AA57" s="149"/>
      <c r="AB57" s="148"/>
      <c r="AC57" s="149"/>
      <c r="AD57" s="148"/>
      <c r="AE57" s="149"/>
      <c r="AF57" s="148"/>
      <c r="AG57" s="149"/>
      <c r="AH57" s="148"/>
      <c r="AI57" s="149"/>
      <c r="AJ57" s="148"/>
      <c r="AK57" s="149"/>
      <c r="AL57" s="148"/>
      <c r="AM57" s="149"/>
      <c r="AN57" s="148"/>
      <c r="AO57" s="149"/>
      <c r="AP57" s="148"/>
      <c r="AQ57" s="149"/>
      <c r="AR57" s="148"/>
      <c r="AS57" s="149"/>
      <c r="AT57" s="148"/>
      <c r="AU57" s="149"/>
      <c r="AV57" s="148"/>
      <c r="AW57" s="149"/>
      <c r="AX57" s="148"/>
      <c r="AY57" s="149"/>
      <c r="AZ57" s="148"/>
      <c r="BA57" s="149"/>
      <c r="BB57" s="148"/>
      <c r="BC57" s="149"/>
      <c r="BD57" s="148"/>
      <c r="BE57" s="149"/>
      <c r="BF57" s="148"/>
      <c r="BG57" s="149"/>
      <c r="BH57" s="148"/>
      <c r="BI57" s="149"/>
      <c r="BJ57" s="148"/>
      <c r="BK57" s="149"/>
      <c r="BL57" s="148"/>
      <c r="BM57" s="149"/>
      <c r="BN57" s="148"/>
      <c r="BO57" s="149"/>
      <c r="BP57" s="148"/>
      <c r="BQ57" s="149"/>
    </row>
    <row r="58" spans="1:69">
      <c r="A58" s="129">
        <f t="shared" si="67"/>
        <v>44</v>
      </c>
      <c r="B58" s="148"/>
      <c r="C58" s="149"/>
      <c r="D58" s="148"/>
      <c r="E58" s="149"/>
      <c r="F58" s="148"/>
      <c r="G58" s="149"/>
      <c r="H58" s="148"/>
      <c r="I58" s="149"/>
      <c r="J58" s="148"/>
      <c r="K58" s="149"/>
      <c r="L58" s="148"/>
      <c r="M58" s="149"/>
      <c r="N58" s="148"/>
      <c r="O58" s="149"/>
      <c r="P58" s="148"/>
      <c r="Q58" s="149"/>
      <c r="R58" s="148"/>
      <c r="S58" s="149"/>
      <c r="T58" s="148"/>
      <c r="U58" s="149"/>
      <c r="V58" s="148"/>
      <c r="W58" s="149"/>
      <c r="X58" s="148"/>
      <c r="Y58" s="149"/>
      <c r="Z58" s="148"/>
      <c r="AA58" s="149"/>
      <c r="AB58" s="148"/>
      <c r="AC58" s="149"/>
      <c r="AD58" s="148"/>
      <c r="AE58" s="149"/>
      <c r="AF58" s="148"/>
      <c r="AG58" s="149"/>
      <c r="AH58" s="148"/>
      <c r="AI58" s="149"/>
      <c r="AJ58" s="148"/>
      <c r="AK58" s="149"/>
      <c r="AL58" s="148"/>
      <c r="AM58" s="149"/>
      <c r="AN58" s="148"/>
      <c r="AO58" s="149"/>
      <c r="AP58" s="148"/>
      <c r="AQ58" s="149"/>
      <c r="AR58" s="148"/>
      <c r="AS58" s="149"/>
      <c r="AT58" s="148"/>
      <c r="AU58" s="149"/>
      <c r="AV58" s="148"/>
      <c r="AW58" s="149"/>
      <c r="AX58" s="148"/>
      <c r="AY58" s="149"/>
      <c r="AZ58" s="148"/>
      <c r="BA58" s="149"/>
      <c r="BB58" s="148"/>
      <c r="BC58" s="149"/>
      <c r="BD58" s="148"/>
      <c r="BE58" s="149"/>
      <c r="BF58" s="148"/>
      <c r="BG58" s="149"/>
      <c r="BH58" s="148"/>
      <c r="BI58" s="149"/>
      <c r="BJ58" s="148"/>
      <c r="BK58" s="149"/>
      <c r="BL58" s="148"/>
      <c r="BM58" s="149"/>
      <c r="BN58" s="148"/>
      <c r="BO58" s="149"/>
      <c r="BP58" s="148"/>
      <c r="BQ58" s="149"/>
    </row>
    <row r="59" spans="1:69">
      <c r="A59" s="129">
        <f t="shared" si="67"/>
        <v>45</v>
      </c>
      <c r="B59" s="148"/>
      <c r="C59" s="149"/>
      <c r="D59" s="148"/>
      <c r="E59" s="149"/>
      <c r="F59" s="148"/>
      <c r="G59" s="149"/>
      <c r="H59" s="148"/>
      <c r="I59" s="149"/>
      <c r="J59" s="148"/>
      <c r="K59" s="149"/>
      <c r="L59" s="148"/>
      <c r="M59" s="149"/>
      <c r="N59" s="148"/>
      <c r="O59" s="149"/>
      <c r="P59" s="148"/>
      <c r="Q59" s="149"/>
      <c r="R59" s="148"/>
      <c r="S59" s="149"/>
      <c r="T59" s="148"/>
      <c r="U59" s="149"/>
      <c r="V59" s="148"/>
      <c r="W59" s="149"/>
      <c r="X59" s="148"/>
      <c r="Y59" s="149"/>
      <c r="Z59" s="148"/>
      <c r="AA59" s="149"/>
      <c r="AB59" s="148"/>
      <c r="AC59" s="149"/>
      <c r="AD59" s="148"/>
      <c r="AE59" s="149"/>
      <c r="AF59" s="148"/>
      <c r="AG59" s="149"/>
      <c r="AH59" s="148"/>
      <c r="AI59" s="149"/>
      <c r="AJ59" s="148"/>
      <c r="AK59" s="149"/>
      <c r="AL59" s="148"/>
      <c r="AM59" s="149"/>
      <c r="AN59" s="148"/>
      <c r="AO59" s="149"/>
      <c r="AP59" s="148"/>
      <c r="AQ59" s="149"/>
      <c r="AR59" s="148"/>
      <c r="AS59" s="149"/>
      <c r="AT59" s="148"/>
      <c r="AU59" s="149"/>
      <c r="AV59" s="148"/>
      <c r="AW59" s="149"/>
      <c r="AX59" s="148"/>
      <c r="AY59" s="149"/>
      <c r="AZ59" s="148"/>
      <c r="BA59" s="149"/>
      <c r="BB59" s="148"/>
      <c r="BC59" s="149"/>
      <c r="BD59" s="148"/>
      <c r="BE59" s="149"/>
      <c r="BF59" s="148"/>
      <c r="BG59" s="149"/>
      <c r="BH59" s="148"/>
      <c r="BI59" s="149"/>
      <c r="BJ59" s="148"/>
      <c r="BK59" s="149"/>
      <c r="BL59" s="148"/>
      <c r="BM59" s="149"/>
      <c r="BN59" s="148"/>
      <c r="BO59" s="149"/>
      <c r="BP59" s="148"/>
      <c r="BQ59" s="149"/>
    </row>
    <row r="60" spans="1:69">
      <c r="A60" s="129">
        <f t="shared" si="67"/>
        <v>46</v>
      </c>
      <c r="B60" s="148"/>
      <c r="C60" s="149"/>
      <c r="D60" s="148"/>
      <c r="E60" s="149"/>
      <c r="F60" s="148"/>
      <c r="G60" s="149"/>
      <c r="H60" s="148"/>
      <c r="I60" s="149"/>
      <c r="J60" s="148"/>
      <c r="K60" s="149"/>
      <c r="L60" s="148"/>
      <c r="M60" s="149"/>
      <c r="N60" s="148"/>
      <c r="O60" s="149"/>
      <c r="P60" s="148"/>
      <c r="Q60" s="149"/>
      <c r="R60" s="148"/>
      <c r="S60" s="149"/>
      <c r="T60" s="148"/>
      <c r="U60" s="149"/>
      <c r="V60" s="148"/>
      <c r="W60" s="149"/>
      <c r="X60" s="148"/>
      <c r="Y60" s="149"/>
      <c r="Z60" s="148"/>
      <c r="AA60" s="149"/>
      <c r="AB60" s="148"/>
      <c r="AC60" s="149"/>
      <c r="AD60" s="148"/>
      <c r="AE60" s="149"/>
      <c r="AF60" s="148"/>
      <c r="AG60" s="149"/>
      <c r="AH60" s="148"/>
      <c r="AI60" s="149"/>
      <c r="AJ60" s="148"/>
      <c r="AK60" s="149"/>
      <c r="AL60" s="148"/>
      <c r="AM60" s="149"/>
      <c r="AN60" s="148"/>
      <c r="AO60" s="149"/>
      <c r="AP60" s="148"/>
      <c r="AQ60" s="149"/>
      <c r="AR60" s="148"/>
      <c r="AS60" s="149"/>
      <c r="AT60" s="148"/>
      <c r="AU60" s="149"/>
      <c r="AV60" s="148"/>
      <c r="AW60" s="149"/>
      <c r="AX60" s="148"/>
      <c r="AY60" s="149"/>
      <c r="AZ60" s="148"/>
      <c r="BA60" s="149"/>
      <c r="BB60" s="148"/>
      <c r="BC60" s="149"/>
      <c r="BD60" s="148"/>
      <c r="BE60" s="149"/>
      <c r="BF60" s="148"/>
      <c r="BG60" s="149"/>
      <c r="BH60" s="148"/>
      <c r="BI60" s="149"/>
      <c r="BJ60" s="148"/>
      <c r="BK60" s="149"/>
      <c r="BL60" s="148"/>
      <c r="BM60" s="149"/>
      <c r="BN60" s="148"/>
      <c r="BO60" s="149"/>
      <c r="BP60" s="148"/>
      <c r="BQ60" s="149"/>
    </row>
    <row r="61" spans="1:69">
      <c r="A61" s="129">
        <f t="shared" si="67"/>
        <v>47</v>
      </c>
      <c r="B61" s="148"/>
      <c r="C61" s="149"/>
      <c r="D61" s="148"/>
      <c r="E61" s="149"/>
      <c r="F61" s="148"/>
      <c r="G61" s="149"/>
      <c r="H61" s="148"/>
      <c r="I61" s="149"/>
      <c r="J61" s="148"/>
      <c r="K61" s="149"/>
      <c r="L61" s="148"/>
      <c r="M61" s="149"/>
      <c r="N61" s="148"/>
      <c r="O61" s="149"/>
      <c r="P61" s="148"/>
      <c r="Q61" s="149"/>
      <c r="R61" s="148"/>
      <c r="S61" s="149"/>
      <c r="T61" s="148"/>
      <c r="U61" s="149"/>
      <c r="V61" s="148"/>
      <c r="W61" s="149"/>
      <c r="X61" s="148"/>
      <c r="Y61" s="149"/>
      <c r="Z61" s="148"/>
      <c r="AA61" s="149"/>
      <c r="AB61" s="148"/>
      <c r="AC61" s="149"/>
      <c r="AD61" s="148"/>
      <c r="AE61" s="149"/>
      <c r="AF61" s="148"/>
      <c r="AG61" s="149"/>
      <c r="AH61" s="148"/>
      <c r="AI61" s="149"/>
      <c r="AJ61" s="148"/>
      <c r="AK61" s="149"/>
      <c r="AL61" s="148"/>
      <c r="AM61" s="149"/>
      <c r="AN61" s="148"/>
      <c r="AO61" s="149"/>
      <c r="AP61" s="148"/>
      <c r="AQ61" s="149"/>
      <c r="AR61" s="148"/>
      <c r="AS61" s="149"/>
      <c r="AT61" s="148"/>
      <c r="AU61" s="149"/>
      <c r="AV61" s="148"/>
      <c r="AW61" s="149"/>
      <c r="AX61" s="148"/>
      <c r="AY61" s="149"/>
      <c r="AZ61" s="148"/>
      <c r="BA61" s="149"/>
      <c r="BB61" s="148"/>
      <c r="BC61" s="149"/>
      <c r="BD61" s="148"/>
      <c r="BE61" s="149"/>
      <c r="BF61" s="148"/>
      <c r="BG61" s="149"/>
      <c r="BH61" s="148"/>
      <c r="BI61" s="149"/>
      <c r="BJ61" s="148"/>
      <c r="BK61" s="149"/>
      <c r="BL61" s="148"/>
      <c r="BM61" s="149"/>
      <c r="BN61" s="148"/>
      <c r="BO61" s="149"/>
      <c r="BP61" s="148"/>
      <c r="BQ61" s="149"/>
    </row>
    <row r="62" spans="1:69">
      <c r="A62" s="129">
        <f t="shared" si="67"/>
        <v>48</v>
      </c>
      <c r="B62" s="148"/>
      <c r="C62" s="149"/>
      <c r="D62" s="148"/>
      <c r="E62" s="149"/>
      <c r="F62" s="148"/>
      <c r="G62" s="149"/>
      <c r="H62" s="148"/>
      <c r="I62" s="149"/>
      <c r="J62" s="148"/>
      <c r="K62" s="149"/>
      <c r="L62" s="148"/>
      <c r="M62" s="149"/>
      <c r="N62" s="148"/>
      <c r="O62" s="149"/>
      <c r="P62" s="148"/>
      <c r="Q62" s="149"/>
      <c r="R62" s="148"/>
      <c r="S62" s="149"/>
      <c r="T62" s="148"/>
      <c r="U62" s="149"/>
      <c r="V62" s="148"/>
      <c r="W62" s="149"/>
      <c r="X62" s="148"/>
      <c r="Y62" s="149"/>
      <c r="Z62" s="148"/>
      <c r="AA62" s="149"/>
      <c r="AB62" s="148"/>
      <c r="AC62" s="149"/>
      <c r="AD62" s="148"/>
      <c r="AE62" s="149"/>
      <c r="AF62" s="148"/>
      <c r="AG62" s="149"/>
      <c r="AH62" s="148"/>
      <c r="AI62" s="149"/>
      <c r="AJ62" s="148"/>
      <c r="AK62" s="149"/>
      <c r="AL62" s="148"/>
      <c r="AM62" s="149"/>
      <c r="AN62" s="148"/>
      <c r="AO62" s="149"/>
      <c r="AP62" s="148"/>
      <c r="AQ62" s="149"/>
      <c r="AR62" s="148"/>
      <c r="AS62" s="149"/>
      <c r="AT62" s="148"/>
      <c r="AU62" s="149"/>
      <c r="AV62" s="148"/>
      <c r="AW62" s="149"/>
      <c r="AX62" s="148"/>
      <c r="AY62" s="149"/>
      <c r="AZ62" s="148"/>
      <c r="BA62" s="149"/>
      <c r="BB62" s="148"/>
      <c r="BC62" s="149"/>
      <c r="BD62" s="148"/>
      <c r="BE62" s="149"/>
      <c r="BF62" s="148"/>
      <c r="BG62" s="149"/>
      <c r="BH62" s="148"/>
      <c r="BI62" s="149"/>
      <c r="BJ62" s="148"/>
      <c r="BK62" s="149"/>
      <c r="BL62" s="148"/>
      <c r="BM62" s="149"/>
      <c r="BN62" s="148"/>
      <c r="BO62" s="149"/>
      <c r="BP62" s="148"/>
      <c r="BQ62" s="149"/>
    </row>
    <row r="63" spans="1:69">
      <c r="A63" s="129">
        <f t="shared" si="67"/>
        <v>49</v>
      </c>
      <c r="B63" s="148"/>
      <c r="C63" s="149"/>
      <c r="D63" s="148"/>
      <c r="E63" s="149"/>
      <c r="F63" s="148"/>
      <c r="G63" s="149"/>
      <c r="H63" s="148"/>
      <c r="I63" s="149"/>
      <c r="J63" s="148"/>
      <c r="K63" s="149"/>
      <c r="L63" s="148"/>
      <c r="M63" s="149"/>
      <c r="N63" s="148"/>
      <c r="O63" s="149"/>
      <c r="P63" s="148"/>
      <c r="Q63" s="149"/>
      <c r="R63" s="148"/>
      <c r="S63" s="149"/>
      <c r="T63" s="148"/>
      <c r="U63" s="149"/>
      <c r="V63" s="148"/>
      <c r="W63" s="149"/>
      <c r="X63" s="148"/>
      <c r="Y63" s="149"/>
      <c r="Z63" s="148"/>
      <c r="AA63" s="149"/>
      <c r="AB63" s="148"/>
      <c r="AC63" s="149"/>
      <c r="AD63" s="148"/>
      <c r="AE63" s="149"/>
      <c r="AF63" s="148"/>
      <c r="AG63" s="149"/>
      <c r="AH63" s="148"/>
      <c r="AI63" s="149"/>
      <c r="AJ63" s="148"/>
      <c r="AK63" s="149"/>
      <c r="AL63" s="148"/>
      <c r="AM63" s="149"/>
      <c r="AN63" s="148"/>
      <c r="AO63" s="149"/>
      <c r="AP63" s="148"/>
      <c r="AQ63" s="149"/>
      <c r="AR63" s="148"/>
      <c r="AS63" s="149"/>
      <c r="AT63" s="148"/>
      <c r="AU63" s="149"/>
      <c r="AV63" s="148"/>
      <c r="AW63" s="149"/>
      <c r="AX63" s="148"/>
      <c r="AY63" s="149"/>
      <c r="AZ63" s="148"/>
      <c r="BA63" s="149"/>
      <c r="BB63" s="148"/>
      <c r="BC63" s="149"/>
      <c r="BD63" s="148"/>
      <c r="BE63" s="149"/>
      <c r="BF63" s="148"/>
      <c r="BG63" s="149"/>
      <c r="BH63" s="148"/>
      <c r="BI63" s="149"/>
      <c r="BJ63" s="148"/>
      <c r="BK63" s="149"/>
      <c r="BL63" s="148"/>
      <c r="BM63" s="149"/>
      <c r="BN63" s="148"/>
      <c r="BO63" s="149"/>
      <c r="BP63" s="148"/>
      <c r="BQ63" s="149"/>
    </row>
    <row r="64" spans="1:69">
      <c r="A64" s="129">
        <f t="shared" si="67"/>
        <v>50</v>
      </c>
      <c r="B64" s="148"/>
      <c r="C64" s="149"/>
      <c r="D64" s="148"/>
      <c r="E64" s="149"/>
      <c r="F64" s="148"/>
      <c r="G64" s="149"/>
      <c r="H64" s="148"/>
      <c r="I64" s="149"/>
      <c r="J64" s="148"/>
      <c r="K64" s="149"/>
      <c r="L64" s="148"/>
      <c r="M64" s="149"/>
      <c r="N64" s="148"/>
      <c r="O64" s="149"/>
      <c r="P64" s="148"/>
      <c r="Q64" s="149"/>
      <c r="R64" s="148"/>
      <c r="S64" s="149"/>
      <c r="T64" s="148"/>
      <c r="U64" s="149"/>
      <c r="V64" s="148"/>
      <c r="W64" s="149"/>
      <c r="X64" s="148"/>
      <c r="Y64" s="149"/>
      <c r="Z64" s="148"/>
      <c r="AA64" s="149"/>
      <c r="AB64" s="148"/>
      <c r="AC64" s="149"/>
      <c r="AD64" s="148"/>
      <c r="AE64" s="149"/>
      <c r="AF64" s="148"/>
      <c r="AG64" s="149"/>
      <c r="AH64" s="148"/>
      <c r="AI64" s="149"/>
      <c r="AJ64" s="148"/>
      <c r="AK64" s="149"/>
      <c r="AL64" s="148"/>
      <c r="AM64" s="149"/>
      <c r="AN64" s="148"/>
      <c r="AO64" s="149"/>
      <c r="AP64" s="148"/>
      <c r="AQ64" s="149"/>
      <c r="AR64" s="148"/>
      <c r="AS64" s="149"/>
      <c r="AT64" s="148"/>
      <c r="AU64" s="149"/>
      <c r="AV64" s="148"/>
      <c r="AW64" s="149"/>
      <c r="AX64" s="148"/>
      <c r="AY64" s="149"/>
      <c r="AZ64" s="148"/>
      <c r="BA64" s="149"/>
      <c r="BB64" s="148"/>
      <c r="BC64" s="149"/>
      <c r="BD64" s="148"/>
      <c r="BE64" s="149"/>
      <c r="BF64" s="148"/>
      <c r="BG64" s="149"/>
      <c r="BH64" s="148"/>
      <c r="BI64" s="149"/>
      <c r="BJ64" s="148"/>
      <c r="BK64" s="149"/>
      <c r="BL64" s="148"/>
      <c r="BM64" s="149"/>
      <c r="BN64" s="148"/>
      <c r="BO64" s="149"/>
      <c r="BP64" s="148"/>
      <c r="BQ64" s="149"/>
    </row>
    <row r="65" spans="1:69">
      <c r="A65" s="129">
        <f t="shared" si="67"/>
        <v>51</v>
      </c>
      <c r="B65" s="148"/>
      <c r="C65" s="149"/>
      <c r="D65" s="148"/>
      <c r="E65" s="149"/>
      <c r="F65" s="148"/>
      <c r="G65" s="149"/>
      <c r="H65" s="148"/>
      <c r="I65" s="149"/>
      <c r="J65" s="148"/>
      <c r="K65" s="149"/>
      <c r="L65" s="148"/>
      <c r="M65" s="149"/>
      <c r="N65" s="148"/>
      <c r="O65" s="149"/>
      <c r="P65" s="148"/>
      <c r="Q65" s="149"/>
      <c r="R65" s="148"/>
      <c r="S65" s="149"/>
      <c r="T65" s="148"/>
      <c r="U65" s="149"/>
      <c r="V65" s="148"/>
      <c r="W65" s="149"/>
      <c r="X65" s="148"/>
      <c r="Y65" s="149"/>
      <c r="Z65" s="148"/>
      <c r="AA65" s="149"/>
      <c r="AB65" s="148"/>
      <c r="AC65" s="149"/>
      <c r="AD65" s="148"/>
      <c r="AE65" s="149"/>
      <c r="AF65" s="148"/>
      <c r="AG65" s="149"/>
      <c r="AH65" s="148"/>
      <c r="AI65" s="149"/>
      <c r="AJ65" s="148"/>
      <c r="AK65" s="149"/>
      <c r="AL65" s="148"/>
      <c r="AM65" s="149"/>
      <c r="AN65" s="148"/>
      <c r="AO65" s="149"/>
      <c r="AP65" s="148"/>
      <c r="AQ65" s="149"/>
      <c r="AR65" s="148"/>
      <c r="AS65" s="149"/>
      <c r="AT65" s="148"/>
      <c r="AU65" s="149"/>
      <c r="AV65" s="148"/>
      <c r="AW65" s="149"/>
      <c r="AX65" s="148"/>
      <c r="AY65" s="149"/>
      <c r="AZ65" s="148"/>
      <c r="BA65" s="149"/>
      <c r="BB65" s="148"/>
      <c r="BC65" s="149"/>
      <c r="BD65" s="148"/>
      <c r="BE65" s="149"/>
      <c r="BF65" s="148"/>
      <c r="BG65" s="149"/>
      <c r="BH65" s="148"/>
      <c r="BI65" s="149"/>
      <c r="BJ65" s="148"/>
      <c r="BK65" s="149"/>
      <c r="BL65" s="148"/>
      <c r="BM65" s="149"/>
      <c r="BN65" s="148"/>
      <c r="BO65" s="149"/>
      <c r="BP65" s="148"/>
      <c r="BQ65" s="149"/>
    </row>
    <row r="66" spans="1:69">
      <c r="A66" s="129">
        <f t="shared" si="67"/>
        <v>52</v>
      </c>
      <c r="B66" s="148"/>
      <c r="C66" s="149"/>
      <c r="D66" s="148"/>
      <c r="E66" s="149"/>
      <c r="F66" s="148"/>
      <c r="G66" s="149"/>
      <c r="H66" s="148"/>
      <c r="I66" s="149"/>
      <c r="J66" s="148"/>
      <c r="K66" s="149"/>
      <c r="L66" s="148"/>
      <c r="M66" s="149"/>
      <c r="N66" s="148"/>
      <c r="O66" s="149"/>
      <c r="P66" s="148"/>
      <c r="Q66" s="149"/>
      <c r="R66" s="148"/>
      <c r="S66" s="149"/>
      <c r="T66" s="148"/>
      <c r="U66" s="149"/>
      <c r="V66" s="148"/>
      <c r="W66" s="149"/>
      <c r="X66" s="148"/>
      <c r="Y66" s="149"/>
      <c r="Z66" s="148"/>
      <c r="AA66" s="149"/>
      <c r="AB66" s="148"/>
      <c r="AC66" s="149"/>
      <c r="AD66" s="148"/>
      <c r="AE66" s="149"/>
      <c r="AF66" s="148"/>
      <c r="AG66" s="149"/>
      <c r="AH66" s="148"/>
      <c r="AI66" s="149"/>
      <c r="AJ66" s="148"/>
      <c r="AK66" s="149"/>
      <c r="AL66" s="148"/>
      <c r="AM66" s="149"/>
      <c r="AN66" s="148"/>
      <c r="AO66" s="149"/>
      <c r="AP66" s="148"/>
      <c r="AQ66" s="149"/>
      <c r="AR66" s="148"/>
      <c r="AS66" s="149"/>
      <c r="AT66" s="148"/>
      <c r="AU66" s="149"/>
      <c r="AV66" s="148"/>
      <c r="AW66" s="149"/>
      <c r="AX66" s="148"/>
      <c r="AY66" s="149"/>
      <c r="AZ66" s="148"/>
      <c r="BA66" s="149"/>
      <c r="BB66" s="148"/>
      <c r="BC66" s="149"/>
      <c r="BD66" s="148"/>
      <c r="BE66" s="149"/>
      <c r="BF66" s="148"/>
      <c r="BG66" s="149"/>
      <c r="BH66" s="148"/>
      <c r="BI66" s="149"/>
      <c r="BJ66" s="148"/>
      <c r="BK66" s="149"/>
      <c r="BL66" s="148"/>
      <c r="BM66" s="149"/>
      <c r="BN66" s="148"/>
      <c r="BO66" s="149"/>
      <c r="BP66" s="148"/>
      <c r="BQ66" s="149"/>
    </row>
    <row r="67" spans="1:69">
      <c r="A67" s="129">
        <f t="shared" si="67"/>
        <v>53</v>
      </c>
      <c r="B67" s="148"/>
      <c r="C67" s="149"/>
      <c r="D67" s="148"/>
      <c r="E67" s="149"/>
      <c r="F67" s="148"/>
      <c r="G67" s="149"/>
      <c r="H67" s="148"/>
      <c r="I67" s="149"/>
      <c r="J67" s="148"/>
      <c r="K67" s="149"/>
      <c r="L67" s="148"/>
      <c r="M67" s="149"/>
      <c r="N67" s="148"/>
      <c r="O67" s="149"/>
      <c r="P67" s="148"/>
      <c r="Q67" s="149"/>
      <c r="R67" s="148"/>
      <c r="S67" s="149"/>
      <c r="T67" s="148"/>
      <c r="U67" s="149"/>
      <c r="V67" s="148"/>
      <c r="W67" s="149"/>
      <c r="X67" s="148"/>
      <c r="Y67" s="149"/>
      <c r="Z67" s="148"/>
      <c r="AA67" s="149"/>
      <c r="AB67" s="148"/>
      <c r="AC67" s="149"/>
      <c r="AD67" s="148"/>
      <c r="AE67" s="149"/>
      <c r="AF67" s="148"/>
      <c r="AG67" s="149"/>
      <c r="AH67" s="148"/>
      <c r="AI67" s="149"/>
      <c r="AJ67" s="148"/>
      <c r="AK67" s="149"/>
      <c r="AL67" s="148"/>
      <c r="AM67" s="149"/>
      <c r="AN67" s="148"/>
      <c r="AO67" s="149"/>
      <c r="AP67" s="148"/>
      <c r="AQ67" s="149"/>
      <c r="AR67" s="148"/>
      <c r="AS67" s="149"/>
      <c r="AT67" s="148"/>
      <c r="AU67" s="149"/>
      <c r="AV67" s="148"/>
      <c r="AW67" s="149"/>
      <c r="AX67" s="148"/>
      <c r="AY67" s="149"/>
      <c r="AZ67" s="148"/>
      <c r="BA67" s="149"/>
      <c r="BB67" s="148"/>
      <c r="BC67" s="149"/>
      <c r="BD67" s="148"/>
      <c r="BE67" s="149"/>
      <c r="BF67" s="148"/>
      <c r="BG67" s="149"/>
      <c r="BH67" s="148"/>
      <c r="BI67" s="149"/>
      <c r="BJ67" s="148"/>
      <c r="BK67" s="149"/>
      <c r="BL67" s="148"/>
      <c r="BM67" s="149"/>
      <c r="BN67" s="148"/>
      <c r="BO67" s="149"/>
      <c r="BP67" s="148"/>
      <c r="BQ67" s="149"/>
    </row>
    <row r="68" spans="1:69">
      <c r="A68" s="129">
        <f t="shared" si="67"/>
        <v>54</v>
      </c>
      <c r="B68" s="148"/>
      <c r="C68" s="149"/>
      <c r="D68" s="148"/>
      <c r="E68" s="149"/>
      <c r="F68" s="148"/>
      <c r="G68" s="149"/>
      <c r="H68" s="148"/>
      <c r="I68" s="149"/>
      <c r="J68" s="148"/>
      <c r="K68" s="149"/>
      <c r="L68" s="148"/>
      <c r="M68" s="149"/>
      <c r="N68" s="148"/>
      <c r="O68" s="149"/>
      <c r="P68" s="148"/>
      <c r="Q68" s="149"/>
      <c r="R68" s="148"/>
      <c r="S68" s="149"/>
      <c r="T68" s="148"/>
      <c r="U68" s="149"/>
      <c r="V68" s="148"/>
      <c r="W68" s="149"/>
      <c r="X68" s="148"/>
      <c r="Y68" s="149"/>
      <c r="Z68" s="148"/>
      <c r="AA68" s="149"/>
      <c r="AB68" s="148"/>
      <c r="AC68" s="149"/>
      <c r="AD68" s="148"/>
      <c r="AE68" s="149"/>
      <c r="AF68" s="148"/>
      <c r="AG68" s="149"/>
      <c r="AH68" s="148"/>
      <c r="AI68" s="149"/>
      <c r="AJ68" s="148"/>
      <c r="AK68" s="149"/>
      <c r="AL68" s="148"/>
      <c r="AM68" s="149"/>
      <c r="AN68" s="148"/>
      <c r="AO68" s="149"/>
      <c r="AP68" s="148"/>
      <c r="AQ68" s="149"/>
      <c r="AR68" s="148"/>
      <c r="AS68" s="149"/>
      <c r="AT68" s="148"/>
      <c r="AU68" s="149"/>
      <c r="AV68" s="148"/>
      <c r="AW68" s="149"/>
      <c r="AX68" s="148"/>
      <c r="AY68" s="149"/>
      <c r="AZ68" s="148"/>
      <c r="BA68" s="149"/>
      <c r="BB68" s="148"/>
      <c r="BC68" s="149"/>
      <c r="BD68" s="148"/>
      <c r="BE68" s="149"/>
      <c r="BF68" s="148"/>
      <c r="BG68" s="149"/>
      <c r="BH68" s="148"/>
      <c r="BI68" s="149"/>
      <c r="BJ68" s="148"/>
      <c r="BK68" s="149"/>
      <c r="BL68" s="148"/>
      <c r="BM68" s="149"/>
      <c r="BN68" s="148"/>
      <c r="BO68" s="149"/>
      <c r="BP68" s="148"/>
      <c r="BQ68" s="149"/>
    </row>
    <row r="69" spans="1:69">
      <c r="A69" s="129">
        <f t="shared" si="67"/>
        <v>55</v>
      </c>
      <c r="B69" s="148"/>
      <c r="C69" s="149"/>
      <c r="D69" s="148"/>
      <c r="E69" s="149"/>
      <c r="F69" s="148"/>
      <c r="G69" s="149"/>
      <c r="H69" s="148"/>
      <c r="I69" s="149"/>
      <c r="J69" s="148"/>
      <c r="K69" s="149"/>
      <c r="L69" s="148"/>
      <c r="M69" s="149"/>
      <c r="N69" s="148"/>
      <c r="O69" s="149"/>
      <c r="P69" s="148"/>
      <c r="Q69" s="149"/>
      <c r="R69" s="148"/>
      <c r="S69" s="149"/>
      <c r="T69" s="148"/>
      <c r="U69" s="149"/>
      <c r="V69" s="148"/>
      <c r="W69" s="149"/>
      <c r="X69" s="148"/>
      <c r="Y69" s="149"/>
      <c r="Z69" s="148"/>
      <c r="AA69" s="149"/>
      <c r="AB69" s="148"/>
      <c r="AC69" s="149"/>
      <c r="AD69" s="148"/>
      <c r="AE69" s="149"/>
      <c r="AF69" s="148"/>
      <c r="AG69" s="149"/>
      <c r="AH69" s="148"/>
      <c r="AI69" s="149"/>
      <c r="AJ69" s="148"/>
      <c r="AK69" s="149"/>
      <c r="AL69" s="148"/>
      <c r="AM69" s="149"/>
      <c r="AN69" s="148"/>
      <c r="AO69" s="149"/>
      <c r="AP69" s="148"/>
      <c r="AQ69" s="149"/>
      <c r="AR69" s="148"/>
      <c r="AS69" s="149"/>
      <c r="AT69" s="148"/>
      <c r="AU69" s="149"/>
      <c r="AV69" s="148"/>
      <c r="AW69" s="149"/>
      <c r="AX69" s="148"/>
      <c r="AY69" s="149"/>
      <c r="AZ69" s="148"/>
      <c r="BA69" s="149"/>
      <c r="BB69" s="148"/>
      <c r="BC69" s="149"/>
      <c r="BD69" s="148"/>
      <c r="BE69" s="149"/>
      <c r="BF69" s="148"/>
      <c r="BG69" s="149"/>
      <c r="BH69" s="148"/>
      <c r="BI69" s="149"/>
      <c r="BJ69" s="148"/>
      <c r="BK69" s="149"/>
      <c r="BL69" s="148"/>
      <c r="BM69" s="149"/>
      <c r="BN69" s="148"/>
      <c r="BO69" s="149"/>
      <c r="BP69" s="148"/>
      <c r="BQ69" s="149"/>
    </row>
    <row r="70" spans="1:69">
      <c r="A70" s="129">
        <f t="shared" si="67"/>
        <v>56</v>
      </c>
      <c r="B70" s="148"/>
      <c r="C70" s="149"/>
      <c r="D70" s="148"/>
      <c r="E70" s="149"/>
      <c r="F70" s="148"/>
      <c r="G70" s="149"/>
      <c r="H70" s="148"/>
      <c r="I70" s="149"/>
      <c r="J70" s="148"/>
      <c r="K70" s="149"/>
      <c r="L70" s="148"/>
      <c r="M70" s="149"/>
      <c r="N70" s="148"/>
      <c r="O70" s="149"/>
      <c r="P70" s="148"/>
      <c r="Q70" s="149"/>
      <c r="R70" s="148"/>
      <c r="S70" s="149"/>
      <c r="T70" s="148"/>
      <c r="U70" s="149"/>
      <c r="V70" s="148"/>
      <c r="W70" s="149"/>
      <c r="X70" s="148"/>
      <c r="Y70" s="149"/>
      <c r="Z70" s="148"/>
      <c r="AA70" s="149"/>
      <c r="AB70" s="148"/>
      <c r="AC70" s="149"/>
      <c r="AD70" s="148"/>
      <c r="AE70" s="149"/>
      <c r="AF70" s="148"/>
      <c r="AG70" s="149"/>
      <c r="AH70" s="148"/>
      <c r="AI70" s="149"/>
      <c r="AJ70" s="148"/>
      <c r="AK70" s="149"/>
      <c r="AL70" s="148"/>
      <c r="AM70" s="149"/>
      <c r="AN70" s="148"/>
      <c r="AO70" s="149"/>
      <c r="AP70" s="148"/>
      <c r="AQ70" s="149"/>
      <c r="AR70" s="148"/>
      <c r="AS70" s="149"/>
      <c r="AT70" s="148"/>
      <c r="AU70" s="149"/>
      <c r="AV70" s="148"/>
      <c r="AW70" s="149"/>
      <c r="AX70" s="148"/>
      <c r="AY70" s="149"/>
      <c r="AZ70" s="148"/>
      <c r="BA70" s="149"/>
      <c r="BB70" s="148"/>
      <c r="BC70" s="149"/>
      <c r="BD70" s="148"/>
      <c r="BE70" s="149"/>
      <c r="BF70" s="148"/>
      <c r="BG70" s="149"/>
      <c r="BH70" s="148"/>
      <c r="BI70" s="149"/>
      <c r="BJ70" s="148"/>
      <c r="BK70" s="149"/>
      <c r="BL70" s="148"/>
      <c r="BM70" s="149"/>
      <c r="BN70" s="148"/>
      <c r="BO70" s="149"/>
      <c r="BP70" s="148"/>
      <c r="BQ70" s="149"/>
    </row>
    <row r="71" spans="1:69">
      <c r="A71" s="129">
        <f t="shared" si="67"/>
        <v>57</v>
      </c>
      <c r="B71" s="148"/>
      <c r="C71" s="149"/>
      <c r="D71" s="148"/>
      <c r="E71" s="149"/>
      <c r="F71" s="148"/>
      <c r="G71" s="149"/>
      <c r="H71" s="148"/>
      <c r="I71" s="149"/>
      <c r="J71" s="148"/>
      <c r="K71" s="149"/>
      <c r="L71" s="148"/>
      <c r="M71" s="149"/>
      <c r="N71" s="148"/>
      <c r="O71" s="149"/>
      <c r="P71" s="148"/>
      <c r="Q71" s="149"/>
      <c r="R71" s="148"/>
      <c r="S71" s="149"/>
      <c r="T71" s="148"/>
      <c r="U71" s="149"/>
      <c r="V71" s="148"/>
      <c r="W71" s="149"/>
      <c r="X71" s="148"/>
      <c r="Y71" s="149"/>
      <c r="Z71" s="148"/>
      <c r="AA71" s="149"/>
      <c r="AB71" s="148"/>
      <c r="AC71" s="149"/>
      <c r="AD71" s="148"/>
      <c r="AE71" s="149"/>
      <c r="AF71" s="148"/>
      <c r="AG71" s="149"/>
      <c r="AH71" s="148"/>
      <c r="AI71" s="149"/>
      <c r="AJ71" s="148"/>
      <c r="AK71" s="149"/>
      <c r="AL71" s="148"/>
      <c r="AM71" s="149"/>
      <c r="AN71" s="148"/>
      <c r="AO71" s="149"/>
      <c r="AP71" s="148"/>
      <c r="AQ71" s="149"/>
      <c r="AR71" s="148"/>
      <c r="AS71" s="149"/>
      <c r="AT71" s="148"/>
      <c r="AU71" s="149"/>
      <c r="AV71" s="148"/>
      <c r="AW71" s="149"/>
      <c r="AX71" s="148"/>
      <c r="AY71" s="149"/>
      <c r="AZ71" s="148"/>
      <c r="BA71" s="149"/>
      <c r="BB71" s="148"/>
      <c r="BC71" s="149"/>
      <c r="BD71" s="148"/>
      <c r="BE71" s="149"/>
      <c r="BF71" s="148"/>
      <c r="BG71" s="149"/>
      <c r="BH71" s="148"/>
      <c r="BI71" s="149"/>
      <c r="BJ71" s="148"/>
      <c r="BK71" s="149"/>
      <c r="BL71" s="148"/>
      <c r="BM71" s="149"/>
      <c r="BN71" s="148"/>
      <c r="BO71" s="149"/>
      <c r="BP71" s="148"/>
      <c r="BQ71" s="149"/>
    </row>
    <row r="72" spans="1:69">
      <c r="A72" s="129">
        <f t="shared" si="67"/>
        <v>58</v>
      </c>
      <c r="B72" s="148"/>
      <c r="C72" s="149"/>
      <c r="D72" s="148"/>
      <c r="E72" s="149"/>
      <c r="F72" s="148"/>
      <c r="G72" s="149"/>
      <c r="H72" s="148"/>
      <c r="I72" s="149"/>
      <c r="J72" s="148"/>
      <c r="K72" s="149"/>
      <c r="L72" s="148"/>
      <c r="M72" s="149"/>
      <c r="N72" s="148"/>
      <c r="O72" s="149"/>
      <c r="P72" s="148"/>
      <c r="Q72" s="149"/>
      <c r="R72" s="148"/>
      <c r="S72" s="149"/>
      <c r="T72" s="148"/>
      <c r="U72" s="149"/>
      <c r="V72" s="148"/>
      <c r="W72" s="149"/>
      <c r="X72" s="148"/>
      <c r="Y72" s="149"/>
      <c r="Z72" s="148"/>
      <c r="AA72" s="149"/>
      <c r="AB72" s="148"/>
      <c r="AC72" s="149"/>
      <c r="AD72" s="148"/>
      <c r="AE72" s="149"/>
      <c r="AF72" s="148"/>
      <c r="AG72" s="149"/>
      <c r="AH72" s="148"/>
      <c r="AI72" s="149"/>
      <c r="AJ72" s="148"/>
      <c r="AK72" s="149"/>
      <c r="AL72" s="148"/>
      <c r="AM72" s="149"/>
      <c r="AN72" s="148"/>
      <c r="AO72" s="149"/>
      <c r="AP72" s="148"/>
      <c r="AQ72" s="149"/>
      <c r="AR72" s="148"/>
      <c r="AS72" s="149"/>
      <c r="AT72" s="148"/>
      <c r="AU72" s="149"/>
      <c r="AV72" s="148"/>
      <c r="AW72" s="149"/>
      <c r="AX72" s="148"/>
      <c r="AY72" s="149"/>
      <c r="AZ72" s="148"/>
      <c r="BA72" s="149"/>
      <c r="BB72" s="148"/>
      <c r="BC72" s="149"/>
      <c r="BD72" s="148"/>
      <c r="BE72" s="149"/>
      <c r="BF72" s="148"/>
      <c r="BG72" s="149"/>
      <c r="BH72" s="148"/>
      <c r="BI72" s="149"/>
      <c r="BJ72" s="148"/>
      <c r="BK72" s="149"/>
      <c r="BL72" s="148"/>
      <c r="BM72" s="149"/>
      <c r="BN72" s="148"/>
      <c r="BO72" s="149"/>
      <c r="BP72" s="148"/>
      <c r="BQ72" s="149"/>
    </row>
    <row r="73" spans="1:69">
      <c r="A73" s="129">
        <f t="shared" si="67"/>
        <v>59</v>
      </c>
      <c r="B73" s="148"/>
      <c r="C73" s="149"/>
      <c r="D73" s="148"/>
      <c r="E73" s="149"/>
      <c r="F73" s="148"/>
      <c r="G73" s="149"/>
      <c r="H73" s="148"/>
      <c r="I73" s="149"/>
      <c r="J73" s="148"/>
      <c r="K73" s="149"/>
      <c r="L73" s="148"/>
      <c r="M73" s="149"/>
      <c r="N73" s="148"/>
      <c r="O73" s="149"/>
      <c r="P73" s="148"/>
      <c r="Q73" s="149"/>
      <c r="R73" s="148"/>
      <c r="S73" s="149"/>
      <c r="T73" s="148"/>
      <c r="U73" s="149"/>
      <c r="V73" s="148"/>
      <c r="W73" s="149"/>
      <c r="X73" s="148"/>
      <c r="Y73" s="149"/>
      <c r="Z73" s="148"/>
      <c r="AA73" s="149"/>
      <c r="AB73" s="148"/>
      <c r="AC73" s="149"/>
      <c r="AD73" s="148"/>
      <c r="AE73" s="149"/>
      <c r="AF73" s="148"/>
      <c r="AG73" s="149"/>
      <c r="AH73" s="148"/>
      <c r="AI73" s="149"/>
      <c r="AJ73" s="148"/>
      <c r="AK73" s="149"/>
      <c r="AL73" s="148"/>
      <c r="AM73" s="149"/>
      <c r="AN73" s="148"/>
      <c r="AO73" s="149"/>
      <c r="AP73" s="148"/>
      <c r="AQ73" s="149"/>
      <c r="AR73" s="148"/>
      <c r="AS73" s="149"/>
      <c r="AT73" s="148"/>
      <c r="AU73" s="149"/>
      <c r="AV73" s="148"/>
      <c r="AW73" s="149"/>
      <c r="AX73" s="148"/>
      <c r="AY73" s="149"/>
      <c r="AZ73" s="148"/>
      <c r="BA73" s="149"/>
      <c r="BB73" s="148"/>
      <c r="BC73" s="149"/>
      <c r="BD73" s="148"/>
      <c r="BE73" s="149"/>
      <c r="BF73" s="148"/>
      <c r="BG73" s="149"/>
      <c r="BH73" s="148"/>
      <c r="BI73" s="149"/>
      <c r="BJ73" s="148"/>
      <c r="BK73" s="149"/>
      <c r="BL73" s="148"/>
      <c r="BM73" s="149"/>
      <c r="BN73" s="148"/>
      <c r="BO73" s="149"/>
      <c r="BP73" s="148"/>
      <c r="BQ73" s="149"/>
    </row>
    <row r="74" spans="1:69">
      <c r="A74" s="129">
        <f t="shared" si="67"/>
        <v>60</v>
      </c>
      <c r="B74" s="148"/>
      <c r="C74" s="149"/>
      <c r="D74" s="148"/>
      <c r="E74" s="149"/>
      <c r="F74" s="148"/>
      <c r="G74" s="149"/>
      <c r="H74" s="148"/>
      <c r="I74" s="149"/>
      <c r="J74" s="148"/>
      <c r="K74" s="149"/>
      <c r="L74" s="148"/>
      <c r="M74" s="149"/>
      <c r="N74" s="148"/>
      <c r="O74" s="149"/>
      <c r="P74" s="148"/>
      <c r="Q74" s="149"/>
      <c r="R74" s="148"/>
      <c r="S74" s="149"/>
      <c r="T74" s="148"/>
      <c r="U74" s="149"/>
      <c r="V74" s="148"/>
      <c r="W74" s="149"/>
      <c r="X74" s="148"/>
      <c r="Y74" s="149"/>
      <c r="Z74" s="148"/>
      <c r="AA74" s="149"/>
      <c r="AB74" s="148"/>
      <c r="AC74" s="149"/>
      <c r="AD74" s="148"/>
      <c r="AE74" s="149"/>
      <c r="AF74" s="148"/>
      <c r="AG74" s="149"/>
      <c r="AH74" s="148"/>
      <c r="AI74" s="149"/>
      <c r="AJ74" s="148"/>
      <c r="AK74" s="149"/>
      <c r="AL74" s="148"/>
      <c r="AM74" s="149"/>
      <c r="AN74" s="148"/>
      <c r="AO74" s="149"/>
      <c r="AP74" s="148"/>
      <c r="AQ74" s="149"/>
      <c r="AR74" s="148"/>
      <c r="AS74" s="149"/>
      <c r="AT74" s="148"/>
      <c r="AU74" s="149"/>
      <c r="AV74" s="148"/>
      <c r="AW74" s="149"/>
      <c r="AX74" s="148"/>
      <c r="AY74" s="149"/>
      <c r="AZ74" s="148"/>
      <c r="BA74" s="149"/>
      <c r="BB74" s="148"/>
      <c r="BC74" s="149"/>
      <c r="BD74" s="148"/>
      <c r="BE74" s="149"/>
      <c r="BF74" s="148"/>
      <c r="BG74" s="149"/>
      <c r="BH74" s="148"/>
      <c r="BI74" s="149"/>
      <c r="BJ74" s="148"/>
      <c r="BK74" s="149"/>
      <c r="BL74" s="148"/>
      <c r="BM74" s="149"/>
      <c r="BN74" s="148"/>
      <c r="BO74" s="149"/>
      <c r="BP74" s="148"/>
      <c r="BQ74" s="149"/>
    </row>
    <row r="75" spans="1:69">
      <c r="A75" s="129">
        <f t="shared" si="67"/>
        <v>61</v>
      </c>
      <c r="B75" s="148"/>
      <c r="C75" s="149"/>
      <c r="D75" s="148"/>
      <c r="E75" s="149"/>
      <c r="F75" s="148"/>
      <c r="G75" s="149"/>
      <c r="H75" s="148"/>
      <c r="I75" s="149"/>
      <c r="J75" s="148"/>
      <c r="K75" s="149"/>
      <c r="L75" s="148"/>
      <c r="M75" s="149"/>
      <c r="N75" s="148"/>
      <c r="O75" s="149"/>
      <c r="P75" s="148"/>
      <c r="Q75" s="149"/>
      <c r="R75" s="148"/>
      <c r="S75" s="149"/>
      <c r="T75" s="148"/>
      <c r="U75" s="149"/>
      <c r="V75" s="148"/>
      <c r="W75" s="149"/>
      <c r="X75" s="148"/>
      <c r="Y75" s="149"/>
      <c r="Z75" s="148"/>
      <c r="AA75" s="149"/>
      <c r="AB75" s="148"/>
      <c r="AC75" s="149"/>
      <c r="AD75" s="148"/>
      <c r="AE75" s="149"/>
      <c r="AF75" s="148"/>
      <c r="AG75" s="149"/>
      <c r="AH75" s="148"/>
      <c r="AI75" s="149"/>
      <c r="AJ75" s="148"/>
      <c r="AK75" s="149"/>
      <c r="AL75" s="148"/>
      <c r="AM75" s="149"/>
      <c r="AN75" s="148"/>
      <c r="AO75" s="149"/>
      <c r="AP75" s="148"/>
      <c r="AQ75" s="149"/>
      <c r="AR75" s="148"/>
      <c r="AS75" s="149"/>
      <c r="AT75" s="148"/>
      <c r="AU75" s="149"/>
      <c r="AV75" s="148"/>
      <c r="AW75" s="149"/>
      <c r="AX75" s="148"/>
      <c r="AY75" s="149"/>
      <c r="AZ75" s="148"/>
      <c r="BA75" s="149"/>
      <c r="BB75" s="148"/>
      <c r="BC75" s="149"/>
      <c r="BD75" s="148"/>
      <c r="BE75" s="149"/>
      <c r="BF75" s="148"/>
      <c r="BG75" s="149"/>
      <c r="BH75" s="148"/>
      <c r="BI75" s="149"/>
      <c r="BJ75" s="148"/>
      <c r="BK75" s="149"/>
      <c r="BL75" s="148"/>
      <c r="BM75" s="149"/>
      <c r="BN75" s="148"/>
      <c r="BO75" s="149"/>
      <c r="BP75" s="148"/>
      <c r="BQ75" s="149"/>
    </row>
    <row r="76" spans="1:69">
      <c r="A76" s="129">
        <f t="shared" si="67"/>
        <v>62</v>
      </c>
      <c r="B76" s="148"/>
      <c r="C76" s="149"/>
      <c r="D76" s="148"/>
      <c r="E76" s="149"/>
      <c r="F76" s="148"/>
      <c r="G76" s="149"/>
      <c r="H76" s="148"/>
      <c r="I76" s="149"/>
      <c r="J76" s="148"/>
      <c r="K76" s="149"/>
      <c r="L76" s="148"/>
      <c r="M76" s="149"/>
      <c r="N76" s="148"/>
      <c r="O76" s="149"/>
      <c r="P76" s="148"/>
      <c r="Q76" s="149"/>
      <c r="R76" s="148"/>
      <c r="S76" s="149"/>
      <c r="T76" s="148"/>
      <c r="U76" s="149"/>
      <c r="V76" s="148"/>
      <c r="W76" s="149"/>
      <c r="X76" s="148"/>
      <c r="Y76" s="149"/>
      <c r="Z76" s="148"/>
      <c r="AA76" s="149"/>
      <c r="AB76" s="148"/>
      <c r="AC76" s="149"/>
      <c r="AD76" s="148"/>
      <c r="AE76" s="149"/>
      <c r="AF76" s="148"/>
      <c r="AG76" s="149"/>
      <c r="AH76" s="148"/>
      <c r="AI76" s="149"/>
      <c r="AJ76" s="148"/>
      <c r="AK76" s="149"/>
      <c r="AL76" s="148"/>
      <c r="AM76" s="149"/>
      <c r="AN76" s="148"/>
      <c r="AO76" s="149"/>
      <c r="AP76" s="148"/>
      <c r="AQ76" s="149"/>
      <c r="AR76" s="148"/>
      <c r="AS76" s="149"/>
      <c r="AT76" s="148"/>
      <c r="AU76" s="149"/>
      <c r="AV76" s="148"/>
      <c r="AW76" s="149"/>
      <c r="AX76" s="148"/>
      <c r="AY76" s="149"/>
      <c r="AZ76" s="148"/>
      <c r="BA76" s="149"/>
      <c r="BB76" s="148"/>
      <c r="BC76" s="149"/>
      <c r="BD76" s="148"/>
      <c r="BE76" s="149"/>
      <c r="BF76" s="148"/>
      <c r="BG76" s="149"/>
      <c r="BH76" s="148"/>
      <c r="BI76" s="149"/>
      <c r="BJ76" s="148"/>
      <c r="BK76" s="149"/>
      <c r="BL76" s="148"/>
      <c r="BM76" s="149"/>
      <c r="BN76" s="148"/>
      <c r="BO76" s="149"/>
      <c r="BP76" s="148"/>
      <c r="BQ76" s="149"/>
    </row>
    <row r="77" spans="1:69">
      <c r="A77" s="129">
        <f t="shared" si="67"/>
        <v>63</v>
      </c>
      <c r="B77" s="148"/>
      <c r="C77" s="149"/>
      <c r="D77" s="148"/>
      <c r="E77" s="149"/>
      <c r="F77" s="148"/>
      <c r="G77" s="149"/>
      <c r="H77" s="148"/>
      <c r="I77" s="149"/>
      <c r="J77" s="148"/>
      <c r="K77" s="149"/>
      <c r="L77" s="148"/>
      <c r="M77" s="149"/>
      <c r="N77" s="148"/>
      <c r="O77" s="149"/>
      <c r="P77" s="148"/>
      <c r="Q77" s="149"/>
      <c r="R77" s="148"/>
      <c r="S77" s="149"/>
      <c r="T77" s="148"/>
      <c r="U77" s="149"/>
      <c r="V77" s="148"/>
      <c r="W77" s="149"/>
      <c r="X77" s="148"/>
      <c r="Y77" s="149"/>
      <c r="Z77" s="148"/>
      <c r="AA77" s="149"/>
      <c r="AB77" s="148"/>
      <c r="AC77" s="149"/>
      <c r="AD77" s="148"/>
      <c r="AE77" s="149"/>
      <c r="AF77" s="148"/>
      <c r="AG77" s="149"/>
      <c r="AH77" s="148"/>
      <c r="AI77" s="149"/>
      <c r="AJ77" s="148"/>
      <c r="AK77" s="149"/>
      <c r="AL77" s="148"/>
      <c r="AM77" s="149"/>
      <c r="AN77" s="148"/>
      <c r="AO77" s="149"/>
      <c r="AP77" s="148"/>
      <c r="AQ77" s="149"/>
      <c r="AR77" s="148"/>
      <c r="AS77" s="149"/>
      <c r="AT77" s="148"/>
      <c r="AU77" s="149"/>
      <c r="AV77" s="148"/>
      <c r="AW77" s="149"/>
      <c r="AX77" s="148"/>
      <c r="AY77" s="149"/>
      <c r="AZ77" s="148"/>
      <c r="BA77" s="149"/>
      <c r="BB77" s="148"/>
      <c r="BC77" s="149"/>
      <c r="BD77" s="148"/>
      <c r="BE77" s="149"/>
      <c r="BF77" s="148"/>
      <c r="BG77" s="149"/>
      <c r="BH77" s="148"/>
      <c r="BI77" s="149"/>
      <c r="BJ77" s="148"/>
      <c r="BK77" s="149"/>
      <c r="BL77" s="148"/>
      <c r="BM77" s="149"/>
      <c r="BN77" s="148"/>
      <c r="BO77" s="149"/>
      <c r="BP77" s="148"/>
      <c r="BQ77" s="149"/>
    </row>
    <row r="78" spans="1:69">
      <c r="A78" s="129">
        <f t="shared" si="67"/>
        <v>64</v>
      </c>
      <c r="B78" s="148"/>
      <c r="C78" s="149"/>
      <c r="D78" s="148"/>
      <c r="E78" s="149"/>
      <c r="F78" s="148"/>
      <c r="G78" s="149"/>
      <c r="H78" s="148"/>
      <c r="I78" s="149"/>
      <c r="J78" s="148"/>
      <c r="K78" s="149"/>
      <c r="L78" s="148"/>
      <c r="M78" s="149"/>
      <c r="N78" s="148"/>
      <c r="O78" s="149"/>
      <c r="P78" s="148"/>
      <c r="Q78" s="149"/>
      <c r="R78" s="148"/>
      <c r="S78" s="149"/>
      <c r="T78" s="148"/>
      <c r="U78" s="149"/>
      <c r="V78" s="148"/>
      <c r="W78" s="149"/>
      <c r="X78" s="148"/>
      <c r="Y78" s="149"/>
      <c r="Z78" s="148"/>
      <c r="AA78" s="149"/>
      <c r="AB78" s="148"/>
      <c r="AC78" s="149"/>
      <c r="AD78" s="148"/>
      <c r="AE78" s="149"/>
      <c r="AF78" s="148"/>
      <c r="AG78" s="149"/>
      <c r="AH78" s="148"/>
      <c r="AI78" s="149"/>
      <c r="AJ78" s="148"/>
      <c r="AK78" s="149"/>
      <c r="AL78" s="148"/>
      <c r="AM78" s="149"/>
      <c r="AN78" s="148"/>
      <c r="AO78" s="149"/>
      <c r="AP78" s="148"/>
      <c r="AQ78" s="149"/>
      <c r="AR78" s="148"/>
      <c r="AS78" s="149"/>
      <c r="AT78" s="148"/>
      <c r="AU78" s="149"/>
      <c r="AV78" s="148"/>
      <c r="AW78" s="149"/>
      <c r="AX78" s="148"/>
      <c r="AY78" s="149"/>
      <c r="AZ78" s="148"/>
      <c r="BA78" s="149"/>
      <c r="BB78" s="148"/>
      <c r="BC78" s="149"/>
      <c r="BD78" s="148"/>
      <c r="BE78" s="149"/>
      <c r="BF78" s="148"/>
      <c r="BG78" s="149"/>
      <c r="BH78" s="148"/>
      <c r="BI78" s="149"/>
      <c r="BJ78" s="148"/>
      <c r="BK78" s="149"/>
      <c r="BL78" s="148"/>
      <c r="BM78" s="149"/>
      <c r="BN78" s="148"/>
      <c r="BO78" s="149"/>
      <c r="BP78" s="148"/>
      <c r="BQ78" s="149"/>
    </row>
    <row r="79" spans="1:69">
      <c r="A79" s="129">
        <f t="shared" si="67"/>
        <v>65</v>
      </c>
      <c r="B79" s="148"/>
      <c r="C79" s="149"/>
      <c r="D79" s="148"/>
      <c r="E79" s="149"/>
      <c r="F79" s="148"/>
      <c r="G79" s="149"/>
      <c r="H79" s="148"/>
      <c r="I79" s="149"/>
      <c r="J79" s="148"/>
      <c r="K79" s="149"/>
      <c r="L79" s="148"/>
      <c r="M79" s="149"/>
      <c r="N79" s="148"/>
      <c r="O79" s="149"/>
      <c r="P79" s="148"/>
      <c r="Q79" s="149"/>
      <c r="R79" s="148"/>
      <c r="S79" s="149"/>
      <c r="T79" s="148"/>
      <c r="U79" s="149"/>
      <c r="V79" s="148"/>
      <c r="W79" s="149"/>
      <c r="X79" s="148"/>
      <c r="Y79" s="149"/>
      <c r="Z79" s="148"/>
      <c r="AA79" s="149"/>
      <c r="AB79" s="148"/>
      <c r="AC79" s="149"/>
      <c r="AD79" s="148"/>
      <c r="AE79" s="149"/>
      <c r="AF79" s="148"/>
      <c r="AG79" s="149"/>
      <c r="AH79" s="148"/>
      <c r="AI79" s="149"/>
      <c r="AJ79" s="148"/>
      <c r="AK79" s="149"/>
      <c r="AL79" s="148"/>
      <c r="AM79" s="149"/>
      <c r="AN79" s="148"/>
      <c r="AO79" s="149"/>
      <c r="AP79" s="148"/>
      <c r="AQ79" s="149"/>
      <c r="AR79" s="148"/>
      <c r="AS79" s="149"/>
      <c r="AT79" s="148"/>
      <c r="AU79" s="149"/>
      <c r="AV79" s="148"/>
      <c r="AW79" s="149"/>
      <c r="AX79" s="148"/>
      <c r="AY79" s="149"/>
      <c r="AZ79" s="148"/>
      <c r="BA79" s="149"/>
      <c r="BB79" s="148"/>
      <c r="BC79" s="149"/>
      <c r="BD79" s="148"/>
      <c r="BE79" s="149"/>
      <c r="BF79" s="148"/>
      <c r="BG79" s="149"/>
      <c r="BH79" s="148"/>
      <c r="BI79" s="149"/>
      <c r="BJ79" s="148"/>
      <c r="BK79" s="149"/>
      <c r="BL79" s="148"/>
      <c r="BM79" s="149"/>
      <c r="BN79" s="148"/>
      <c r="BO79" s="149"/>
      <c r="BP79" s="148"/>
      <c r="BQ79" s="149"/>
    </row>
    <row r="80" spans="1:69">
      <c r="A80" s="129">
        <f t="shared" ref="A80:A114" si="68">ROW()-14</f>
        <v>66</v>
      </c>
      <c r="B80" s="148"/>
      <c r="C80" s="149"/>
      <c r="D80" s="148"/>
      <c r="E80" s="149"/>
      <c r="F80" s="148"/>
      <c r="G80" s="149"/>
      <c r="H80" s="148"/>
      <c r="I80" s="149"/>
      <c r="J80" s="148"/>
      <c r="K80" s="149"/>
      <c r="L80" s="148"/>
      <c r="M80" s="149"/>
      <c r="N80" s="148"/>
      <c r="O80" s="149"/>
      <c r="P80" s="148"/>
      <c r="Q80" s="149"/>
      <c r="R80" s="148"/>
      <c r="S80" s="149"/>
      <c r="T80" s="148"/>
      <c r="U80" s="149"/>
      <c r="V80" s="148"/>
      <c r="W80" s="149"/>
      <c r="X80" s="148"/>
      <c r="Y80" s="149"/>
      <c r="Z80" s="148"/>
      <c r="AA80" s="149"/>
      <c r="AB80" s="148"/>
      <c r="AC80" s="149"/>
      <c r="AD80" s="148"/>
      <c r="AE80" s="149"/>
      <c r="AF80" s="148"/>
      <c r="AG80" s="149"/>
      <c r="AH80" s="148"/>
      <c r="AI80" s="149"/>
      <c r="AJ80" s="148"/>
      <c r="AK80" s="149"/>
      <c r="AL80" s="148"/>
      <c r="AM80" s="149"/>
      <c r="AN80" s="148"/>
      <c r="AO80" s="149"/>
      <c r="AP80" s="148"/>
      <c r="AQ80" s="149"/>
      <c r="AR80" s="148"/>
      <c r="AS80" s="149"/>
      <c r="AT80" s="148"/>
      <c r="AU80" s="149"/>
      <c r="AV80" s="148"/>
      <c r="AW80" s="149"/>
      <c r="AX80" s="148"/>
      <c r="AY80" s="149"/>
      <c r="AZ80" s="148"/>
      <c r="BA80" s="149"/>
      <c r="BB80" s="148"/>
      <c r="BC80" s="149"/>
      <c r="BD80" s="148"/>
      <c r="BE80" s="149"/>
      <c r="BF80" s="148"/>
      <c r="BG80" s="149"/>
      <c r="BH80" s="148"/>
      <c r="BI80" s="149"/>
      <c r="BJ80" s="148"/>
      <c r="BK80" s="149"/>
      <c r="BL80" s="148"/>
      <c r="BM80" s="149"/>
      <c r="BN80" s="148"/>
      <c r="BO80" s="149"/>
      <c r="BP80" s="148"/>
      <c r="BQ80" s="149"/>
    </row>
    <row r="81" spans="1:69">
      <c r="A81" s="129">
        <f t="shared" si="68"/>
        <v>67</v>
      </c>
      <c r="B81" s="148"/>
      <c r="C81" s="149"/>
      <c r="D81" s="148"/>
      <c r="E81" s="149"/>
      <c r="F81" s="148"/>
      <c r="G81" s="149"/>
      <c r="H81" s="148"/>
      <c r="I81" s="149"/>
      <c r="J81" s="148"/>
      <c r="K81" s="149"/>
      <c r="L81" s="148"/>
      <c r="M81" s="149"/>
      <c r="N81" s="148"/>
      <c r="O81" s="149"/>
      <c r="P81" s="148"/>
      <c r="Q81" s="149"/>
      <c r="R81" s="148"/>
      <c r="S81" s="149"/>
      <c r="T81" s="148"/>
      <c r="U81" s="149"/>
      <c r="V81" s="148"/>
      <c r="W81" s="149"/>
      <c r="X81" s="148"/>
      <c r="Y81" s="149"/>
      <c r="Z81" s="148"/>
      <c r="AA81" s="149"/>
      <c r="AB81" s="148"/>
      <c r="AC81" s="149"/>
      <c r="AD81" s="148"/>
      <c r="AE81" s="149"/>
      <c r="AF81" s="148"/>
      <c r="AG81" s="149"/>
      <c r="AH81" s="148"/>
      <c r="AI81" s="149"/>
      <c r="AJ81" s="148"/>
      <c r="AK81" s="149"/>
      <c r="AL81" s="148"/>
      <c r="AM81" s="149"/>
      <c r="AN81" s="148"/>
      <c r="AO81" s="149"/>
      <c r="AP81" s="148"/>
      <c r="AQ81" s="149"/>
      <c r="AR81" s="148"/>
      <c r="AS81" s="149"/>
      <c r="AT81" s="148"/>
      <c r="AU81" s="149"/>
      <c r="AV81" s="148"/>
      <c r="AW81" s="149"/>
      <c r="AX81" s="148"/>
      <c r="AY81" s="149"/>
      <c r="AZ81" s="148"/>
      <c r="BA81" s="149"/>
      <c r="BB81" s="148"/>
      <c r="BC81" s="149"/>
      <c r="BD81" s="148"/>
      <c r="BE81" s="149"/>
      <c r="BF81" s="148"/>
      <c r="BG81" s="149"/>
      <c r="BH81" s="148"/>
      <c r="BI81" s="149"/>
      <c r="BJ81" s="148"/>
      <c r="BK81" s="149"/>
      <c r="BL81" s="148"/>
      <c r="BM81" s="149"/>
      <c r="BN81" s="148"/>
      <c r="BO81" s="149"/>
      <c r="BP81" s="148"/>
      <c r="BQ81" s="149"/>
    </row>
    <row r="82" spans="1:69">
      <c r="A82" s="129">
        <f t="shared" si="68"/>
        <v>68</v>
      </c>
      <c r="B82" s="148"/>
      <c r="C82" s="149"/>
      <c r="D82" s="148"/>
      <c r="E82" s="149"/>
      <c r="F82" s="148"/>
      <c r="G82" s="149"/>
      <c r="H82" s="148"/>
      <c r="I82" s="149"/>
      <c r="J82" s="148"/>
      <c r="K82" s="149"/>
      <c r="L82" s="148"/>
      <c r="M82" s="149"/>
      <c r="N82" s="148"/>
      <c r="O82" s="149"/>
      <c r="P82" s="148"/>
      <c r="Q82" s="149"/>
      <c r="R82" s="148"/>
      <c r="S82" s="149"/>
      <c r="T82" s="148"/>
      <c r="U82" s="149"/>
      <c r="V82" s="148"/>
      <c r="W82" s="149"/>
      <c r="X82" s="148"/>
      <c r="Y82" s="149"/>
      <c r="Z82" s="148"/>
      <c r="AA82" s="149"/>
      <c r="AB82" s="148"/>
      <c r="AC82" s="149"/>
      <c r="AD82" s="148"/>
      <c r="AE82" s="149"/>
      <c r="AF82" s="148"/>
      <c r="AG82" s="149"/>
      <c r="AH82" s="148"/>
      <c r="AI82" s="149"/>
      <c r="AJ82" s="148"/>
      <c r="AK82" s="149"/>
      <c r="AL82" s="148"/>
      <c r="AM82" s="149"/>
      <c r="AN82" s="148"/>
      <c r="AO82" s="149"/>
      <c r="AP82" s="148"/>
      <c r="AQ82" s="149"/>
      <c r="AR82" s="148"/>
      <c r="AS82" s="149"/>
      <c r="AT82" s="148"/>
      <c r="AU82" s="149"/>
      <c r="AV82" s="148"/>
      <c r="AW82" s="149"/>
      <c r="AX82" s="148"/>
      <c r="AY82" s="149"/>
      <c r="AZ82" s="148"/>
      <c r="BA82" s="149"/>
      <c r="BB82" s="148"/>
      <c r="BC82" s="149"/>
      <c r="BD82" s="148"/>
      <c r="BE82" s="149"/>
      <c r="BF82" s="148"/>
      <c r="BG82" s="149"/>
      <c r="BH82" s="148"/>
      <c r="BI82" s="149"/>
      <c r="BJ82" s="148"/>
      <c r="BK82" s="149"/>
      <c r="BL82" s="148"/>
      <c r="BM82" s="149"/>
      <c r="BN82" s="148"/>
      <c r="BO82" s="149"/>
      <c r="BP82" s="148"/>
      <c r="BQ82" s="149"/>
    </row>
    <row r="83" spans="1:69">
      <c r="A83" s="129">
        <f t="shared" si="68"/>
        <v>69</v>
      </c>
      <c r="B83" s="148"/>
      <c r="C83" s="149"/>
      <c r="D83" s="148"/>
      <c r="E83" s="149"/>
      <c r="F83" s="148"/>
      <c r="G83" s="149"/>
      <c r="H83" s="148"/>
      <c r="I83" s="149"/>
      <c r="J83" s="148"/>
      <c r="K83" s="149"/>
      <c r="L83" s="148"/>
      <c r="M83" s="149"/>
      <c r="N83" s="148"/>
      <c r="O83" s="149"/>
      <c r="P83" s="148"/>
      <c r="Q83" s="149"/>
      <c r="R83" s="148"/>
      <c r="S83" s="149"/>
      <c r="T83" s="148"/>
      <c r="U83" s="149"/>
      <c r="V83" s="148"/>
      <c r="W83" s="149"/>
      <c r="X83" s="148"/>
      <c r="Y83" s="149"/>
      <c r="Z83" s="148"/>
      <c r="AA83" s="149"/>
      <c r="AB83" s="148"/>
      <c r="AC83" s="149"/>
      <c r="AD83" s="148"/>
      <c r="AE83" s="149"/>
      <c r="AF83" s="148"/>
      <c r="AG83" s="149"/>
      <c r="AH83" s="148"/>
      <c r="AI83" s="149"/>
      <c r="AJ83" s="148"/>
      <c r="AK83" s="149"/>
      <c r="AL83" s="148"/>
      <c r="AM83" s="149"/>
      <c r="AN83" s="148"/>
      <c r="AO83" s="149"/>
      <c r="AP83" s="148"/>
      <c r="AQ83" s="149"/>
      <c r="AR83" s="148"/>
      <c r="AS83" s="149"/>
      <c r="AT83" s="148"/>
      <c r="AU83" s="149"/>
      <c r="AV83" s="148"/>
      <c r="AW83" s="149"/>
      <c r="AX83" s="148"/>
      <c r="AY83" s="149"/>
      <c r="AZ83" s="148"/>
      <c r="BA83" s="149"/>
      <c r="BB83" s="148"/>
      <c r="BC83" s="149"/>
      <c r="BD83" s="148"/>
      <c r="BE83" s="149"/>
      <c r="BF83" s="148"/>
      <c r="BG83" s="149"/>
      <c r="BH83" s="148"/>
      <c r="BI83" s="149"/>
      <c r="BJ83" s="148"/>
      <c r="BK83" s="149"/>
      <c r="BL83" s="148"/>
      <c r="BM83" s="149"/>
      <c r="BN83" s="148"/>
      <c r="BO83" s="149"/>
      <c r="BP83" s="148"/>
      <c r="BQ83" s="149"/>
    </row>
    <row r="84" spans="1:69">
      <c r="A84" s="129">
        <f t="shared" si="68"/>
        <v>70</v>
      </c>
      <c r="B84" s="148"/>
      <c r="C84" s="149"/>
      <c r="D84" s="148"/>
      <c r="E84" s="149"/>
      <c r="F84" s="148"/>
      <c r="G84" s="149"/>
      <c r="H84" s="148"/>
      <c r="I84" s="149"/>
      <c r="J84" s="148"/>
      <c r="K84" s="149"/>
      <c r="L84" s="148"/>
      <c r="M84" s="149"/>
      <c r="N84" s="148"/>
      <c r="O84" s="149"/>
      <c r="P84" s="148"/>
      <c r="Q84" s="149"/>
      <c r="R84" s="148"/>
      <c r="S84" s="149"/>
      <c r="T84" s="148"/>
      <c r="U84" s="149"/>
      <c r="V84" s="148"/>
      <c r="W84" s="149"/>
      <c r="X84" s="148"/>
      <c r="Y84" s="149"/>
      <c r="Z84" s="148"/>
      <c r="AA84" s="149"/>
      <c r="AB84" s="148"/>
      <c r="AC84" s="149"/>
      <c r="AD84" s="148"/>
      <c r="AE84" s="149"/>
      <c r="AF84" s="148"/>
      <c r="AG84" s="149"/>
      <c r="AH84" s="148"/>
      <c r="AI84" s="149"/>
      <c r="AJ84" s="148"/>
      <c r="AK84" s="149"/>
      <c r="AL84" s="148"/>
      <c r="AM84" s="149"/>
      <c r="AN84" s="148"/>
      <c r="AO84" s="149"/>
      <c r="AP84" s="148"/>
      <c r="AQ84" s="149"/>
      <c r="AR84" s="148"/>
      <c r="AS84" s="149"/>
      <c r="AT84" s="148"/>
      <c r="AU84" s="149"/>
      <c r="AV84" s="148"/>
      <c r="AW84" s="149"/>
      <c r="AX84" s="148"/>
      <c r="AY84" s="149"/>
      <c r="AZ84" s="148"/>
      <c r="BA84" s="149"/>
      <c r="BB84" s="148"/>
      <c r="BC84" s="149"/>
      <c r="BD84" s="148"/>
      <c r="BE84" s="149"/>
      <c r="BF84" s="148"/>
      <c r="BG84" s="149"/>
      <c r="BH84" s="148"/>
      <c r="BI84" s="149"/>
      <c r="BJ84" s="148"/>
      <c r="BK84" s="149"/>
      <c r="BL84" s="148"/>
      <c r="BM84" s="149"/>
      <c r="BN84" s="148"/>
      <c r="BO84" s="149"/>
      <c r="BP84" s="148"/>
      <c r="BQ84" s="149"/>
    </row>
    <row r="85" spans="1:69">
      <c r="A85" s="129">
        <f t="shared" si="68"/>
        <v>71</v>
      </c>
      <c r="B85" s="148"/>
      <c r="C85" s="149"/>
      <c r="D85" s="148"/>
      <c r="E85" s="149"/>
      <c r="F85" s="148"/>
      <c r="G85" s="149"/>
      <c r="H85" s="148"/>
      <c r="I85" s="149"/>
      <c r="J85" s="148"/>
      <c r="K85" s="149"/>
      <c r="L85" s="148"/>
      <c r="M85" s="149"/>
      <c r="N85" s="148"/>
      <c r="O85" s="149"/>
      <c r="P85" s="148"/>
      <c r="Q85" s="149"/>
      <c r="R85" s="148"/>
      <c r="S85" s="149"/>
      <c r="T85" s="148"/>
      <c r="U85" s="149"/>
      <c r="V85" s="148"/>
      <c r="W85" s="149"/>
      <c r="X85" s="148"/>
      <c r="Y85" s="149"/>
      <c r="Z85" s="148"/>
      <c r="AA85" s="149"/>
      <c r="AB85" s="148"/>
      <c r="AC85" s="149"/>
      <c r="AD85" s="148"/>
      <c r="AE85" s="149"/>
      <c r="AF85" s="148"/>
      <c r="AG85" s="149"/>
      <c r="AH85" s="148"/>
      <c r="AI85" s="149"/>
      <c r="AJ85" s="148"/>
      <c r="AK85" s="149"/>
      <c r="AL85" s="148"/>
      <c r="AM85" s="149"/>
      <c r="AN85" s="148"/>
      <c r="AO85" s="149"/>
      <c r="AP85" s="148"/>
      <c r="AQ85" s="149"/>
      <c r="AR85" s="148"/>
      <c r="AS85" s="149"/>
      <c r="AT85" s="148"/>
      <c r="AU85" s="149"/>
      <c r="AV85" s="148"/>
      <c r="AW85" s="149"/>
      <c r="AX85" s="148"/>
      <c r="AY85" s="149"/>
      <c r="AZ85" s="148"/>
      <c r="BA85" s="149"/>
      <c r="BB85" s="148"/>
      <c r="BC85" s="149"/>
      <c r="BD85" s="148"/>
      <c r="BE85" s="149"/>
      <c r="BF85" s="148"/>
      <c r="BG85" s="149"/>
      <c r="BH85" s="148"/>
      <c r="BI85" s="149"/>
      <c r="BJ85" s="148"/>
      <c r="BK85" s="149"/>
      <c r="BL85" s="148"/>
      <c r="BM85" s="149"/>
      <c r="BN85" s="148"/>
      <c r="BO85" s="149"/>
      <c r="BP85" s="148"/>
      <c r="BQ85" s="149"/>
    </row>
    <row r="86" spans="1:69">
      <c r="A86" s="129">
        <f t="shared" si="68"/>
        <v>72</v>
      </c>
      <c r="B86" s="148"/>
      <c r="C86" s="149"/>
      <c r="D86" s="148"/>
      <c r="E86" s="149"/>
      <c r="F86" s="148"/>
      <c r="G86" s="149"/>
      <c r="H86" s="148"/>
      <c r="I86" s="149"/>
      <c r="J86" s="148"/>
      <c r="K86" s="149"/>
      <c r="L86" s="148"/>
      <c r="M86" s="149"/>
      <c r="N86" s="148"/>
      <c r="O86" s="149"/>
      <c r="P86" s="148"/>
      <c r="Q86" s="149"/>
      <c r="R86" s="148"/>
      <c r="S86" s="149"/>
      <c r="T86" s="148"/>
      <c r="U86" s="149"/>
      <c r="V86" s="148"/>
      <c r="W86" s="149"/>
      <c r="X86" s="148"/>
      <c r="Y86" s="149"/>
      <c r="Z86" s="148"/>
      <c r="AA86" s="149"/>
      <c r="AB86" s="148"/>
      <c r="AC86" s="149"/>
      <c r="AD86" s="148"/>
      <c r="AE86" s="149"/>
      <c r="AF86" s="148"/>
      <c r="AG86" s="149"/>
      <c r="AH86" s="148"/>
      <c r="AI86" s="149"/>
      <c r="AJ86" s="148"/>
      <c r="AK86" s="149"/>
      <c r="AL86" s="148"/>
      <c r="AM86" s="149"/>
      <c r="AN86" s="148"/>
      <c r="AO86" s="149"/>
      <c r="AP86" s="148"/>
      <c r="AQ86" s="149"/>
      <c r="AR86" s="148"/>
      <c r="AS86" s="149"/>
      <c r="AT86" s="148"/>
      <c r="AU86" s="149"/>
      <c r="AV86" s="148"/>
      <c r="AW86" s="149"/>
      <c r="AX86" s="148"/>
      <c r="AY86" s="149"/>
      <c r="AZ86" s="148"/>
      <c r="BA86" s="149"/>
      <c r="BB86" s="148"/>
      <c r="BC86" s="149"/>
      <c r="BD86" s="148"/>
      <c r="BE86" s="149"/>
      <c r="BF86" s="148"/>
      <c r="BG86" s="149"/>
      <c r="BH86" s="148"/>
      <c r="BI86" s="149"/>
      <c r="BJ86" s="148"/>
      <c r="BK86" s="149"/>
      <c r="BL86" s="148"/>
      <c r="BM86" s="149"/>
      <c r="BN86" s="148"/>
      <c r="BO86" s="149"/>
      <c r="BP86" s="148"/>
      <c r="BQ86" s="149"/>
    </row>
    <row r="87" spans="1:69">
      <c r="A87" s="129">
        <f t="shared" si="68"/>
        <v>73</v>
      </c>
      <c r="B87" s="148"/>
      <c r="C87" s="149"/>
      <c r="D87" s="148"/>
      <c r="E87" s="149"/>
      <c r="F87" s="148"/>
      <c r="G87" s="149"/>
      <c r="H87" s="148"/>
      <c r="I87" s="149"/>
      <c r="J87" s="148"/>
      <c r="K87" s="149"/>
      <c r="L87" s="148"/>
      <c r="M87" s="149"/>
      <c r="N87" s="148"/>
      <c r="O87" s="149"/>
      <c r="P87" s="148"/>
      <c r="Q87" s="149"/>
      <c r="R87" s="148"/>
      <c r="S87" s="149"/>
      <c r="T87" s="148"/>
      <c r="U87" s="149"/>
      <c r="V87" s="148"/>
      <c r="W87" s="149"/>
      <c r="X87" s="148"/>
      <c r="Y87" s="149"/>
      <c r="Z87" s="148"/>
      <c r="AA87" s="149"/>
      <c r="AB87" s="148"/>
      <c r="AC87" s="149"/>
      <c r="AD87" s="148"/>
      <c r="AE87" s="149"/>
      <c r="AF87" s="148"/>
      <c r="AG87" s="149"/>
      <c r="AH87" s="148"/>
      <c r="AI87" s="149"/>
      <c r="AJ87" s="148"/>
      <c r="AK87" s="149"/>
      <c r="AL87" s="148"/>
      <c r="AM87" s="149"/>
      <c r="AN87" s="148"/>
      <c r="AO87" s="149"/>
      <c r="AP87" s="148"/>
      <c r="AQ87" s="149"/>
      <c r="AR87" s="148"/>
      <c r="AS87" s="149"/>
      <c r="AT87" s="148"/>
      <c r="AU87" s="149"/>
      <c r="AV87" s="148"/>
      <c r="AW87" s="149"/>
      <c r="AX87" s="148"/>
      <c r="AY87" s="149"/>
      <c r="AZ87" s="148"/>
      <c r="BA87" s="149"/>
      <c r="BB87" s="148"/>
      <c r="BC87" s="149"/>
      <c r="BD87" s="148"/>
      <c r="BE87" s="149"/>
      <c r="BF87" s="148"/>
      <c r="BG87" s="149"/>
      <c r="BH87" s="148"/>
      <c r="BI87" s="149"/>
      <c r="BJ87" s="148"/>
      <c r="BK87" s="149"/>
      <c r="BL87" s="148"/>
      <c r="BM87" s="149"/>
      <c r="BN87" s="148"/>
      <c r="BO87" s="149"/>
      <c r="BP87" s="148"/>
      <c r="BQ87" s="149"/>
    </row>
    <row r="88" spans="1:69">
      <c r="A88" s="129">
        <f t="shared" si="68"/>
        <v>74</v>
      </c>
      <c r="B88" s="148"/>
      <c r="C88" s="149"/>
      <c r="D88" s="148"/>
      <c r="E88" s="149"/>
      <c r="F88" s="148"/>
      <c r="G88" s="149"/>
      <c r="H88" s="148"/>
      <c r="I88" s="149"/>
      <c r="J88" s="148"/>
      <c r="K88" s="149"/>
      <c r="L88" s="148"/>
      <c r="M88" s="149"/>
      <c r="N88" s="148"/>
      <c r="O88" s="149"/>
      <c r="P88" s="148"/>
      <c r="Q88" s="149"/>
      <c r="R88" s="148"/>
      <c r="S88" s="149"/>
      <c r="T88" s="148"/>
      <c r="U88" s="149"/>
      <c r="V88" s="148"/>
      <c r="W88" s="149"/>
      <c r="X88" s="148"/>
      <c r="Y88" s="149"/>
      <c r="Z88" s="148"/>
      <c r="AA88" s="149"/>
      <c r="AB88" s="148"/>
      <c r="AC88" s="149"/>
      <c r="AD88" s="148"/>
      <c r="AE88" s="149"/>
      <c r="AF88" s="148"/>
      <c r="AG88" s="149"/>
      <c r="AH88" s="148"/>
      <c r="AI88" s="149"/>
      <c r="AJ88" s="148"/>
      <c r="AK88" s="149"/>
      <c r="AL88" s="148"/>
      <c r="AM88" s="149"/>
      <c r="AN88" s="148"/>
      <c r="AO88" s="149"/>
      <c r="AP88" s="148"/>
      <c r="AQ88" s="149"/>
      <c r="AR88" s="148"/>
      <c r="AS88" s="149"/>
      <c r="AT88" s="148"/>
      <c r="AU88" s="149"/>
      <c r="AV88" s="148"/>
      <c r="AW88" s="149"/>
      <c r="AX88" s="148"/>
      <c r="AY88" s="149"/>
      <c r="AZ88" s="148"/>
      <c r="BA88" s="149"/>
      <c r="BB88" s="148"/>
      <c r="BC88" s="149"/>
      <c r="BD88" s="148"/>
      <c r="BE88" s="149"/>
      <c r="BF88" s="148"/>
      <c r="BG88" s="149"/>
      <c r="BH88" s="148"/>
      <c r="BI88" s="149"/>
      <c r="BJ88" s="148"/>
      <c r="BK88" s="149"/>
      <c r="BL88" s="148"/>
      <c r="BM88" s="149"/>
      <c r="BN88" s="148"/>
      <c r="BO88" s="149"/>
      <c r="BP88" s="148"/>
      <c r="BQ88" s="149"/>
    </row>
    <row r="89" spans="1:69">
      <c r="A89" s="129">
        <f t="shared" si="68"/>
        <v>75</v>
      </c>
      <c r="B89" s="148"/>
      <c r="C89" s="149"/>
      <c r="D89" s="148"/>
      <c r="E89" s="149"/>
      <c r="F89" s="148"/>
      <c r="G89" s="149"/>
      <c r="H89" s="148"/>
      <c r="I89" s="149"/>
      <c r="J89" s="148"/>
      <c r="K89" s="149"/>
      <c r="L89" s="148"/>
      <c r="M89" s="149"/>
      <c r="N89" s="148"/>
      <c r="O89" s="149"/>
      <c r="P89" s="148"/>
      <c r="Q89" s="149"/>
      <c r="R89" s="148"/>
      <c r="S89" s="149"/>
      <c r="T89" s="148"/>
      <c r="U89" s="149"/>
      <c r="V89" s="148"/>
      <c r="W89" s="149"/>
      <c r="X89" s="148"/>
      <c r="Y89" s="149"/>
      <c r="Z89" s="148"/>
      <c r="AA89" s="149"/>
      <c r="AB89" s="148"/>
      <c r="AC89" s="149"/>
      <c r="AD89" s="148"/>
      <c r="AE89" s="149"/>
      <c r="AF89" s="148"/>
      <c r="AG89" s="149"/>
      <c r="AH89" s="148"/>
      <c r="AI89" s="149"/>
      <c r="AJ89" s="148"/>
      <c r="AK89" s="149"/>
      <c r="AL89" s="148"/>
      <c r="AM89" s="149"/>
      <c r="AN89" s="148"/>
      <c r="AO89" s="149"/>
      <c r="AP89" s="148"/>
      <c r="AQ89" s="149"/>
      <c r="AR89" s="148"/>
      <c r="AS89" s="149"/>
      <c r="AT89" s="148"/>
      <c r="AU89" s="149"/>
      <c r="AV89" s="148"/>
      <c r="AW89" s="149"/>
      <c r="AX89" s="148"/>
      <c r="AY89" s="149"/>
      <c r="AZ89" s="148"/>
      <c r="BA89" s="149"/>
      <c r="BB89" s="148"/>
      <c r="BC89" s="149"/>
      <c r="BD89" s="148"/>
      <c r="BE89" s="149"/>
      <c r="BF89" s="148"/>
      <c r="BG89" s="149"/>
      <c r="BH89" s="148"/>
      <c r="BI89" s="149"/>
      <c r="BJ89" s="148"/>
      <c r="BK89" s="149"/>
      <c r="BL89" s="148"/>
      <c r="BM89" s="149"/>
      <c r="BN89" s="148"/>
      <c r="BO89" s="149"/>
      <c r="BP89" s="148"/>
      <c r="BQ89" s="149"/>
    </row>
    <row r="90" spans="1:69">
      <c r="A90" s="129">
        <f t="shared" si="68"/>
        <v>76</v>
      </c>
      <c r="B90" s="148"/>
      <c r="C90" s="149"/>
      <c r="D90" s="148"/>
      <c r="E90" s="149"/>
      <c r="F90" s="148"/>
      <c r="G90" s="149"/>
      <c r="H90" s="148"/>
      <c r="I90" s="149"/>
      <c r="J90" s="148"/>
      <c r="K90" s="149"/>
      <c r="L90" s="148"/>
      <c r="M90" s="149"/>
      <c r="N90" s="148"/>
      <c r="O90" s="149"/>
      <c r="P90" s="148"/>
      <c r="Q90" s="149"/>
      <c r="R90" s="148"/>
      <c r="S90" s="149"/>
      <c r="T90" s="148"/>
      <c r="U90" s="149"/>
      <c r="V90" s="148"/>
      <c r="W90" s="149"/>
      <c r="X90" s="148"/>
      <c r="Y90" s="149"/>
      <c r="Z90" s="148"/>
      <c r="AA90" s="149"/>
      <c r="AB90" s="148"/>
      <c r="AC90" s="149"/>
      <c r="AD90" s="148"/>
      <c r="AE90" s="149"/>
      <c r="AF90" s="148"/>
      <c r="AG90" s="149"/>
      <c r="AH90" s="148"/>
      <c r="AI90" s="149"/>
      <c r="AJ90" s="148"/>
      <c r="AK90" s="149"/>
      <c r="AL90" s="148"/>
      <c r="AM90" s="149"/>
      <c r="AN90" s="148"/>
      <c r="AO90" s="149"/>
      <c r="AP90" s="148"/>
      <c r="AQ90" s="149"/>
      <c r="AR90" s="148"/>
      <c r="AS90" s="149"/>
      <c r="AT90" s="148"/>
      <c r="AU90" s="149"/>
      <c r="AV90" s="148"/>
      <c r="AW90" s="149"/>
      <c r="AX90" s="148"/>
      <c r="AY90" s="149"/>
      <c r="AZ90" s="148"/>
      <c r="BA90" s="149"/>
      <c r="BB90" s="148"/>
      <c r="BC90" s="149"/>
      <c r="BD90" s="148"/>
      <c r="BE90" s="149"/>
      <c r="BF90" s="148"/>
      <c r="BG90" s="149"/>
      <c r="BH90" s="148"/>
      <c r="BI90" s="149"/>
      <c r="BJ90" s="148"/>
      <c r="BK90" s="149"/>
      <c r="BL90" s="148"/>
      <c r="BM90" s="149"/>
      <c r="BN90" s="148"/>
      <c r="BO90" s="149"/>
      <c r="BP90" s="148"/>
      <c r="BQ90" s="149"/>
    </row>
    <row r="91" spans="1:69">
      <c r="A91" s="129">
        <f t="shared" si="68"/>
        <v>77</v>
      </c>
      <c r="B91" s="148"/>
      <c r="C91" s="149"/>
      <c r="D91" s="148"/>
      <c r="E91" s="149"/>
      <c r="F91" s="148"/>
      <c r="G91" s="149"/>
      <c r="H91" s="148"/>
      <c r="I91" s="149"/>
      <c r="J91" s="148"/>
      <c r="K91" s="149"/>
      <c r="L91" s="148"/>
      <c r="M91" s="149"/>
      <c r="N91" s="148"/>
      <c r="O91" s="149"/>
      <c r="P91" s="148"/>
      <c r="Q91" s="149"/>
      <c r="R91" s="148"/>
      <c r="S91" s="149"/>
      <c r="T91" s="148"/>
      <c r="U91" s="149"/>
      <c r="V91" s="148"/>
      <c r="W91" s="149"/>
      <c r="X91" s="148"/>
      <c r="Y91" s="149"/>
      <c r="Z91" s="148"/>
      <c r="AA91" s="149"/>
      <c r="AB91" s="148"/>
      <c r="AC91" s="149"/>
      <c r="AD91" s="148"/>
      <c r="AE91" s="149"/>
      <c r="AF91" s="148"/>
      <c r="AG91" s="149"/>
      <c r="AH91" s="148"/>
      <c r="AI91" s="149"/>
      <c r="AJ91" s="148"/>
      <c r="AK91" s="149"/>
      <c r="AL91" s="148"/>
      <c r="AM91" s="149"/>
      <c r="AN91" s="148"/>
      <c r="AO91" s="149"/>
      <c r="AP91" s="148"/>
      <c r="AQ91" s="149"/>
      <c r="AR91" s="148"/>
      <c r="AS91" s="149"/>
      <c r="AT91" s="148"/>
      <c r="AU91" s="149"/>
      <c r="AV91" s="148"/>
      <c r="AW91" s="149"/>
      <c r="AX91" s="148"/>
      <c r="AY91" s="149"/>
      <c r="AZ91" s="148"/>
      <c r="BA91" s="149"/>
      <c r="BB91" s="148"/>
      <c r="BC91" s="149"/>
      <c r="BD91" s="148"/>
      <c r="BE91" s="149"/>
      <c r="BF91" s="148"/>
      <c r="BG91" s="149"/>
      <c r="BH91" s="148"/>
      <c r="BI91" s="149"/>
      <c r="BJ91" s="148"/>
      <c r="BK91" s="149"/>
      <c r="BL91" s="148"/>
      <c r="BM91" s="149"/>
      <c r="BN91" s="148"/>
      <c r="BO91" s="149"/>
      <c r="BP91" s="148"/>
      <c r="BQ91" s="149"/>
    </row>
    <row r="92" spans="1:69">
      <c r="A92" s="129">
        <f t="shared" si="68"/>
        <v>78</v>
      </c>
      <c r="B92" s="148"/>
      <c r="C92" s="149"/>
      <c r="D92" s="148"/>
      <c r="E92" s="149"/>
      <c r="F92" s="148"/>
      <c r="G92" s="149"/>
      <c r="H92" s="148"/>
      <c r="I92" s="149"/>
      <c r="J92" s="148"/>
      <c r="K92" s="149"/>
      <c r="L92" s="148"/>
      <c r="M92" s="149"/>
      <c r="N92" s="148"/>
      <c r="O92" s="149"/>
      <c r="P92" s="148"/>
      <c r="Q92" s="149"/>
      <c r="R92" s="148"/>
      <c r="S92" s="149"/>
      <c r="T92" s="148"/>
      <c r="U92" s="149"/>
      <c r="V92" s="148"/>
      <c r="W92" s="149"/>
      <c r="X92" s="148"/>
      <c r="Y92" s="149"/>
      <c r="Z92" s="148"/>
      <c r="AA92" s="149"/>
      <c r="AB92" s="148"/>
      <c r="AC92" s="149"/>
      <c r="AD92" s="148"/>
      <c r="AE92" s="149"/>
      <c r="AF92" s="148"/>
      <c r="AG92" s="149"/>
      <c r="AH92" s="148"/>
      <c r="AI92" s="149"/>
      <c r="AJ92" s="148"/>
      <c r="AK92" s="149"/>
      <c r="AL92" s="148"/>
      <c r="AM92" s="149"/>
      <c r="AN92" s="148"/>
      <c r="AO92" s="149"/>
      <c r="AP92" s="148"/>
      <c r="AQ92" s="149"/>
      <c r="AR92" s="148"/>
      <c r="AS92" s="149"/>
      <c r="AT92" s="148"/>
      <c r="AU92" s="149"/>
      <c r="AV92" s="148"/>
      <c r="AW92" s="149"/>
      <c r="AX92" s="148"/>
      <c r="AY92" s="149"/>
      <c r="AZ92" s="148"/>
      <c r="BA92" s="149"/>
      <c r="BB92" s="148"/>
      <c r="BC92" s="149"/>
      <c r="BD92" s="148"/>
      <c r="BE92" s="149"/>
      <c r="BF92" s="148"/>
      <c r="BG92" s="149"/>
      <c r="BH92" s="148"/>
      <c r="BI92" s="149"/>
      <c r="BJ92" s="148"/>
      <c r="BK92" s="149"/>
      <c r="BL92" s="148"/>
      <c r="BM92" s="149"/>
      <c r="BN92" s="148"/>
      <c r="BO92" s="149"/>
      <c r="BP92" s="148"/>
      <c r="BQ92" s="149"/>
    </row>
    <row r="93" spans="1:69">
      <c r="A93" s="129">
        <f t="shared" si="68"/>
        <v>79</v>
      </c>
      <c r="B93" s="148"/>
      <c r="C93" s="149"/>
      <c r="D93" s="148"/>
      <c r="E93" s="149"/>
      <c r="F93" s="148"/>
      <c r="G93" s="149"/>
      <c r="H93" s="148"/>
      <c r="I93" s="149"/>
      <c r="J93" s="148"/>
      <c r="K93" s="149"/>
      <c r="L93" s="148"/>
      <c r="M93" s="149"/>
      <c r="N93" s="148"/>
      <c r="O93" s="149"/>
      <c r="P93" s="148"/>
      <c r="Q93" s="149"/>
      <c r="R93" s="148"/>
      <c r="S93" s="149"/>
      <c r="T93" s="148"/>
      <c r="U93" s="149"/>
      <c r="V93" s="148"/>
      <c r="W93" s="149"/>
      <c r="X93" s="148"/>
      <c r="Y93" s="149"/>
      <c r="Z93" s="148"/>
      <c r="AA93" s="149"/>
      <c r="AB93" s="148"/>
      <c r="AC93" s="149"/>
      <c r="AD93" s="148"/>
      <c r="AE93" s="149"/>
      <c r="AF93" s="148"/>
      <c r="AG93" s="149"/>
      <c r="AH93" s="148"/>
      <c r="AI93" s="149"/>
      <c r="AJ93" s="148"/>
      <c r="AK93" s="149"/>
      <c r="AL93" s="148"/>
      <c r="AM93" s="149"/>
      <c r="AN93" s="148"/>
      <c r="AO93" s="149"/>
      <c r="AP93" s="148"/>
      <c r="AQ93" s="149"/>
      <c r="AR93" s="148"/>
      <c r="AS93" s="149"/>
      <c r="AT93" s="148"/>
      <c r="AU93" s="149"/>
      <c r="AV93" s="148"/>
      <c r="AW93" s="149"/>
      <c r="AX93" s="148"/>
      <c r="AY93" s="149"/>
      <c r="AZ93" s="148"/>
      <c r="BA93" s="149"/>
      <c r="BB93" s="148"/>
      <c r="BC93" s="149"/>
      <c r="BD93" s="148"/>
      <c r="BE93" s="149"/>
      <c r="BF93" s="148"/>
      <c r="BG93" s="149"/>
      <c r="BH93" s="148"/>
      <c r="BI93" s="149"/>
      <c r="BJ93" s="148"/>
      <c r="BK93" s="149"/>
      <c r="BL93" s="148"/>
      <c r="BM93" s="149"/>
      <c r="BN93" s="148"/>
      <c r="BO93" s="149"/>
      <c r="BP93" s="148"/>
      <c r="BQ93" s="149"/>
    </row>
    <row r="94" spans="1:69">
      <c r="A94" s="129">
        <f t="shared" si="68"/>
        <v>80</v>
      </c>
      <c r="B94" s="148"/>
      <c r="C94" s="149"/>
      <c r="D94" s="148"/>
      <c r="E94" s="149"/>
      <c r="F94" s="148"/>
      <c r="G94" s="149"/>
      <c r="H94" s="148"/>
      <c r="I94" s="149"/>
      <c r="J94" s="148"/>
      <c r="K94" s="149"/>
      <c r="L94" s="148"/>
      <c r="M94" s="149"/>
      <c r="N94" s="148"/>
      <c r="O94" s="149"/>
      <c r="P94" s="148"/>
      <c r="Q94" s="149"/>
      <c r="R94" s="148"/>
      <c r="S94" s="149"/>
      <c r="T94" s="148"/>
      <c r="U94" s="149"/>
      <c r="V94" s="148"/>
      <c r="W94" s="149"/>
      <c r="X94" s="148"/>
      <c r="Y94" s="149"/>
      <c r="Z94" s="148"/>
      <c r="AA94" s="149"/>
      <c r="AB94" s="148"/>
      <c r="AC94" s="149"/>
      <c r="AD94" s="148"/>
      <c r="AE94" s="149"/>
      <c r="AF94" s="148"/>
      <c r="AG94" s="149"/>
      <c r="AH94" s="148"/>
      <c r="AI94" s="149"/>
      <c r="AJ94" s="148"/>
      <c r="AK94" s="149"/>
      <c r="AL94" s="148"/>
      <c r="AM94" s="149"/>
      <c r="AN94" s="148"/>
      <c r="AO94" s="149"/>
      <c r="AP94" s="148"/>
      <c r="AQ94" s="149"/>
      <c r="AR94" s="148"/>
      <c r="AS94" s="149"/>
      <c r="AT94" s="148"/>
      <c r="AU94" s="149"/>
      <c r="AV94" s="148"/>
      <c r="AW94" s="149"/>
      <c r="AX94" s="148"/>
      <c r="AY94" s="149"/>
      <c r="AZ94" s="148"/>
      <c r="BA94" s="149"/>
      <c r="BB94" s="148"/>
      <c r="BC94" s="149"/>
      <c r="BD94" s="148"/>
      <c r="BE94" s="149"/>
      <c r="BF94" s="148"/>
      <c r="BG94" s="149"/>
      <c r="BH94" s="148"/>
      <c r="BI94" s="149"/>
      <c r="BJ94" s="148"/>
      <c r="BK94" s="149"/>
      <c r="BL94" s="148"/>
      <c r="BM94" s="149"/>
      <c r="BN94" s="148"/>
      <c r="BO94" s="149"/>
      <c r="BP94" s="148"/>
      <c r="BQ94" s="149"/>
    </row>
    <row r="95" spans="1:69">
      <c r="A95" s="129">
        <f t="shared" si="68"/>
        <v>81</v>
      </c>
      <c r="B95" s="148"/>
      <c r="C95" s="149"/>
      <c r="D95" s="148"/>
      <c r="E95" s="149"/>
      <c r="F95" s="148"/>
      <c r="G95" s="149"/>
      <c r="H95" s="148"/>
      <c r="I95" s="149"/>
      <c r="J95" s="148"/>
      <c r="K95" s="149"/>
      <c r="L95" s="148"/>
      <c r="M95" s="149"/>
      <c r="N95" s="148"/>
      <c r="O95" s="149"/>
      <c r="P95" s="148"/>
      <c r="Q95" s="149"/>
      <c r="R95" s="148"/>
      <c r="S95" s="149"/>
      <c r="T95" s="148"/>
      <c r="U95" s="149"/>
      <c r="V95" s="148"/>
      <c r="W95" s="149"/>
      <c r="X95" s="148"/>
      <c r="Y95" s="149"/>
      <c r="Z95" s="148"/>
      <c r="AA95" s="149"/>
      <c r="AB95" s="148"/>
      <c r="AC95" s="149"/>
      <c r="AD95" s="148"/>
      <c r="AE95" s="149"/>
      <c r="AF95" s="148"/>
      <c r="AG95" s="149"/>
      <c r="AH95" s="148"/>
      <c r="AI95" s="149"/>
      <c r="AJ95" s="148"/>
      <c r="AK95" s="149"/>
      <c r="AL95" s="148"/>
      <c r="AM95" s="149"/>
      <c r="AN95" s="148"/>
      <c r="AO95" s="149"/>
      <c r="AP95" s="148"/>
      <c r="AQ95" s="149"/>
      <c r="AR95" s="148"/>
      <c r="AS95" s="149"/>
      <c r="AT95" s="148"/>
      <c r="AU95" s="149"/>
      <c r="AV95" s="148"/>
      <c r="AW95" s="149"/>
      <c r="AX95" s="148"/>
      <c r="AY95" s="149"/>
      <c r="AZ95" s="148"/>
      <c r="BA95" s="149"/>
      <c r="BB95" s="148"/>
      <c r="BC95" s="149"/>
      <c r="BD95" s="148"/>
      <c r="BE95" s="149"/>
      <c r="BF95" s="148"/>
      <c r="BG95" s="149"/>
      <c r="BH95" s="148"/>
      <c r="BI95" s="149"/>
      <c r="BJ95" s="148"/>
      <c r="BK95" s="149"/>
      <c r="BL95" s="148"/>
      <c r="BM95" s="149"/>
      <c r="BN95" s="148"/>
      <c r="BO95" s="149"/>
      <c r="BP95" s="148"/>
      <c r="BQ95" s="149"/>
    </row>
    <row r="96" spans="1:69">
      <c r="A96" s="129">
        <f t="shared" si="68"/>
        <v>82</v>
      </c>
      <c r="B96" s="148"/>
      <c r="C96" s="149"/>
      <c r="D96" s="148"/>
      <c r="E96" s="149"/>
      <c r="F96" s="148"/>
      <c r="G96" s="149"/>
      <c r="H96" s="148"/>
      <c r="I96" s="149"/>
      <c r="J96" s="148"/>
      <c r="K96" s="149"/>
      <c r="L96" s="148"/>
      <c r="M96" s="149"/>
      <c r="N96" s="148"/>
      <c r="O96" s="149"/>
      <c r="P96" s="148"/>
      <c r="Q96" s="149"/>
      <c r="R96" s="148"/>
      <c r="S96" s="149"/>
      <c r="T96" s="148"/>
      <c r="U96" s="149"/>
      <c r="V96" s="148"/>
      <c r="W96" s="149"/>
      <c r="X96" s="148"/>
      <c r="Y96" s="149"/>
      <c r="Z96" s="148"/>
      <c r="AA96" s="149"/>
      <c r="AB96" s="148"/>
      <c r="AC96" s="149"/>
      <c r="AD96" s="148"/>
      <c r="AE96" s="149"/>
      <c r="AF96" s="148"/>
      <c r="AG96" s="149"/>
      <c r="AH96" s="148"/>
      <c r="AI96" s="149"/>
      <c r="AJ96" s="148"/>
      <c r="AK96" s="149"/>
      <c r="AL96" s="148"/>
      <c r="AM96" s="149"/>
      <c r="AN96" s="148"/>
      <c r="AO96" s="149"/>
      <c r="AP96" s="148"/>
      <c r="AQ96" s="149"/>
      <c r="AR96" s="148"/>
      <c r="AS96" s="149"/>
      <c r="AT96" s="148"/>
      <c r="AU96" s="149"/>
      <c r="AV96" s="148"/>
      <c r="AW96" s="149"/>
      <c r="AX96" s="148"/>
      <c r="AY96" s="149"/>
      <c r="AZ96" s="148"/>
      <c r="BA96" s="149"/>
      <c r="BB96" s="148"/>
      <c r="BC96" s="149"/>
      <c r="BD96" s="148"/>
      <c r="BE96" s="149"/>
      <c r="BF96" s="148"/>
      <c r="BG96" s="149"/>
      <c r="BH96" s="148"/>
      <c r="BI96" s="149"/>
      <c r="BJ96" s="148"/>
      <c r="BK96" s="149"/>
      <c r="BL96" s="148"/>
      <c r="BM96" s="149"/>
      <c r="BN96" s="148"/>
      <c r="BO96" s="149"/>
      <c r="BP96" s="148"/>
      <c r="BQ96" s="149"/>
    </row>
    <row r="97" spans="1:69">
      <c r="A97" s="129">
        <f t="shared" si="68"/>
        <v>83</v>
      </c>
      <c r="B97" s="148"/>
      <c r="C97" s="149"/>
      <c r="D97" s="148"/>
      <c r="E97" s="149"/>
      <c r="F97" s="148"/>
      <c r="G97" s="149"/>
      <c r="H97" s="148"/>
      <c r="I97" s="149"/>
      <c r="J97" s="148"/>
      <c r="K97" s="149"/>
      <c r="L97" s="148"/>
      <c r="M97" s="149"/>
      <c r="N97" s="148"/>
      <c r="O97" s="149"/>
      <c r="P97" s="148"/>
      <c r="Q97" s="149"/>
      <c r="R97" s="148"/>
      <c r="S97" s="149"/>
      <c r="T97" s="148"/>
      <c r="U97" s="149"/>
      <c r="V97" s="148"/>
      <c r="W97" s="149"/>
      <c r="X97" s="148"/>
      <c r="Y97" s="149"/>
      <c r="Z97" s="148"/>
      <c r="AA97" s="149"/>
      <c r="AB97" s="148"/>
      <c r="AC97" s="149"/>
      <c r="AD97" s="148"/>
      <c r="AE97" s="149"/>
      <c r="AF97" s="148"/>
      <c r="AG97" s="149"/>
      <c r="AH97" s="148"/>
      <c r="AI97" s="149"/>
      <c r="AJ97" s="148"/>
      <c r="AK97" s="149"/>
      <c r="AL97" s="148"/>
      <c r="AM97" s="149"/>
      <c r="AN97" s="148"/>
      <c r="AO97" s="149"/>
      <c r="AP97" s="148"/>
      <c r="AQ97" s="149"/>
      <c r="AR97" s="148"/>
      <c r="AS97" s="149"/>
      <c r="AT97" s="148"/>
      <c r="AU97" s="149"/>
      <c r="AV97" s="148"/>
      <c r="AW97" s="149"/>
      <c r="AX97" s="148"/>
      <c r="AY97" s="149"/>
      <c r="AZ97" s="148"/>
      <c r="BA97" s="149"/>
      <c r="BB97" s="148"/>
      <c r="BC97" s="149"/>
      <c r="BD97" s="148"/>
      <c r="BE97" s="149"/>
      <c r="BF97" s="148"/>
      <c r="BG97" s="149"/>
      <c r="BH97" s="148"/>
      <c r="BI97" s="149"/>
      <c r="BJ97" s="148"/>
      <c r="BK97" s="149"/>
      <c r="BL97" s="148"/>
      <c r="BM97" s="149"/>
      <c r="BN97" s="148"/>
      <c r="BO97" s="149"/>
      <c r="BP97" s="148"/>
      <c r="BQ97" s="149"/>
    </row>
    <row r="98" spans="1:69">
      <c r="A98" s="129">
        <f t="shared" si="68"/>
        <v>84</v>
      </c>
      <c r="B98" s="148"/>
      <c r="C98" s="149"/>
      <c r="D98" s="148"/>
      <c r="E98" s="149"/>
      <c r="F98" s="148"/>
      <c r="G98" s="149"/>
      <c r="H98" s="148"/>
      <c r="I98" s="149"/>
      <c r="J98" s="148"/>
      <c r="K98" s="149"/>
      <c r="L98" s="148"/>
      <c r="M98" s="149"/>
      <c r="N98" s="148"/>
      <c r="O98" s="149"/>
      <c r="P98" s="148"/>
      <c r="Q98" s="149"/>
      <c r="R98" s="148"/>
      <c r="S98" s="149"/>
      <c r="T98" s="148"/>
      <c r="U98" s="149"/>
      <c r="V98" s="148"/>
      <c r="W98" s="149"/>
      <c r="X98" s="148"/>
      <c r="Y98" s="149"/>
      <c r="Z98" s="148"/>
      <c r="AA98" s="149"/>
      <c r="AB98" s="148"/>
      <c r="AC98" s="149"/>
      <c r="AD98" s="148"/>
      <c r="AE98" s="149"/>
      <c r="AF98" s="148"/>
      <c r="AG98" s="149"/>
      <c r="AH98" s="148"/>
      <c r="AI98" s="149"/>
      <c r="AJ98" s="148"/>
      <c r="AK98" s="149"/>
      <c r="AL98" s="148"/>
      <c r="AM98" s="149"/>
      <c r="AN98" s="148"/>
      <c r="AO98" s="149"/>
      <c r="AP98" s="148"/>
      <c r="AQ98" s="149"/>
      <c r="AR98" s="148"/>
      <c r="AS98" s="149"/>
      <c r="AT98" s="148"/>
      <c r="AU98" s="149"/>
      <c r="AV98" s="148"/>
      <c r="AW98" s="149"/>
      <c r="AX98" s="148"/>
      <c r="AY98" s="149"/>
      <c r="AZ98" s="148"/>
      <c r="BA98" s="149"/>
      <c r="BB98" s="148"/>
      <c r="BC98" s="149"/>
      <c r="BD98" s="148"/>
      <c r="BE98" s="149"/>
      <c r="BF98" s="148"/>
      <c r="BG98" s="149"/>
      <c r="BH98" s="148"/>
      <c r="BI98" s="149"/>
      <c r="BJ98" s="148"/>
      <c r="BK98" s="149"/>
      <c r="BL98" s="148"/>
      <c r="BM98" s="149"/>
      <c r="BN98" s="148"/>
      <c r="BO98" s="149"/>
      <c r="BP98" s="148"/>
      <c r="BQ98" s="149"/>
    </row>
    <row r="99" spans="1:69">
      <c r="A99" s="129">
        <f t="shared" si="68"/>
        <v>85</v>
      </c>
      <c r="B99" s="148"/>
      <c r="C99" s="149"/>
      <c r="D99" s="148"/>
      <c r="E99" s="149"/>
      <c r="F99" s="148"/>
      <c r="G99" s="149"/>
      <c r="H99" s="148"/>
      <c r="I99" s="149"/>
      <c r="J99" s="148"/>
      <c r="K99" s="149"/>
      <c r="L99" s="148"/>
      <c r="M99" s="149"/>
      <c r="N99" s="148"/>
      <c r="O99" s="149"/>
      <c r="P99" s="148"/>
      <c r="Q99" s="149"/>
      <c r="R99" s="148"/>
      <c r="S99" s="149"/>
      <c r="T99" s="148"/>
      <c r="U99" s="149"/>
      <c r="V99" s="148"/>
      <c r="W99" s="149"/>
      <c r="X99" s="148"/>
      <c r="Y99" s="149"/>
      <c r="Z99" s="148"/>
      <c r="AA99" s="149"/>
      <c r="AB99" s="148"/>
      <c r="AC99" s="149"/>
      <c r="AD99" s="148"/>
      <c r="AE99" s="149"/>
      <c r="AF99" s="148"/>
      <c r="AG99" s="149"/>
      <c r="AH99" s="148"/>
      <c r="AI99" s="149"/>
      <c r="AJ99" s="148"/>
      <c r="AK99" s="149"/>
      <c r="AL99" s="148"/>
      <c r="AM99" s="149"/>
      <c r="AN99" s="148"/>
      <c r="AO99" s="149"/>
      <c r="AP99" s="148"/>
      <c r="AQ99" s="149"/>
      <c r="AR99" s="148"/>
      <c r="AS99" s="149"/>
      <c r="AT99" s="148"/>
      <c r="AU99" s="149"/>
      <c r="AV99" s="148"/>
      <c r="AW99" s="149"/>
      <c r="AX99" s="148"/>
      <c r="AY99" s="149"/>
      <c r="AZ99" s="148"/>
      <c r="BA99" s="149"/>
      <c r="BB99" s="148"/>
      <c r="BC99" s="149"/>
      <c r="BD99" s="148"/>
      <c r="BE99" s="149"/>
      <c r="BF99" s="148"/>
      <c r="BG99" s="149"/>
      <c r="BH99" s="148"/>
      <c r="BI99" s="149"/>
      <c r="BJ99" s="148"/>
      <c r="BK99" s="149"/>
      <c r="BL99" s="148"/>
      <c r="BM99" s="149"/>
      <c r="BN99" s="148"/>
      <c r="BO99" s="149"/>
      <c r="BP99" s="148"/>
      <c r="BQ99" s="149"/>
    </row>
    <row r="100" spans="1:69">
      <c r="A100" s="129">
        <f t="shared" si="68"/>
        <v>86</v>
      </c>
      <c r="B100" s="148"/>
      <c r="C100" s="149"/>
      <c r="D100" s="148"/>
      <c r="E100" s="149"/>
      <c r="F100" s="148"/>
      <c r="G100" s="149"/>
      <c r="H100" s="148"/>
      <c r="I100" s="149"/>
      <c r="J100" s="148"/>
      <c r="K100" s="149"/>
      <c r="L100" s="148"/>
      <c r="M100" s="149"/>
      <c r="N100" s="148"/>
      <c r="O100" s="149"/>
      <c r="P100" s="148"/>
      <c r="Q100" s="149"/>
      <c r="R100" s="148"/>
      <c r="S100" s="149"/>
      <c r="T100" s="148"/>
      <c r="U100" s="149"/>
      <c r="V100" s="148"/>
      <c r="W100" s="149"/>
      <c r="X100" s="148"/>
      <c r="Y100" s="149"/>
      <c r="Z100" s="148"/>
      <c r="AA100" s="149"/>
      <c r="AB100" s="148"/>
      <c r="AC100" s="149"/>
      <c r="AD100" s="148"/>
      <c r="AE100" s="149"/>
      <c r="AF100" s="148"/>
      <c r="AG100" s="149"/>
      <c r="AH100" s="148"/>
      <c r="AI100" s="149"/>
      <c r="AJ100" s="148"/>
      <c r="AK100" s="149"/>
      <c r="AL100" s="148"/>
      <c r="AM100" s="149"/>
      <c r="AN100" s="148"/>
      <c r="AO100" s="149"/>
      <c r="AP100" s="148"/>
      <c r="AQ100" s="149"/>
      <c r="AR100" s="148"/>
      <c r="AS100" s="149"/>
      <c r="AT100" s="148"/>
      <c r="AU100" s="149"/>
      <c r="AV100" s="148"/>
      <c r="AW100" s="149"/>
      <c r="AX100" s="148"/>
      <c r="AY100" s="149"/>
      <c r="AZ100" s="148"/>
      <c r="BA100" s="149"/>
      <c r="BB100" s="148"/>
      <c r="BC100" s="149"/>
      <c r="BD100" s="148"/>
      <c r="BE100" s="149"/>
      <c r="BF100" s="148"/>
      <c r="BG100" s="149"/>
      <c r="BH100" s="148"/>
      <c r="BI100" s="149"/>
      <c r="BJ100" s="148"/>
      <c r="BK100" s="149"/>
      <c r="BL100" s="148"/>
      <c r="BM100" s="149"/>
      <c r="BN100" s="148"/>
      <c r="BO100" s="149"/>
      <c r="BP100" s="148"/>
      <c r="BQ100" s="149"/>
    </row>
    <row r="101" spans="1:69">
      <c r="A101" s="129">
        <f t="shared" si="68"/>
        <v>87</v>
      </c>
      <c r="B101" s="148"/>
      <c r="C101" s="149"/>
      <c r="D101" s="148"/>
      <c r="E101" s="149"/>
      <c r="F101" s="148"/>
      <c r="G101" s="149"/>
      <c r="H101" s="148"/>
      <c r="I101" s="149"/>
      <c r="J101" s="148"/>
      <c r="K101" s="149"/>
      <c r="L101" s="148"/>
      <c r="M101" s="149"/>
      <c r="N101" s="148"/>
      <c r="O101" s="149"/>
      <c r="P101" s="148"/>
      <c r="Q101" s="149"/>
      <c r="R101" s="148"/>
      <c r="S101" s="149"/>
      <c r="T101" s="148"/>
      <c r="U101" s="149"/>
      <c r="V101" s="148"/>
      <c r="W101" s="149"/>
      <c r="X101" s="148"/>
      <c r="Y101" s="149"/>
      <c r="Z101" s="148"/>
      <c r="AA101" s="149"/>
      <c r="AB101" s="148"/>
      <c r="AC101" s="149"/>
      <c r="AD101" s="148"/>
      <c r="AE101" s="149"/>
      <c r="AF101" s="148"/>
      <c r="AG101" s="149"/>
      <c r="AH101" s="148"/>
      <c r="AI101" s="149"/>
      <c r="AJ101" s="148"/>
      <c r="AK101" s="149"/>
      <c r="AL101" s="148"/>
      <c r="AM101" s="149"/>
      <c r="AN101" s="148"/>
      <c r="AO101" s="149"/>
      <c r="AP101" s="148"/>
      <c r="AQ101" s="149"/>
      <c r="AR101" s="148"/>
      <c r="AS101" s="149"/>
      <c r="AT101" s="148"/>
      <c r="AU101" s="149"/>
      <c r="AV101" s="148"/>
      <c r="AW101" s="149"/>
      <c r="AX101" s="148"/>
      <c r="AY101" s="149"/>
      <c r="AZ101" s="148"/>
      <c r="BA101" s="149"/>
      <c r="BB101" s="148"/>
      <c r="BC101" s="149"/>
      <c r="BD101" s="148"/>
      <c r="BE101" s="149"/>
      <c r="BF101" s="148"/>
      <c r="BG101" s="149"/>
      <c r="BH101" s="148"/>
      <c r="BI101" s="149"/>
      <c r="BJ101" s="148"/>
      <c r="BK101" s="149"/>
      <c r="BL101" s="148"/>
      <c r="BM101" s="149"/>
      <c r="BN101" s="148"/>
      <c r="BO101" s="149"/>
      <c r="BP101" s="148"/>
      <c r="BQ101" s="149"/>
    </row>
    <row r="102" spans="1:69">
      <c r="A102" s="129">
        <f t="shared" si="68"/>
        <v>88</v>
      </c>
      <c r="B102" s="148"/>
      <c r="C102" s="149"/>
      <c r="D102" s="148"/>
      <c r="E102" s="149"/>
      <c r="F102" s="148"/>
      <c r="G102" s="149"/>
      <c r="H102" s="148"/>
      <c r="I102" s="149"/>
      <c r="J102" s="148"/>
      <c r="K102" s="149"/>
      <c r="L102" s="148"/>
      <c r="M102" s="149"/>
      <c r="N102" s="148"/>
      <c r="O102" s="149"/>
      <c r="P102" s="148"/>
      <c r="Q102" s="149"/>
      <c r="R102" s="148"/>
      <c r="S102" s="149"/>
      <c r="T102" s="148"/>
      <c r="U102" s="149"/>
      <c r="V102" s="148"/>
      <c r="W102" s="149"/>
      <c r="X102" s="148"/>
      <c r="Y102" s="149"/>
      <c r="Z102" s="148"/>
      <c r="AA102" s="149"/>
      <c r="AB102" s="148"/>
      <c r="AC102" s="149"/>
      <c r="AD102" s="148"/>
      <c r="AE102" s="149"/>
      <c r="AF102" s="148"/>
      <c r="AG102" s="149"/>
      <c r="AH102" s="148"/>
      <c r="AI102" s="149"/>
      <c r="AJ102" s="148"/>
      <c r="AK102" s="149"/>
      <c r="AL102" s="148"/>
      <c r="AM102" s="149"/>
      <c r="AN102" s="148"/>
      <c r="AO102" s="149"/>
      <c r="AP102" s="148"/>
      <c r="AQ102" s="149"/>
      <c r="AR102" s="148"/>
      <c r="AS102" s="149"/>
      <c r="AT102" s="148"/>
      <c r="AU102" s="149"/>
      <c r="AV102" s="148"/>
      <c r="AW102" s="149"/>
      <c r="AX102" s="148"/>
      <c r="AY102" s="149"/>
      <c r="AZ102" s="148"/>
      <c r="BA102" s="149"/>
      <c r="BB102" s="148"/>
      <c r="BC102" s="149"/>
      <c r="BD102" s="148"/>
      <c r="BE102" s="149"/>
      <c r="BF102" s="148"/>
      <c r="BG102" s="149"/>
      <c r="BH102" s="148"/>
      <c r="BI102" s="149"/>
      <c r="BJ102" s="148"/>
      <c r="BK102" s="149"/>
      <c r="BL102" s="148"/>
      <c r="BM102" s="149"/>
      <c r="BN102" s="148"/>
      <c r="BO102" s="149"/>
      <c r="BP102" s="148"/>
      <c r="BQ102" s="149"/>
    </row>
    <row r="103" spans="1:69">
      <c r="A103" s="129">
        <f t="shared" si="68"/>
        <v>89</v>
      </c>
      <c r="B103" s="148"/>
      <c r="C103" s="149"/>
      <c r="D103" s="148"/>
      <c r="E103" s="149"/>
      <c r="F103" s="148"/>
      <c r="G103" s="149"/>
      <c r="H103" s="148"/>
      <c r="I103" s="149"/>
      <c r="J103" s="148"/>
      <c r="K103" s="149"/>
      <c r="L103" s="148"/>
      <c r="M103" s="149"/>
      <c r="N103" s="148"/>
      <c r="O103" s="149"/>
      <c r="P103" s="148"/>
      <c r="Q103" s="149"/>
      <c r="R103" s="148"/>
      <c r="S103" s="149"/>
      <c r="T103" s="148"/>
      <c r="U103" s="149"/>
      <c r="V103" s="148"/>
      <c r="W103" s="149"/>
      <c r="X103" s="148"/>
      <c r="Y103" s="149"/>
      <c r="Z103" s="148"/>
      <c r="AA103" s="149"/>
      <c r="AB103" s="148"/>
      <c r="AC103" s="149"/>
      <c r="AD103" s="148"/>
      <c r="AE103" s="149"/>
      <c r="AF103" s="148"/>
      <c r="AG103" s="149"/>
      <c r="AH103" s="148"/>
      <c r="AI103" s="149"/>
      <c r="AJ103" s="148"/>
      <c r="AK103" s="149"/>
      <c r="AL103" s="148"/>
      <c r="AM103" s="149"/>
      <c r="AN103" s="148"/>
      <c r="AO103" s="149"/>
      <c r="AP103" s="148"/>
      <c r="AQ103" s="149"/>
      <c r="AR103" s="148"/>
      <c r="AS103" s="149"/>
      <c r="AT103" s="148"/>
      <c r="AU103" s="149"/>
      <c r="AV103" s="148"/>
      <c r="AW103" s="149"/>
      <c r="AX103" s="148"/>
      <c r="AY103" s="149"/>
      <c r="AZ103" s="148"/>
      <c r="BA103" s="149"/>
      <c r="BB103" s="148"/>
      <c r="BC103" s="149"/>
      <c r="BD103" s="148"/>
      <c r="BE103" s="149"/>
      <c r="BF103" s="148"/>
      <c r="BG103" s="149"/>
      <c r="BH103" s="148"/>
      <c r="BI103" s="149"/>
      <c r="BJ103" s="148"/>
      <c r="BK103" s="149"/>
      <c r="BL103" s="148"/>
      <c r="BM103" s="149"/>
      <c r="BN103" s="148"/>
      <c r="BO103" s="149"/>
      <c r="BP103" s="148"/>
      <c r="BQ103" s="149"/>
    </row>
    <row r="104" spans="1:69">
      <c r="A104" s="129">
        <f t="shared" si="68"/>
        <v>90</v>
      </c>
      <c r="B104" s="148"/>
      <c r="C104" s="149"/>
      <c r="D104" s="148"/>
      <c r="E104" s="149"/>
      <c r="F104" s="148"/>
      <c r="G104" s="149"/>
      <c r="H104" s="148"/>
      <c r="I104" s="149"/>
      <c r="J104" s="148"/>
      <c r="K104" s="149"/>
      <c r="L104" s="148"/>
      <c r="M104" s="149"/>
      <c r="N104" s="148"/>
      <c r="O104" s="149"/>
      <c r="P104" s="148"/>
      <c r="Q104" s="149"/>
      <c r="R104" s="148"/>
      <c r="S104" s="149"/>
      <c r="T104" s="148"/>
      <c r="U104" s="149"/>
      <c r="V104" s="148"/>
      <c r="W104" s="149"/>
      <c r="X104" s="148"/>
      <c r="Y104" s="149"/>
      <c r="Z104" s="148"/>
      <c r="AA104" s="149"/>
      <c r="AB104" s="148"/>
      <c r="AC104" s="149"/>
      <c r="AD104" s="148"/>
      <c r="AE104" s="149"/>
      <c r="AF104" s="148"/>
      <c r="AG104" s="149"/>
      <c r="AH104" s="148"/>
      <c r="AI104" s="149"/>
      <c r="AJ104" s="148"/>
      <c r="AK104" s="149"/>
      <c r="AL104" s="148"/>
      <c r="AM104" s="149"/>
      <c r="AN104" s="148"/>
      <c r="AO104" s="149"/>
      <c r="AP104" s="148"/>
      <c r="AQ104" s="149"/>
      <c r="AR104" s="148"/>
      <c r="AS104" s="149"/>
      <c r="AT104" s="148"/>
      <c r="AU104" s="149"/>
      <c r="AV104" s="148"/>
      <c r="AW104" s="149"/>
      <c r="AX104" s="148"/>
      <c r="AY104" s="149"/>
      <c r="AZ104" s="148"/>
      <c r="BA104" s="149"/>
      <c r="BB104" s="148"/>
      <c r="BC104" s="149"/>
      <c r="BD104" s="148"/>
      <c r="BE104" s="149"/>
      <c r="BF104" s="148"/>
      <c r="BG104" s="149"/>
      <c r="BH104" s="148"/>
      <c r="BI104" s="149"/>
      <c r="BJ104" s="148"/>
      <c r="BK104" s="149"/>
      <c r="BL104" s="148"/>
      <c r="BM104" s="149"/>
      <c r="BN104" s="148"/>
      <c r="BO104" s="149"/>
      <c r="BP104" s="148"/>
      <c r="BQ104" s="149"/>
    </row>
    <row r="105" spans="1:69">
      <c r="A105" s="129">
        <f t="shared" si="68"/>
        <v>91</v>
      </c>
      <c r="B105" s="148"/>
      <c r="C105" s="149"/>
      <c r="D105" s="148"/>
      <c r="E105" s="149"/>
      <c r="F105" s="148"/>
      <c r="G105" s="149"/>
      <c r="H105" s="148"/>
      <c r="I105" s="149"/>
      <c r="J105" s="148"/>
      <c r="K105" s="149"/>
      <c r="L105" s="148"/>
      <c r="M105" s="149"/>
      <c r="N105" s="148"/>
      <c r="O105" s="149"/>
      <c r="P105" s="148"/>
      <c r="Q105" s="149"/>
      <c r="R105" s="148"/>
      <c r="S105" s="149"/>
      <c r="T105" s="148"/>
      <c r="U105" s="149"/>
      <c r="V105" s="148"/>
      <c r="W105" s="149"/>
      <c r="X105" s="148"/>
      <c r="Y105" s="149"/>
      <c r="Z105" s="148"/>
      <c r="AA105" s="149"/>
      <c r="AB105" s="148"/>
      <c r="AC105" s="149"/>
      <c r="AD105" s="148"/>
      <c r="AE105" s="149"/>
      <c r="AF105" s="148"/>
      <c r="AG105" s="149"/>
      <c r="AH105" s="148"/>
      <c r="AI105" s="149"/>
      <c r="AJ105" s="148"/>
      <c r="AK105" s="149"/>
      <c r="AL105" s="148"/>
      <c r="AM105" s="149"/>
      <c r="AN105" s="148"/>
      <c r="AO105" s="149"/>
      <c r="AP105" s="148"/>
      <c r="AQ105" s="149"/>
      <c r="AR105" s="148"/>
      <c r="AS105" s="149"/>
      <c r="AT105" s="148"/>
      <c r="AU105" s="149"/>
      <c r="AV105" s="148"/>
      <c r="AW105" s="149"/>
      <c r="AX105" s="148"/>
      <c r="AY105" s="149"/>
      <c r="AZ105" s="148"/>
      <c r="BA105" s="149"/>
      <c r="BB105" s="148"/>
      <c r="BC105" s="149"/>
      <c r="BD105" s="148"/>
      <c r="BE105" s="149"/>
      <c r="BF105" s="148"/>
      <c r="BG105" s="149"/>
      <c r="BH105" s="148"/>
      <c r="BI105" s="149"/>
      <c r="BJ105" s="148"/>
      <c r="BK105" s="149"/>
      <c r="BL105" s="148"/>
      <c r="BM105" s="149"/>
      <c r="BN105" s="148"/>
      <c r="BO105" s="149"/>
      <c r="BP105" s="148"/>
      <c r="BQ105" s="149"/>
    </row>
    <row r="106" spans="1:69">
      <c r="A106" s="129">
        <f t="shared" si="68"/>
        <v>92</v>
      </c>
      <c r="B106" s="148"/>
      <c r="C106" s="149"/>
      <c r="D106" s="148"/>
      <c r="E106" s="149"/>
      <c r="F106" s="148"/>
      <c r="G106" s="149"/>
      <c r="H106" s="148"/>
      <c r="I106" s="149"/>
      <c r="J106" s="148"/>
      <c r="K106" s="149"/>
      <c r="L106" s="148"/>
      <c r="M106" s="149"/>
      <c r="N106" s="148"/>
      <c r="O106" s="149"/>
      <c r="P106" s="148"/>
      <c r="Q106" s="149"/>
      <c r="R106" s="148"/>
      <c r="S106" s="149"/>
      <c r="T106" s="148"/>
      <c r="U106" s="149"/>
      <c r="V106" s="148"/>
      <c r="W106" s="149"/>
      <c r="X106" s="148"/>
      <c r="Y106" s="149"/>
      <c r="Z106" s="148"/>
      <c r="AA106" s="149"/>
      <c r="AB106" s="148"/>
      <c r="AC106" s="149"/>
      <c r="AD106" s="148"/>
      <c r="AE106" s="149"/>
      <c r="AF106" s="148"/>
      <c r="AG106" s="149"/>
      <c r="AH106" s="148"/>
      <c r="AI106" s="149"/>
      <c r="AJ106" s="148"/>
      <c r="AK106" s="149"/>
      <c r="AL106" s="148"/>
      <c r="AM106" s="149"/>
      <c r="AN106" s="148"/>
      <c r="AO106" s="149"/>
      <c r="AP106" s="148"/>
      <c r="AQ106" s="149"/>
      <c r="AR106" s="148"/>
      <c r="AS106" s="149"/>
      <c r="AT106" s="148"/>
      <c r="AU106" s="149"/>
      <c r="AV106" s="148"/>
      <c r="AW106" s="149"/>
      <c r="AX106" s="148"/>
      <c r="AY106" s="149"/>
      <c r="AZ106" s="148"/>
      <c r="BA106" s="149"/>
      <c r="BB106" s="148"/>
      <c r="BC106" s="149"/>
      <c r="BD106" s="148"/>
      <c r="BE106" s="149"/>
      <c r="BF106" s="148"/>
      <c r="BG106" s="149"/>
      <c r="BH106" s="148"/>
      <c r="BI106" s="149"/>
      <c r="BJ106" s="148"/>
      <c r="BK106" s="149"/>
      <c r="BL106" s="148"/>
      <c r="BM106" s="149"/>
      <c r="BN106" s="148"/>
      <c r="BO106" s="149"/>
      <c r="BP106" s="148"/>
      <c r="BQ106" s="149"/>
    </row>
    <row r="107" spans="1:69">
      <c r="A107" s="129">
        <f t="shared" si="68"/>
        <v>93</v>
      </c>
      <c r="B107" s="148"/>
      <c r="C107" s="149"/>
      <c r="D107" s="148"/>
      <c r="E107" s="149"/>
      <c r="F107" s="148"/>
      <c r="G107" s="149"/>
      <c r="H107" s="148"/>
      <c r="I107" s="149"/>
      <c r="J107" s="148"/>
      <c r="K107" s="149"/>
      <c r="L107" s="148"/>
      <c r="M107" s="149"/>
      <c r="N107" s="148"/>
      <c r="O107" s="149"/>
      <c r="P107" s="148"/>
      <c r="Q107" s="149"/>
      <c r="R107" s="148"/>
      <c r="S107" s="149"/>
      <c r="T107" s="148"/>
      <c r="U107" s="149"/>
      <c r="V107" s="148"/>
      <c r="W107" s="149"/>
      <c r="X107" s="148"/>
      <c r="Y107" s="149"/>
      <c r="Z107" s="148"/>
      <c r="AA107" s="149"/>
      <c r="AB107" s="148"/>
      <c r="AC107" s="149"/>
      <c r="AD107" s="148"/>
      <c r="AE107" s="149"/>
      <c r="AF107" s="148"/>
      <c r="AG107" s="149"/>
      <c r="AH107" s="148"/>
      <c r="AI107" s="149"/>
      <c r="AJ107" s="148"/>
      <c r="AK107" s="149"/>
      <c r="AL107" s="148"/>
      <c r="AM107" s="149"/>
      <c r="AN107" s="148"/>
      <c r="AO107" s="149"/>
      <c r="AP107" s="148"/>
      <c r="AQ107" s="149"/>
      <c r="AR107" s="148"/>
      <c r="AS107" s="149"/>
      <c r="AT107" s="148"/>
      <c r="AU107" s="149"/>
      <c r="AV107" s="148"/>
      <c r="AW107" s="149"/>
      <c r="AX107" s="148"/>
      <c r="AY107" s="149"/>
      <c r="AZ107" s="148"/>
      <c r="BA107" s="149"/>
      <c r="BB107" s="148"/>
      <c r="BC107" s="149"/>
      <c r="BD107" s="148"/>
      <c r="BE107" s="149"/>
      <c r="BF107" s="148"/>
      <c r="BG107" s="149"/>
      <c r="BH107" s="148"/>
      <c r="BI107" s="149"/>
      <c r="BJ107" s="148"/>
      <c r="BK107" s="149"/>
      <c r="BL107" s="148"/>
      <c r="BM107" s="149"/>
      <c r="BN107" s="148"/>
      <c r="BO107" s="149"/>
      <c r="BP107" s="148"/>
      <c r="BQ107" s="149"/>
    </row>
    <row r="108" spans="1:69">
      <c r="A108" s="129">
        <f t="shared" si="68"/>
        <v>94</v>
      </c>
      <c r="B108" s="148"/>
      <c r="C108" s="149"/>
      <c r="D108" s="148"/>
      <c r="E108" s="149"/>
      <c r="F108" s="148"/>
      <c r="G108" s="149"/>
      <c r="H108" s="148"/>
      <c r="I108" s="149"/>
      <c r="J108" s="148"/>
      <c r="K108" s="149"/>
      <c r="L108" s="148"/>
      <c r="M108" s="149"/>
      <c r="N108" s="148"/>
      <c r="O108" s="149"/>
      <c r="P108" s="148"/>
      <c r="Q108" s="149"/>
      <c r="R108" s="148"/>
      <c r="S108" s="149"/>
      <c r="T108" s="148"/>
      <c r="U108" s="149"/>
      <c r="V108" s="148"/>
      <c r="W108" s="149"/>
      <c r="X108" s="148"/>
      <c r="Y108" s="149"/>
      <c r="Z108" s="148"/>
      <c r="AA108" s="149"/>
      <c r="AB108" s="148"/>
      <c r="AC108" s="149"/>
      <c r="AD108" s="148"/>
      <c r="AE108" s="149"/>
      <c r="AF108" s="148"/>
      <c r="AG108" s="149"/>
      <c r="AH108" s="148"/>
      <c r="AI108" s="149"/>
      <c r="AJ108" s="148"/>
      <c r="AK108" s="149"/>
      <c r="AL108" s="148"/>
      <c r="AM108" s="149"/>
      <c r="AN108" s="148"/>
      <c r="AO108" s="149"/>
      <c r="AP108" s="148"/>
      <c r="AQ108" s="149"/>
      <c r="AR108" s="148"/>
      <c r="AS108" s="149"/>
      <c r="AT108" s="148"/>
      <c r="AU108" s="149"/>
      <c r="AV108" s="148"/>
      <c r="AW108" s="149"/>
      <c r="AX108" s="148"/>
      <c r="AY108" s="149"/>
      <c r="AZ108" s="148"/>
      <c r="BA108" s="149"/>
      <c r="BB108" s="148"/>
      <c r="BC108" s="149"/>
      <c r="BD108" s="148"/>
      <c r="BE108" s="149"/>
      <c r="BF108" s="148"/>
      <c r="BG108" s="149"/>
      <c r="BH108" s="148"/>
      <c r="BI108" s="149"/>
      <c r="BJ108" s="148"/>
      <c r="BK108" s="149"/>
      <c r="BL108" s="148"/>
      <c r="BM108" s="149"/>
      <c r="BN108" s="148"/>
      <c r="BO108" s="149"/>
      <c r="BP108" s="148"/>
      <c r="BQ108" s="149"/>
    </row>
    <row r="109" spans="1:69">
      <c r="A109" s="129">
        <f t="shared" si="68"/>
        <v>95</v>
      </c>
      <c r="B109" s="148"/>
      <c r="C109" s="149"/>
      <c r="D109" s="148"/>
      <c r="E109" s="149"/>
      <c r="F109" s="148"/>
      <c r="G109" s="149"/>
      <c r="H109" s="148"/>
      <c r="I109" s="149"/>
      <c r="J109" s="148"/>
      <c r="K109" s="149"/>
      <c r="L109" s="148"/>
      <c r="M109" s="149"/>
      <c r="N109" s="148"/>
      <c r="O109" s="149"/>
      <c r="P109" s="148"/>
      <c r="Q109" s="149"/>
      <c r="R109" s="148"/>
      <c r="S109" s="149"/>
      <c r="T109" s="148"/>
      <c r="U109" s="149"/>
      <c r="V109" s="148"/>
      <c r="W109" s="149"/>
      <c r="X109" s="148"/>
      <c r="Y109" s="149"/>
      <c r="Z109" s="148"/>
      <c r="AA109" s="149"/>
      <c r="AB109" s="148"/>
      <c r="AC109" s="149"/>
      <c r="AD109" s="148"/>
      <c r="AE109" s="149"/>
      <c r="AF109" s="148"/>
      <c r="AG109" s="149"/>
      <c r="AH109" s="148"/>
      <c r="AI109" s="149"/>
      <c r="AJ109" s="148"/>
      <c r="AK109" s="149"/>
      <c r="AL109" s="148"/>
      <c r="AM109" s="149"/>
      <c r="AN109" s="148"/>
      <c r="AO109" s="149"/>
      <c r="AP109" s="148"/>
      <c r="AQ109" s="149"/>
      <c r="AR109" s="148"/>
      <c r="AS109" s="149"/>
      <c r="AT109" s="148"/>
      <c r="AU109" s="149"/>
      <c r="AV109" s="148"/>
      <c r="AW109" s="149"/>
      <c r="AX109" s="148"/>
      <c r="AY109" s="149"/>
      <c r="AZ109" s="148"/>
      <c r="BA109" s="149"/>
      <c r="BB109" s="148"/>
      <c r="BC109" s="149"/>
      <c r="BD109" s="148"/>
      <c r="BE109" s="149"/>
      <c r="BF109" s="148"/>
      <c r="BG109" s="149"/>
      <c r="BH109" s="148"/>
      <c r="BI109" s="149"/>
      <c r="BJ109" s="148"/>
      <c r="BK109" s="149"/>
      <c r="BL109" s="148"/>
      <c r="BM109" s="149"/>
      <c r="BN109" s="148"/>
      <c r="BO109" s="149"/>
      <c r="BP109" s="148"/>
      <c r="BQ109" s="149"/>
    </row>
    <row r="110" spans="1:69">
      <c r="A110" s="129">
        <f t="shared" si="68"/>
        <v>96</v>
      </c>
      <c r="B110" s="148"/>
      <c r="C110" s="149"/>
      <c r="D110" s="148"/>
      <c r="E110" s="149"/>
      <c r="F110" s="148"/>
      <c r="G110" s="149"/>
      <c r="H110" s="148"/>
      <c r="I110" s="149"/>
      <c r="J110" s="148"/>
      <c r="K110" s="149"/>
      <c r="L110" s="148"/>
      <c r="M110" s="149"/>
      <c r="N110" s="148"/>
      <c r="O110" s="149"/>
      <c r="P110" s="148"/>
      <c r="Q110" s="149"/>
      <c r="R110" s="148"/>
      <c r="S110" s="149"/>
      <c r="T110" s="148"/>
      <c r="U110" s="149"/>
      <c r="V110" s="148"/>
      <c r="W110" s="149"/>
      <c r="X110" s="148"/>
      <c r="Y110" s="149"/>
      <c r="Z110" s="148"/>
      <c r="AA110" s="149"/>
      <c r="AB110" s="148"/>
      <c r="AC110" s="149"/>
      <c r="AD110" s="148"/>
      <c r="AE110" s="149"/>
      <c r="AF110" s="148"/>
      <c r="AG110" s="149"/>
      <c r="AH110" s="148"/>
      <c r="AI110" s="149"/>
      <c r="AJ110" s="148"/>
      <c r="AK110" s="149"/>
      <c r="AL110" s="148"/>
      <c r="AM110" s="149"/>
      <c r="AN110" s="148"/>
      <c r="AO110" s="149"/>
      <c r="AP110" s="148"/>
      <c r="AQ110" s="149"/>
      <c r="AR110" s="148"/>
      <c r="AS110" s="149"/>
      <c r="AT110" s="148"/>
      <c r="AU110" s="149"/>
      <c r="AV110" s="148"/>
      <c r="AW110" s="149"/>
      <c r="AX110" s="148"/>
      <c r="AY110" s="149"/>
      <c r="AZ110" s="148"/>
      <c r="BA110" s="149"/>
      <c r="BB110" s="148"/>
      <c r="BC110" s="149"/>
      <c r="BD110" s="148"/>
      <c r="BE110" s="149"/>
      <c r="BF110" s="148"/>
      <c r="BG110" s="149"/>
      <c r="BH110" s="148"/>
      <c r="BI110" s="149"/>
      <c r="BJ110" s="148"/>
      <c r="BK110" s="149"/>
      <c r="BL110" s="148"/>
      <c r="BM110" s="149"/>
      <c r="BN110" s="148"/>
      <c r="BO110" s="149"/>
      <c r="BP110" s="148"/>
      <c r="BQ110" s="149"/>
    </row>
    <row r="111" spans="1:69">
      <c r="A111" s="129">
        <f t="shared" si="68"/>
        <v>97</v>
      </c>
      <c r="B111" s="148"/>
      <c r="C111" s="149"/>
      <c r="D111" s="148"/>
      <c r="E111" s="149"/>
      <c r="F111" s="148"/>
      <c r="G111" s="149"/>
      <c r="H111" s="148"/>
      <c r="I111" s="149"/>
      <c r="J111" s="148"/>
      <c r="K111" s="149"/>
      <c r="L111" s="148"/>
      <c r="M111" s="149"/>
      <c r="N111" s="148"/>
      <c r="O111" s="149"/>
      <c r="P111" s="148"/>
      <c r="Q111" s="149"/>
      <c r="R111" s="148"/>
      <c r="S111" s="149"/>
      <c r="T111" s="148"/>
      <c r="U111" s="149"/>
      <c r="V111" s="148"/>
      <c r="W111" s="149"/>
      <c r="X111" s="148"/>
      <c r="Y111" s="149"/>
      <c r="Z111" s="148"/>
      <c r="AA111" s="149"/>
      <c r="AB111" s="148"/>
      <c r="AC111" s="149"/>
      <c r="AD111" s="148"/>
      <c r="AE111" s="149"/>
      <c r="AF111" s="148"/>
      <c r="AG111" s="149"/>
      <c r="AH111" s="148"/>
      <c r="AI111" s="149"/>
      <c r="AJ111" s="148"/>
      <c r="AK111" s="149"/>
      <c r="AL111" s="148"/>
      <c r="AM111" s="149"/>
      <c r="AN111" s="148"/>
      <c r="AO111" s="149"/>
      <c r="AP111" s="148"/>
      <c r="AQ111" s="149"/>
      <c r="AR111" s="148"/>
      <c r="AS111" s="149"/>
      <c r="AT111" s="148"/>
      <c r="AU111" s="149"/>
      <c r="AV111" s="148"/>
      <c r="AW111" s="149"/>
      <c r="AX111" s="148"/>
      <c r="AY111" s="149"/>
      <c r="AZ111" s="148"/>
      <c r="BA111" s="149"/>
      <c r="BB111" s="148"/>
      <c r="BC111" s="149"/>
      <c r="BD111" s="148"/>
      <c r="BE111" s="149"/>
      <c r="BF111" s="148"/>
      <c r="BG111" s="149"/>
      <c r="BH111" s="148"/>
      <c r="BI111" s="149"/>
      <c r="BJ111" s="148"/>
      <c r="BK111" s="149"/>
      <c r="BL111" s="148"/>
      <c r="BM111" s="149"/>
      <c r="BN111" s="148"/>
      <c r="BO111" s="149"/>
      <c r="BP111" s="148"/>
      <c r="BQ111" s="149"/>
    </row>
    <row r="112" spans="1:69">
      <c r="A112" s="129">
        <f t="shared" si="68"/>
        <v>98</v>
      </c>
      <c r="B112" s="148"/>
      <c r="C112" s="149"/>
      <c r="D112" s="148"/>
      <c r="E112" s="149"/>
      <c r="F112" s="148"/>
      <c r="G112" s="149"/>
      <c r="H112" s="148"/>
      <c r="I112" s="149"/>
      <c r="J112" s="148"/>
      <c r="K112" s="149"/>
      <c r="L112" s="148"/>
      <c r="M112" s="149"/>
      <c r="N112" s="148"/>
      <c r="O112" s="149"/>
      <c r="P112" s="148"/>
      <c r="Q112" s="149"/>
      <c r="R112" s="148"/>
      <c r="S112" s="149"/>
      <c r="T112" s="148"/>
      <c r="U112" s="149"/>
      <c r="V112" s="148"/>
      <c r="W112" s="149"/>
      <c r="X112" s="148"/>
      <c r="Y112" s="149"/>
      <c r="Z112" s="148"/>
      <c r="AA112" s="149"/>
      <c r="AB112" s="148"/>
      <c r="AC112" s="149"/>
      <c r="AD112" s="148"/>
      <c r="AE112" s="149"/>
      <c r="AF112" s="148"/>
      <c r="AG112" s="149"/>
      <c r="AH112" s="148"/>
      <c r="AI112" s="149"/>
      <c r="AJ112" s="148"/>
      <c r="AK112" s="149"/>
      <c r="AL112" s="148"/>
      <c r="AM112" s="149"/>
      <c r="AN112" s="148"/>
      <c r="AO112" s="149"/>
      <c r="AP112" s="148"/>
      <c r="AQ112" s="149"/>
      <c r="AR112" s="148"/>
      <c r="AS112" s="149"/>
      <c r="AT112" s="148"/>
      <c r="AU112" s="149"/>
      <c r="AV112" s="148"/>
      <c r="AW112" s="149"/>
      <c r="AX112" s="148"/>
      <c r="AY112" s="149"/>
      <c r="AZ112" s="148"/>
      <c r="BA112" s="149"/>
      <c r="BB112" s="148"/>
      <c r="BC112" s="149"/>
      <c r="BD112" s="148"/>
      <c r="BE112" s="149"/>
      <c r="BF112" s="148"/>
      <c r="BG112" s="149"/>
      <c r="BH112" s="148"/>
      <c r="BI112" s="149"/>
      <c r="BJ112" s="148"/>
      <c r="BK112" s="149"/>
      <c r="BL112" s="148"/>
      <c r="BM112" s="149"/>
      <c r="BN112" s="148"/>
      <c r="BO112" s="149"/>
      <c r="BP112" s="148"/>
      <c r="BQ112" s="149"/>
    </row>
    <row r="113" spans="1:69">
      <c r="A113" s="129">
        <f t="shared" si="68"/>
        <v>99</v>
      </c>
      <c r="B113" s="148"/>
      <c r="C113" s="149"/>
      <c r="D113" s="148"/>
      <c r="E113" s="149"/>
      <c r="F113" s="148"/>
      <c r="G113" s="149"/>
      <c r="H113" s="148"/>
      <c r="I113" s="149"/>
      <c r="J113" s="148"/>
      <c r="K113" s="149"/>
      <c r="L113" s="148"/>
      <c r="M113" s="149"/>
      <c r="N113" s="148"/>
      <c r="O113" s="149"/>
      <c r="P113" s="148"/>
      <c r="Q113" s="149"/>
      <c r="R113" s="148"/>
      <c r="S113" s="149"/>
      <c r="T113" s="148"/>
      <c r="U113" s="149"/>
      <c r="V113" s="148"/>
      <c r="W113" s="149"/>
      <c r="X113" s="148"/>
      <c r="Y113" s="149"/>
      <c r="Z113" s="148"/>
      <c r="AA113" s="149"/>
      <c r="AB113" s="148"/>
      <c r="AC113" s="149"/>
      <c r="AD113" s="148"/>
      <c r="AE113" s="149"/>
      <c r="AF113" s="148"/>
      <c r="AG113" s="149"/>
      <c r="AH113" s="148"/>
      <c r="AI113" s="149"/>
      <c r="AJ113" s="148"/>
      <c r="AK113" s="149"/>
      <c r="AL113" s="148"/>
      <c r="AM113" s="149"/>
      <c r="AN113" s="148"/>
      <c r="AO113" s="149"/>
      <c r="AP113" s="148"/>
      <c r="AQ113" s="149"/>
      <c r="AR113" s="148"/>
      <c r="AS113" s="149"/>
      <c r="AT113" s="148"/>
      <c r="AU113" s="149"/>
      <c r="AV113" s="148"/>
      <c r="AW113" s="149"/>
      <c r="AX113" s="148"/>
      <c r="AY113" s="149"/>
      <c r="AZ113" s="148"/>
      <c r="BA113" s="149"/>
      <c r="BB113" s="148"/>
      <c r="BC113" s="149"/>
      <c r="BD113" s="148"/>
      <c r="BE113" s="149"/>
      <c r="BF113" s="148"/>
      <c r="BG113" s="149"/>
      <c r="BH113" s="148"/>
      <c r="BI113" s="149"/>
      <c r="BJ113" s="148"/>
      <c r="BK113" s="149"/>
      <c r="BL113" s="148"/>
      <c r="BM113" s="149"/>
      <c r="BN113" s="148"/>
      <c r="BO113" s="149"/>
      <c r="BP113" s="148"/>
      <c r="BQ113" s="149"/>
    </row>
    <row r="114" spans="1:69">
      <c r="A114" s="129">
        <f t="shared" si="68"/>
        <v>100</v>
      </c>
      <c r="B114" s="148"/>
      <c r="C114" s="149"/>
      <c r="D114" s="148"/>
      <c r="E114" s="149"/>
      <c r="F114" s="148"/>
      <c r="G114" s="149"/>
      <c r="H114" s="148"/>
      <c r="I114" s="149"/>
      <c r="J114" s="148"/>
      <c r="K114" s="149"/>
      <c r="L114" s="148"/>
      <c r="M114" s="149"/>
      <c r="N114" s="148"/>
      <c r="O114" s="149"/>
      <c r="P114" s="148"/>
      <c r="Q114" s="149"/>
      <c r="R114" s="148"/>
      <c r="S114" s="149"/>
      <c r="T114" s="148"/>
      <c r="U114" s="149"/>
      <c r="V114" s="148"/>
      <c r="W114" s="149"/>
      <c r="X114" s="148"/>
      <c r="Y114" s="149"/>
      <c r="Z114" s="148"/>
      <c r="AA114" s="149"/>
      <c r="AB114" s="148"/>
      <c r="AC114" s="149"/>
      <c r="AD114" s="148"/>
      <c r="AE114" s="149"/>
      <c r="AF114" s="148"/>
      <c r="AG114" s="149"/>
      <c r="AH114" s="148"/>
      <c r="AI114" s="149"/>
      <c r="AJ114" s="148"/>
      <c r="AK114" s="149"/>
      <c r="AL114" s="148"/>
      <c r="AM114" s="149"/>
      <c r="AN114" s="148"/>
      <c r="AO114" s="149"/>
      <c r="AP114" s="148"/>
      <c r="AQ114" s="149"/>
      <c r="AR114" s="148"/>
      <c r="AS114" s="149"/>
      <c r="AT114" s="148"/>
      <c r="AU114" s="149"/>
      <c r="AV114" s="148"/>
      <c r="AW114" s="149"/>
      <c r="AX114" s="148"/>
      <c r="AY114" s="149"/>
      <c r="AZ114" s="148"/>
      <c r="BA114" s="149"/>
      <c r="BB114" s="148"/>
      <c r="BC114" s="149"/>
      <c r="BD114" s="148"/>
      <c r="BE114" s="149"/>
      <c r="BF114" s="148"/>
      <c r="BG114" s="149"/>
      <c r="BH114" s="148"/>
      <c r="BI114" s="149"/>
      <c r="BJ114" s="148"/>
      <c r="BK114" s="149"/>
      <c r="BL114" s="148"/>
      <c r="BM114" s="149"/>
      <c r="BN114" s="148"/>
      <c r="BO114" s="149"/>
      <c r="BP114" s="148"/>
      <c r="BQ114" s="149"/>
    </row>
    <row r="115" spans="1:69">
      <c r="E115" s="149"/>
      <c r="U115" s="149"/>
      <c r="W115" s="149"/>
      <c r="AA115" s="149"/>
      <c r="AG115" s="149"/>
      <c r="AI115" s="149"/>
      <c r="AK115" s="149"/>
      <c r="BC115" s="149"/>
      <c r="BG115" s="149"/>
      <c r="BK115" s="149"/>
      <c r="BM115" s="149"/>
      <c r="BQ115" s="149"/>
    </row>
    <row r="116" spans="1:69">
      <c r="U116" s="149"/>
      <c r="AA116" s="149"/>
      <c r="AG116" s="149"/>
      <c r="BG116" s="149"/>
      <c r="BK116" s="149"/>
    </row>
    <row r="117" spans="1:69">
      <c r="U117" s="149"/>
      <c r="BG117" s="149"/>
      <c r="BK117" s="149"/>
    </row>
    <row r="118" spans="1:69">
      <c r="U118" s="149"/>
      <c r="BG118" s="149"/>
      <c r="BK118" s="149"/>
    </row>
    <row r="119" spans="1:69">
      <c r="U119" s="149"/>
      <c r="BG119" s="149"/>
      <c r="BK119" s="149"/>
    </row>
    <row r="120" spans="1:69">
      <c r="U120" s="149"/>
    </row>
    <row r="121" spans="1:69">
      <c r="U121" s="149"/>
    </row>
    <row r="122" spans="1:69">
      <c r="U122" s="149"/>
    </row>
    <row r="123" spans="1:69">
      <c r="U123" s="149"/>
    </row>
  </sheetData>
  <mergeCells count="97">
    <mergeCell ref="AB3:AE3"/>
    <mergeCell ref="AF3:AG3"/>
    <mergeCell ref="B4:C4"/>
    <mergeCell ref="D4:E4"/>
    <mergeCell ref="AH3:AI3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3:AK3"/>
    <mergeCell ref="AL3:AO3"/>
    <mergeCell ref="AP3:AQ3"/>
    <mergeCell ref="A2:A4"/>
    <mergeCell ref="B2:I2"/>
    <mergeCell ref="J2:O2"/>
    <mergeCell ref="P2:U2"/>
    <mergeCell ref="V2:AA2"/>
    <mergeCell ref="P4:Q4"/>
    <mergeCell ref="F4:G4"/>
    <mergeCell ref="H4:I4"/>
    <mergeCell ref="J4:K4"/>
    <mergeCell ref="L4:M4"/>
    <mergeCell ref="N4:O4"/>
    <mergeCell ref="AB2:AG2"/>
    <mergeCell ref="AN4:AO4"/>
    <mergeCell ref="BN2:BQ3"/>
    <mergeCell ref="B3:C3"/>
    <mergeCell ref="D3:G3"/>
    <mergeCell ref="H3:I3"/>
    <mergeCell ref="J3:M3"/>
    <mergeCell ref="N3:O3"/>
    <mergeCell ref="P3:S3"/>
    <mergeCell ref="T3:U3"/>
    <mergeCell ref="V3:Y3"/>
    <mergeCell ref="Z3:AA3"/>
    <mergeCell ref="AH2:AK2"/>
    <mergeCell ref="AL2:AQ2"/>
    <mergeCell ref="AR2:AW3"/>
    <mergeCell ref="AX2:BC3"/>
    <mergeCell ref="BD2:BG3"/>
    <mergeCell ref="BH2:BM3"/>
    <mergeCell ref="AJ4:AK4"/>
    <mergeCell ref="AL4:AM4"/>
    <mergeCell ref="BL4:BM4"/>
    <mergeCell ref="AP4:AQ4"/>
    <mergeCell ref="AR4:AS4"/>
    <mergeCell ref="AT4:AU4"/>
    <mergeCell ref="AV4:AW4"/>
    <mergeCell ref="AX4:AY4"/>
    <mergeCell ref="AZ4:BA4"/>
    <mergeCell ref="AB5:AC5"/>
    <mergeCell ref="BN4:BO4"/>
    <mergeCell ref="BP4:BQ4"/>
    <mergeCell ref="B5:C5"/>
    <mergeCell ref="D5:E5"/>
    <mergeCell ref="F5:G5"/>
    <mergeCell ref="H5:I5"/>
    <mergeCell ref="J5:K5"/>
    <mergeCell ref="L5:M5"/>
    <mergeCell ref="N5:O5"/>
    <mergeCell ref="P5:Q5"/>
    <mergeCell ref="BB4:BC4"/>
    <mergeCell ref="BD4:BE4"/>
    <mergeCell ref="BF4:BG4"/>
    <mergeCell ref="BH4:BI4"/>
    <mergeCell ref="BJ4:BK4"/>
    <mergeCell ref="R5:S5"/>
    <mergeCell ref="T5:U5"/>
    <mergeCell ref="V5:W5"/>
    <mergeCell ref="X5:Y5"/>
    <mergeCell ref="Z5:AA5"/>
    <mergeCell ref="AF5:AG5"/>
    <mergeCell ref="AH5:AI5"/>
    <mergeCell ref="AJ5:AK5"/>
    <mergeCell ref="AL5:AM5"/>
    <mergeCell ref="AN5:AO5"/>
    <mergeCell ref="BN5:BO5"/>
    <mergeCell ref="BP5:BQ5"/>
    <mergeCell ref="A7:A11"/>
    <mergeCell ref="BB5:BC5"/>
    <mergeCell ref="BD5:BE5"/>
    <mergeCell ref="BF5:BG5"/>
    <mergeCell ref="BH5:BI5"/>
    <mergeCell ref="BJ5:BK5"/>
    <mergeCell ref="BL5:BM5"/>
    <mergeCell ref="AP5:AQ5"/>
    <mergeCell ref="AR5:AS5"/>
    <mergeCell ref="AT5:AU5"/>
    <mergeCell ref="AV5:AW5"/>
    <mergeCell ref="AX5:AY5"/>
    <mergeCell ref="AZ5:BA5"/>
    <mergeCell ref="AD5:AE5"/>
  </mergeCells>
  <phoneticPr fontId="5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주기'!BB6:BB11</xm:f>
              <xm:sqref>BB5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주기'!B6:B11</xm:f>
              <xm:sqref>B5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주기'!D6:D11</xm:f>
              <xm:sqref>D5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주기'!F6:F11</xm:f>
              <xm:sqref>F5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주기'!H6:H11</xm:f>
              <xm:sqref>H5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주기'!J6:J11</xm:f>
              <xm:sqref>J5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주기'!L6:L11</xm:f>
              <xm:sqref>L5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주기'!N6:N11</xm:f>
              <xm:sqref>N5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주기'!P6:P11</xm:f>
              <xm:sqref>P5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주기'!R6:R11</xm:f>
              <xm:sqref>R5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주기'!T6:T11</xm:f>
              <xm:sqref>T5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주기'!V6:V11</xm:f>
              <xm:sqref>V5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주기'!X6:X11</xm:f>
              <xm:sqref>X5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주기'!Z6:Z11</xm:f>
              <xm:sqref>Z5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주기'!AB6:AB11</xm:f>
              <xm:sqref>AB5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주기'!AD6:AD11</xm:f>
              <xm:sqref>AD5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주기'!AF6:AF11</xm:f>
              <xm:sqref>AF5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주기'!AH6:AH11</xm:f>
              <xm:sqref>AH5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주기'!AJ6:AJ11</xm:f>
              <xm:sqref>AJ5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주기'!AL6:AL11</xm:f>
              <xm:sqref>AL5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주기'!AN6:AN11</xm:f>
              <xm:sqref>AN5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주기'!AP6:AP11</xm:f>
              <xm:sqref>AP5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주기'!AR6:AR11</xm:f>
              <xm:sqref>AR5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주기'!AT6:AT11</xm:f>
              <xm:sqref>AT5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주기'!AV6:AV11</xm:f>
              <xm:sqref>AV5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주기'!AX6:AX11</xm:f>
              <xm:sqref>AX5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주기'!AZ6:AZ11</xm:f>
              <xm:sqref>AZ5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주기'!BD6:BD11</xm:f>
              <xm:sqref>BD5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주기'!BF6:BF11</xm:f>
              <xm:sqref>BF5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주기'!BH6:BH11</xm:f>
              <xm:sqref>BH5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주기'!BJ6:BJ11</xm:f>
              <xm:sqref>BJ5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주기'!BL6:BL11</xm:f>
              <xm:sqref>BL5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주기'!BN6:BN11</xm:f>
              <xm:sqref>BN5</xm:sqref>
            </x14:sparkline>
          </x14:sparklines>
        </x14:sparklineGroup>
        <x14:sparklineGroup type="column" displayEmptyCellsAs="gap" first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'참고.컴프 오일 주기'!BP6:BP11</xm:f>
              <xm:sqref>BP5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9"/>
  <sheetViews>
    <sheetView topLeftCell="F13" workbookViewId="0">
      <pane xSplit="5" topLeftCell="K1" activePane="topRight" state="frozen"/>
      <selection activeCell="F4" sqref="F4:F38"/>
      <selection pane="topRight" activeCell="F31" sqref="F31"/>
    </sheetView>
  </sheetViews>
  <sheetFormatPr defaultRowHeight="14.25"/>
  <cols>
    <col min="1" max="1" width="10.875" customWidth="1"/>
    <col min="2" max="2" width="9" customWidth="1"/>
    <col min="3" max="3" width="2.875" customWidth="1"/>
    <col min="4" max="4" width="3.375" customWidth="1"/>
    <col min="5" max="5" width="5.25" customWidth="1"/>
    <col min="6" max="6" width="20.25" bestFit="1" customWidth="1"/>
    <col min="7" max="7" width="13.875" hidden="1" customWidth="1"/>
    <col min="8" max="8" width="13.875" customWidth="1"/>
    <col min="9" max="9" width="10.625" bestFit="1" customWidth="1"/>
    <col min="10" max="10" width="10.625" customWidth="1"/>
    <col min="12" max="13" width="9" hidden="1" customWidth="1"/>
    <col min="15" max="16" width="9" hidden="1" customWidth="1"/>
    <col min="18" max="19" width="9" hidden="1" customWidth="1"/>
    <col min="21" max="22" width="9" hidden="1" customWidth="1"/>
    <col min="24" max="25" width="9" hidden="1" customWidth="1"/>
    <col min="27" max="28" width="9" hidden="1" customWidth="1"/>
    <col min="30" max="31" width="9" hidden="1" customWidth="1"/>
    <col min="33" max="34" width="9" hidden="1" customWidth="1"/>
  </cols>
  <sheetData>
    <row r="1" spans="1:34" ht="15" thickBot="1"/>
    <row r="2" spans="1:34" ht="15" thickTop="1">
      <c r="A2" s="74" t="s">
        <v>132</v>
      </c>
      <c r="B2" s="74">
        <f ca="1">TODAY()</f>
        <v>46073</v>
      </c>
      <c r="C2" s="67"/>
      <c r="D2" s="67"/>
    </row>
    <row r="4" spans="1:34" ht="16.5">
      <c r="D4" s="70" t="s">
        <v>5</v>
      </c>
      <c r="E4" s="70" t="s">
        <v>6</v>
      </c>
      <c r="F4" s="71" t="s">
        <v>120</v>
      </c>
      <c r="G4" s="72" t="s">
        <v>17</v>
      </c>
      <c r="H4" s="78" t="s">
        <v>223</v>
      </c>
      <c r="I4" s="77" t="s">
        <v>221</v>
      </c>
      <c r="J4" s="79" t="s">
        <v>222</v>
      </c>
      <c r="K4" s="82" t="s">
        <v>133</v>
      </c>
      <c r="L4" s="75" t="s">
        <v>222</v>
      </c>
      <c r="M4" s="76" t="s">
        <v>222</v>
      </c>
      <c r="N4" s="82" t="s">
        <v>133</v>
      </c>
      <c r="O4" s="75" t="s">
        <v>222</v>
      </c>
      <c r="P4" s="76" t="s">
        <v>222</v>
      </c>
      <c r="Q4" s="82" t="s">
        <v>133</v>
      </c>
      <c r="R4" s="75" t="s">
        <v>222</v>
      </c>
      <c r="S4" s="76" t="s">
        <v>222</v>
      </c>
      <c r="T4" s="82" t="s">
        <v>133</v>
      </c>
      <c r="U4" s="75" t="s">
        <v>222</v>
      </c>
      <c r="V4" s="76" t="s">
        <v>222</v>
      </c>
      <c r="W4" s="82" t="s">
        <v>133</v>
      </c>
      <c r="X4" s="75" t="s">
        <v>222</v>
      </c>
      <c r="Y4" s="76" t="s">
        <v>222</v>
      </c>
      <c r="Z4" s="82" t="s">
        <v>133</v>
      </c>
      <c r="AA4" s="75" t="s">
        <v>222</v>
      </c>
      <c r="AB4" s="76" t="s">
        <v>222</v>
      </c>
      <c r="AC4" s="82" t="s">
        <v>133</v>
      </c>
      <c r="AD4" s="75" t="s">
        <v>222</v>
      </c>
      <c r="AE4" s="76" t="s">
        <v>222</v>
      </c>
      <c r="AF4" s="82" t="s">
        <v>133</v>
      </c>
      <c r="AG4" s="75" t="s">
        <v>222</v>
      </c>
      <c r="AH4" s="76" t="s">
        <v>222</v>
      </c>
    </row>
    <row r="5" spans="1:34" ht="16.5">
      <c r="D5" s="70">
        <v>9</v>
      </c>
      <c r="E5" s="70">
        <v>3</v>
      </c>
      <c r="F5" s="71" t="s">
        <v>121</v>
      </c>
      <c r="G5" s="73" t="str">
        <f t="shared" ref="G5:G39" si="0">D5&amp;"-"&amp;E5</f>
        <v>9-3</v>
      </c>
      <c r="H5" s="78">
        <f>IFERROR(DATEDIF(J5,I5,"d"),"신규")</f>
        <v>0</v>
      </c>
      <c r="I5" s="126"/>
      <c r="J5" s="127"/>
      <c r="K5" s="83"/>
      <c r="L5" s="80"/>
      <c r="M5" s="81"/>
      <c r="N5" s="83"/>
      <c r="O5" s="80"/>
      <c r="P5" s="81"/>
      <c r="Q5" s="83"/>
      <c r="R5" s="80"/>
      <c r="S5" s="81"/>
      <c r="T5" s="83"/>
      <c r="U5" s="80"/>
      <c r="V5" s="81"/>
      <c r="W5" s="83"/>
      <c r="X5" s="80"/>
      <c r="Y5" s="81"/>
      <c r="Z5" s="83"/>
      <c r="AA5" s="80"/>
      <c r="AB5" s="81"/>
      <c r="AC5" s="83"/>
      <c r="AD5" s="80"/>
      <c r="AE5" s="81"/>
      <c r="AF5" s="83"/>
      <c r="AG5" s="80"/>
      <c r="AH5" s="81"/>
    </row>
    <row r="6" spans="1:34" ht="16.5">
      <c r="D6" s="70">
        <v>8</v>
      </c>
      <c r="E6" s="70">
        <v>1</v>
      </c>
      <c r="F6" s="71" t="s">
        <v>122</v>
      </c>
      <c r="G6" s="73" t="str">
        <f t="shared" si="0"/>
        <v>8-1</v>
      </c>
      <c r="H6" s="78">
        <f t="shared" ref="H6:H38" si="1">IFERROR(DATEDIF(J6,I6,"d"),"신규")</f>
        <v>0</v>
      </c>
      <c r="I6" s="126"/>
      <c r="J6" s="127"/>
      <c r="K6" s="83"/>
      <c r="L6" s="80"/>
      <c r="M6" s="81"/>
      <c r="N6" s="83"/>
      <c r="O6" s="80"/>
      <c r="P6" s="81"/>
      <c r="Q6" s="83"/>
      <c r="R6" s="80"/>
      <c r="S6" s="81"/>
      <c r="T6" s="83"/>
      <c r="U6" s="80"/>
      <c r="V6" s="81"/>
      <c r="W6" s="83"/>
      <c r="X6" s="80"/>
      <c r="Y6" s="81"/>
      <c r="Z6" s="83"/>
      <c r="AA6" s="80"/>
      <c r="AB6" s="81"/>
      <c r="AC6" s="83"/>
      <c r="AD6" s="80"/>
      <c r="AE6" s="81"/>
      <c r="AF6" s="83"/>
      <c r="AG6" s="80"/>
      <c r="AH6" s="81"/>
    </row>
    <row r="7" spans="1:34" ht="16.5">
      <c r="D7" s="70">
        <v>8</v>
      </c>
      <c r="E7" s="70">
        <v>2</v>
      </c>
      <c r="F7" s="71" t="s">
        <v>123</v>
      </c>
      <c r="G7" s="73" t="str">
        <f t="shared" si="0"/>
        <v>8-2</v>
      </c>
      <c r="H7" s="78">
        <f t="shared" si="1"/>
        <v>0</v>
      </c>
      <c r="I7" s="126"/>
      <c r="J7" s="127"/>
      <c r="K7" s="83"/>
      <c r="L7" s="80"/>
      <c r="M7" s="81"/>
      <c r="N7" s="83"/>
      <c r="O7" s="80"/>
      <c r="P7" s="81"/>
      <c r="Q7" s="83"/>
      <c r="R7" s="80"/>
      <c r="S7" s="81"/>
      <c r="T7" s="83"/>
      <c r="U7" s="80"/>
      <c r="V7" s="81"/>
      <c r="W7" s="83"/>
      <c r="X7" s="80"/>
      <c r="Y7" s="81"/>
      <c r="Z7" s="83"/>
      <c r="AA7" s="80"/>
      <c r="AB7" s="81"/>
      <c r="AC7" s="83"/>
      <c r="AD7" s="80"/>
      <c r="AE7" s="81"/>
      <c r="AF7" s="83"/>
      <c r="AG7" s="80"/>
      <c r="AH7" s="81"/>
    </row>
    <row r="8" spans="1:34" ht="16.5">
      <c r="D8" s="70">
        <v>8</v>
      </c>
      <c r="E8" s="70">
        <v>3</v>
      </c>
      <c r="F8" s="71" t="s">
        <v>124</v>
      </c>
      <c r="G8" s="73" t="str">
        <f t="shared" si="0"/>
        <v>8-3</v>
      </c>
      <c r="H8" s="78">
        <f t="shared" si="1"/>
        <v>0</v>
      </c>
      <c r="I8" s="126"/>
      <c r="J8" s="127"/>
      <c r="K8" s="83"/>
      <c r="L8" s="80"/>
      <c r="M8" s="81"/>
      <c r="N8" s="83"/>
      <c r="O8" s="80"/>
      <c r="P8" s="81"/>
      <c r="Q8" s="83"/>
      <c r="R8" s="80"/>
      <c r="S8" s="81"/>
      <c r="T8" s="83"/>
      <c r="U8" s="80"/>
      <c r="V8" s="81"/>
      <c r="W8" s="83"/>
      <c r="X8" s="80"/>
      <c r="Y8" s="81"/>
      <c r="Z8" s="83"/>
      <c r="AA8" s="80"/>
      <c r="AB8" s="81"/>
      <c r="AC8" s="83"/>
      <c r="AD8" s="80"/>
      <c r="AE8" s="81"/>
      <c r="AF8" s="83"/>
      <c r="AG8" s="80"/>
      <c r="AH8" s="81"/>
    </row>
    <row r="9" spans="1:34" ht="16.5">
      <c r="D9" s="70">
        <v>7</v>
      </c>
      <c r="E9" s="70">
        <v>1</v>
      </c>
      <c r="F9" s="71" t="s">
        <v>103</v>
      </c>
      <c r="G9" s="73" t="str">
        <f t="shared" si="0"/>
        <v>7-1</v>
      </c>
      <c r="H9" s="78">
        <f t="shared" si="1"/>
        <v>0</v>
      </c>
      <c r="I9" s="126"/>
      <c r="J9" s="127"/>
      <c r="K9" s="83"/>
      <c r="L9" s="80"/>
      <c r="M9" s="81"/>
      <c r="N9" s="83"/>
      <c r="O9" s="80"/>
      <c r="P9" s="81"/>
      <c r="Q9" s="83"/>
      <c r="R9" s="80"/>
      <c r="S9" s="81"/>
      <c r="T9" s="83"/>
      <c r="U9" s="80"/>
      <c r="V9" s="81"/>
      <c r="W9" s="83"/>
      <c r="X9" s="80"/>
      <c r="Y9" s="81"/>
      <c r="Z9" s="83"/>
      <c r="AA9" s="80"/>
      <c r="AB9" s="81"/>
      <c r="AC9" s="83"/>
      <c r="AD9" s="80"/>
      <c r="AE9" s="81"/>
      <c r="AF9" s="83"/>
      <c r="AG9" s="80"/>
      <c r="AH9" s="81"/>
    </row>
    <row r="10" spans="1:34" ht="16.5">
      <c r="D10" s="70">
        <v>7</v>
      </c>
      <c r="E10" s="70">
        <v>2</v>
      </c>
      <c r="F10" s="71" t="s">
        <v>104</v>
      </c>
      <c r="G10" s="73" t="str">
        <f t="shared" si="0"/>
        <v>7-2</v>
      </c>
      <c r="H10" s="78">
        <f t="shared" si="1"/>
        <v>0</v>
      </c>
      <c r="I10" s="126"/>
      <c r="J10" s="127"/>
      <c r="K10" s="83"/>
      <c r="L10" s="80"/>
      <c r="M10" s="81"/>
      <c r="N10" s="83"/>
      <c r="O10" s="80"/>
      <c r="P10" s="81"/>
      <c r="Q10" s="83"/>
      <c r="R10" s="80"/>
      <c r="S10" s="81"/>
      <c r="T10" s="83"/>
      <c r="U10" s="80"/>
      <c r="V10" s="81"/>
      <c r="W10" s="83"/>
      <c r="X10" s="80"/>
      <c r="Y10" s="81"/>
      <c r="Z10" s="83"/>
      <c r="AA10" s="80"/>
      <c r="AB10" s="81"/>
      <c r="AC10" s="83"/>
      <c r="AD10" s="80"/>
      <c r="AE10" s="81"/>
      <c r="AF10" s="83"/>
      <c r="AG10" s="80"/>
      <c r="AH10" s="81"/>
    </row>
    <row r="11" spans="1:34" ht="16.5">
      <c r="D11" s="70">
        <v>7</v>
      </c>
      <c r="E11" s="70">
        <v>3</v>
      </c>
      <c r="F11" s="71" t="s">
        <v>105</v>
      </c>
      <c r="G11" s="73" t="str">
        <f t="shared" si="0"/>
        <v>7-3</v>
      </c>
      <c r="H11" s="78">
        <f t="shared" si="1"/>
        <v>0</v>
      </c>
      <c r="I11" s="126"/>
      <c r="J11" s="127"/>
      <c r="K11" s="83"/>
      <c r="L11" s="80"/>
      <c r="M11" s="81"/>
      <c r="N11" s="83"/>
      <c r="O11" s="80"/>
      <c r="P11" s="81"/>
      <c r="Q11" s="83"/>
      <c r="R11" s="80"/>
      <c r="S11" s="81"/>
      <c r="T11" s="83"/>
      <c r="U11" s="80"/>
      <c r="V11" s="81"/>
      <c r="W11" s="83"/>
      <c r="X11" s="80"/>
      <c r="Y11" s="81"/>
      <c r="Z11" s="83"/>
      <c r="AA11" s="80"/>
      <c r="AB11" s="81"/>
      <c r="AC11" s="83"/>
      <c r="AD11" s="80"/>
      <c r="AE11" s="81"/>
      <c r="AF11" s="83"/>
      <c r="AG11" s="80"/>
      <c r="AH11" s="81"/>
    </row>
    <row r="12" spans="1:34" ht="16.5">
      <c r="D12" s="70">
        <v>6</v>
      </c>
      <c r="E12" s="70">
        <v>1</v>
      </c>
      <c r="F12" s="71" t="s">
        <v>106</v>
      </c>
      <c r="G12" s="73" t="str">
        <f t="shared" si="0"/>
        <v>6-1</v>
      </c>
      <c r="H12" s="78">
        <f t="shared" si="1"/>
        <v>0</v>
      </c>
      <c r="I12" s="126"/>
      <c r="J12" s="127"/>
      <c r="K12" s="83"/>
      <c r="L12" s="80"/>
      <c r="M12" s="81"/>
      <c r="N12" s="83"/>
      <c r="O12" s="80"/>
      <c r="P12" s="81"/>
      <c r="Q12" s="83"/>
      <c r="R12" s="80"/>
      <c r="S12" s="81"/>
      <c r="T12" s="83"/>
      <c r="U12" s="80"/>
      <c r="V12" s="81"/>
      <c r="W12" s="83"/>
      <c r="X12" s="80"/>
      <c r="Y12" s="81"/>
      <c r="Z12" s="83"/>
      <c r="AA12" s="80"/>
      <c r="AB12" s="81"/>
      <c r="AC12" s="83"/>
      <c r="AD12" s="80"/>
      <c r="AE12" s="81"/>
      <c r="AF12" s="83"/>
      <c r="AG12" s="80"/>
      <c r="AH12" s="81"/>
    </row>
    <row r="13" spans="1:34" ht="16.5">
      <c r="D13" s="70">
        <v>6</v>
      </c>
      <c r="E13" s="70">
        <v>2</v>
      </c>
      <c r="F13" s="71" t="s">
        <v>107</v>
      </c>
      <c r="G13" s="73" t="str">
        <f t="shared" si="0"/>
        <v>6-2</v>
      </c>
      <c r="H13" s="78" t="str">
        <f t="shared" si="1"/>
        <v>신규</v>
      </c>
      <c r="I13" s="126"/>
      <c r="J13" s="127">
        <v>45489</v>
      </c>
      <c r="K13" s="83"/>
      <c r="L13" s="80"/>
      <c r="M13" s="81"/>
      <c r="N13" s="83"/>
      <c r="O13" s="80"/>
      <c r="P13" s="81"/>
      <c r="Q13" s="83"/>
      <c r="R13" s="80"/>
      <c r="S13" s="81"/>
      <c r="T13" s="83"/>
      <c r="U13" s="80"/>
      <c r="V13" s="81"/>
      <c r="W13" s="83"/>
      <c r="X13" s="80"/>
      <c r="Y13" s="81"/>
      <c r="Z13" s="83"/>
      <c r="AA13" s="80"/>
      <c r="AB13" s="81"/>
      <c r="AC13" s="83"/>
      <c r="AD13" s="80"/>
      <c r="AE13" s="81"/>
      <c r="AF13" s="83"/>
      <c r="AG13" s="80"/>
      <c r="AH13" s="81"/>
    </row>
    <row r="14" spans="1:34" ht="16.5">
      <c r="D14" s="70">
        <v>6</v>
      </c>
      <c r="E14" s="70">
        <v>3</v>
      </c>
      <c r="F14" s="71" t="s">
        <v>108</v>
      </c>
      <c r="G14" s="73" t="str">
        <f t="shared" si="0"/>
        <v>6-3</v>
      </c>
      <c r="H14" s="78">
        <f t="shared" si="1"/>
        <v>0</v>
      </c>
      <c r="I14" s="126"/>
      <c r="J14" s="126"/>
      <c r="K14" s="83"/>
      <c r="L14" s="80"/>
      <c r="M14" s="81"/>
      <c r="N14" s="83"/>
      <c r="O14" s="80"/>
      <c r="P14" s="81"/>
      <c r="Q14" s="83"/>
      <c r="R14" s="80"/>
      <c r="S14" s="81"/>
      <c r="T14" s="83"/>
      <c r="U14" s="80"/>
      <c r="V14" s="81"/>
      <c r="W14" s="83"/>
      <c r="X14" s="80"/>
      <c r="Y14" s="81"/>
      <c r="Z14" s="83"/>
      <c r="AA14" s="80"/>
      <c r="AB14" s="81"/>
      <c r="AC14" s="83"/>
      <c r="AD14" s="80"/>
      <c r="AE14" s="81"/>
      <c r="AF14" s="83"/>
      <c r="AG14" s="80"/>
      <c r="AH14" s="81"/>
    </row>
    <row r="15" spans="1:34" ht="16.5">
      <c r="D15" s="70">
        <v>5</v>
      </c>
      <c r="E15" s="70">
        <v>1</v>
      </c>
      <c r="F15" s="71" t="s">
        <v>109</v>
      </c>
      <c r="G15" s="73" t="str">
        <f t="shared" si="0"/>
        <v>5-1</v>
      </c>
      <c r="H15" s="78">
        <f t="shared" si="1"/>
        <v>0</v>
      </c>
      <c r="I15" s="126"/>
      <c r="J15" s="127"/>
      <c r="K15" s="83"/>
      <c r="L15" s="80"/>
      <c r="M15" s="81"/>
      <c r="N15" s="83"/>
      <c r="O15" s="80"/>
      <c r="P15" s="81"/>
      <c r="Q15" s="83"/>
      <c r="R15" s="80"/>
      <c r="S15" s="81"/>
      <c r="T15" s="83"/>
      <c r="U15" s="80"/>
      <c r="V15" s="81"/>
      <c r="W15" s="83"/>
      <c r="X15" s="80"/>
      <c r="Y15" s="81"/>
      <c r="Z15" s="83"/>
      <c r="AA15" s="80"/>
      <c r="AB15" s="81"/>
      <c r="AC15" s="83"/>
      <c r="AD15" s="80"/>
      <c r="AE15" s="81"/>
      <c r="AF15" s="83"/>
      <c r="AG15" s="80"/>
      <c r="AH15" s="81"/>
    </row>
    <row r="16" spans="1:34" ht="16.5">
      <c r="D16" s="70">
        <v>5</v>
      </c>
      <c r="E16" s="70">
        <v>2</v>
      </c>
      <c r="F16" s="71" t="s">
        <v>110</v>
      </c>
      <c r="G16" s="73" t="str">
        <f t="shared" si="0"/>
        <v>5-2</v>
      </c>
      <c r="H16" s="78">
        <f t="shared" si="1"/>
        <v>0</v>
      </c>
      <c r="I16" s="126"/>
      <c r="J16" s="127"/>
      <c r="K16" s="83"/>
      <c r="L16" s="80"/>
      <c r="M16" s="81"/>
      <c r="N16" s="83"/>
      <c r="O16" s="80"/>
      <c r="P16" s="81"/>
      <c r="Q16" s="83"/>
      <c r="R16" s="80"/>
      <c r="S16" s="81"/>
      <c r="T16" s="83"/>
      <c r="U16" s="80"/>
      <c r="V16" s="81"/>
      <c r="W16" s="83"/>
      <c r="X16" s="80"/>
      <c r="Y16" s="81"/>
      <c r="Z16" s="83"/>
      <c r="AA16" s="80"/>
      <c r="AB16" s="81"/>
      <c r="AC16" s="83"/>
      <c r="AD16" s="80"/>
      <c r="AE16" s="81"/>
      <c r="AF16" s="83"/>
      <c r="AG16" s="80"/>
      <c r="AH16" s="81"/>
    </row>
    <row r="17" spans="4:34" ht="16.5">
      <c r="D17" s="70">
        <v>5</v>
      </c>
      <c r="E17" s="70">
        <v>3</v>
      </c>
      <c r="F17" s="71" t="s">
        <v>111</v>
      </c>
      <c r="G17" s="73" t="str">
        <f t="shared" si="0"/>
        <v>5-3</v>
      </c>
      <c r="H17" s="78">
        <f t="shared" si="1"/>
        <v>0</v>
      </c>
      <c r="I17" s="126"/>
      <c r="J17" s="126"/>
      <c r="K17" s="83"/>
      <c r="L17" s="80"/>
      <c r="M17" s="81"/>
      <c r="N17" s="83"/>
      <c r="O17" s="80"/>
      <c r="P17" s="81"/>
      <c r="Q17" s="83"/>
      <c r="R17" s="80"/>
      <c r="S17" s="81"/>
      <c r="T17" s="83"/>
      <c r="U17" s="80"/>
      <c r="V17" s="81"/>
      <c r="W17" s="83"/>
      <c r="X17" s="80"/>
      <c r="Y17" s="81"/>
      <c r="Z17" s="83"/>
      <c r="AA17" s="80"/>
      <c r="AB17" s="81"/>
      <c r="AC17" s="83"/>
      <c r="AD17" s="80"/>
      <c r="AE17" s="81"/>
      <c r="AF17" s="83"/>
      <c r="AG17" s="80"/>
      <c r="AH17" s="81"/>
    </row>
    <row r="18" spans="4:34" ht="16.5">
      <c r="D18" s="70">
        <v>3</v>
      </c>
      <c r="E18" s="70">
        <v>1</v>
      </c>
      <c r="F18" s="71" t="s">
        <v>112</v>
      </c>
      <c r="G18" s="73" t="str">
        <f t="shared" si="0"/>
        <v>3-1</v>
      </c>
      <c r="H18" s="78">
        <f t="shared" si="1"/>
        <v>0</v>
      </c>
      <c r="I18" s="126"/>
      <c r="J18" s="127"/>
      <c r="K18" s="83"/>
      <c r="L18" s="80"/>
      <c r="M18" s="81"/>
      <c r="N18" s="83"/>
      <c r="O18" s="80"/>
      <c r="P18" s="81"/>
      <c r="Q18" s="83"/>
      <c r="R18" s="80"/>
      <c r="S18" s="81"/>
      <c r="T18" s="83"/>
      <c r="U18" s="80"/>
      <c r="V18" s="81"/>
      <c r="W18" s="83"/>
      <c r="X18" s="80"/>
      <c r="Y18" s="81"/>
      <c r="Z18" s="83"/>
      <c r="AA18" s="80"/>
      <c r="AB18" s="81"/>
      <c r="AC18" s="83"/>
      <c r="AD18" s="80"/>
      <c r="AE18" s="81"/>
      <c r="AF18" s="83"/>
      <c r="AG18" s="80"/>
      <c r="AH18" s="81"/>
    </row>
    <row r="19" spans="4:34" ht="16.5">
      <c r="D19" s="70">
        <v>3</v>
      </c>
      <c r="E19" s="70">
        <v>2</v>
      </c>
      <c r="F19" s="71" t="s">
        <v>113</v>
      </c>
      <c r="G19" s="73" t="str">
        <f t="shared" si="0"/>
        <v>3-2</v>
      </c>
      <c r="H19" s="78">
        <f t="shared" si="1"/>
        <v>0</v>
      </c>
      <c r="I19" s="126"/>
      <c r="J19" s="127"/>
      <c r="K19" s="83"/>
      <c r="L19" s="80"/>
      <c r="M19" s="81"/>
      <c r="N19" s="83"/>
      <c r="O19" s="80"/>
      <c r="P19" s="81"/>
      <c r="Q19" s="83"/>
      <c r="R19" s="80"/>
      <c r="S19" s="81"/>
      <c r="T19" s="83"/>
      <c r="U19" s="80"/>
      <c r="V19" s="81"/>
      <c r="W19" s="83"/>
      <c r="X19" s="80"/>
      <c r="Y19" s="81"/>
      <c r="Z19" s="83"/>
      <c r="AA19" s="80"/>
      <c r="AB19" s="81"/>
      <c r="AC19" s="83"/>
      <c r="AD19" s="80"/>
      <c r="AE19" s="81"/>
      <c r="AF19" s="83"/>
      <c r="AG19" s="80"/>
      <c r="AH19" s="81"/>
    </row>
    <row r="20" spans="4:34" ht="16.5">
      <c r="D20" s="70">
        <v>3</v>
      </c>
      <c r="E20" s="70">
        <v>3</v>
      </c>
      <c r="F20" s="71" t="s">
        <v>114</v>
      </c>
      <c r="G20" s="73" t="str">
        <f t="shared" si="0"/>
        <v>3-3</v>
      </c>
      <c r="H20" s="78">
        <f t="shared" si="1"/>
        <v>0</v>
      </c>
      <c r="I20" s="126"/>
      <c r="J20" s="127"/>
      <c r="K20" s="83"/>
      <c r="L20" s="80"/>
      <c r="M20" s="81"/>
      <c r="N20" s="83"/>
      <c r="O20" s="80"/>
      <c r="P20" s="81"/>
      <c r="Q20" s="83"/>
      <c r="R20" s="80"/>
      <c r="S20" s="81"/>
      <c r="T20" s="83"/>
      <c r="U20" s="80"/>
      <c r="V20" s="81"/>
      <c r="W20" s="83"/>
      <c r="X20" s="80"/>
      <c r="Y20" s="81"/>
      <c r="Z20" s="83"/>
      <c r="AA20" s="80"/>
      <c r="AB20" s="81"/>
      <c r="AC20" s="83"/>
      <c r="AD20" s="80"/>
      <c r="AE20" s="81"/>
      <c r="AF20" s="83"/>
      <c r="AG20" s="80"/>
      <c r="AH20" s="81"/>
    </row>
    <row r="21" spans="4:34" ht="16.5">
      <c r="D21" s="70">
        <v>2</v>
      </c>
      <c r="E21" s="70">
        <v>2</v>
      </c>
      <c r="F21" s="71" t="s">
        <v>115</v>
      </c>
      <c r="G21" s="73" t="str">
        <f t="shared" si="0"/>
        <v>2-2</v>
      </c>
      <c r="H21" s="78">
        <f t="shared" si="1"/>
        <v>0</v>
      </c>
      <c r="I21" s="126"/>
      <c r="J21" s="126"/>
      <c r="K21" s="83"/>
      <c r="L21" s="80"/>
      <c r="M21" s="81"/>
      <c r="N21" s="83"/>
      <c r="O21" s="80"/>
      <c r="P21" s="81"/>
      <c r="Q21" s="83"/>
      <c r="R21" s="80"/>
      <c r="S21" s="81"/>
      <c r="T21" s="83"/>
      <c r="U21" s="80"/>
      <c r="V21" s="81"/>
      <c r="W21" s="83"/>
      <c r="X21" s="80"/>
      <c r="Y21" s="81"/>
      <c r="Z21" s="83"/>
      <c r="AA21" s="80"/>
      <c r="AB21" s="81"/>
      <c r="AC21" s="83"/>
      <c r="AD21" s="80"/>
      <c r="AE21" s="81"/>
      <c r="AF21" s="83"/>
      <c r="AG21" s="80"/>
      <c r="AH21" s="81"/>
    </row>
    <row r="22" spans="4:34" ht="16.5">
      <c r="D22" s="70">
        <v>2</v>
      </c>
      <c r="E22" s="70">
        <v>3</v>
      </c>
      <c r="F22" s="71" t="s">
        <v>116</v>
      </c>
      <c r="G22" s="73" t="str">
        <f t="shared" si="0"/>
        <v>2-3</v>
      </c>
      <c r="H22" s="78" t="str">
        <f t="shared" si="1"/>
        <v>신규</v>
      </c>
      <c r="I22" s="126"/>
      <c r="J22" s="127">
        <v>44753</v>
      </c>
      <c r="K22" s="83"/>
      <c r="L22" s="80"/>
      <c r="M22" s="81"/>
      <c r="N22" s="83"/>
      <c r="O22" s="80"/>
      <c r="P22" s="81"/>
      <c r="Q22" s="83"/>
      <c r="R22" s="80"/>
      <c r="S22" s="81"/>
      <c r="T22" s="83"/>
      <c r="U22" s="80"/>
      <c r="V22" s="81"/>
      <c r="W22" s="83"/>
      <c r="X22" s="80"/>
      <c r="Y22" s="81"/>
      <c r="Z22" s="83"/>
      <c r="AA22" s="80"/>
      <c r="AB22" s="81"/>
      <c r="AC22" s="83"/>
      <c r="AD22" s="80"/>
      <c r="AE22" s="81"/>
      <c r="AF22" s="83"/>
      <c r="AG22" s="80"/>
      <c r="AH22" s="81"/>
    </row>
    <row r="23" spans="4:34" ht="16.5">
      <c r="D23" s="70">
        <v>1</v>
      </c>
      <c r="E23" s="70">
        <v>1</v>
      </c>
      <c r="F23" s="71" t="s">
        <v>117</v>
      </c>
      <c r="G23" s="73" t="str">
        <f t="shared" si="0"/>
        <v>1-1</v>
      </c>
      <c r="H23" s="78">
        <f t="shared" si="1"/>
        <v>0</v>
      </c>
      <c r="I23" s="126"/>
      <c r="J23" s="126"/>
      <c r="K23" s="83"/>
      <c r="L23" s="80"/>
      <c r="M23" s="81"/>
      <c r="N23" s="83"/>
      <c r="O23" s="80"/>
      <c r="P23" s="81"/>
      <c r="Q23" s="83"/>
      <c r="R23" s="80"/>
      <c r="S23" s="81"/>
      <c r="T23" s="83"/>
      <c r="U23" s="80"/>
      <c r="V23" s="81"/>
      <c r="W23" s="83"/>
      <c r="X23" s="80"/>
      <c r="Y23" s="81"/>
      <c r="Z23" s="83"/>
      <c r="AA23" s="80"/>
      <c r="AB23" s="81"/>
      <c r="AC23" s="83"/>
      <c r="AD23" s="80"/>
      <c r="AE23" s="81"/>
      <c r="AF23" s="83"/>
      <c r="AG23" s="80"/>
      <c r="AH23" s="81"/>
    </row>
    <row r="24" spans="4:34" ht="16.5">
      <c r="D24" s="70">
        <v>1</v>
      </c>
      <c r="E24" s="70">
        <v>2</v>
      </c>
      <c r="F24" s="71" t="s">
        <v>118</v>
      </c>
      <c r="G24" s="73" t="str">
        <f t="shared" si="0"/>
        <v>1-2</v>
      </c>
      <c r="H24" s="78">
        <f t="shared" si="1"/>
        <v>0</v>
      </c>
      <c r="I24" s="126"/>
      <c r="J24" s="127"/>
      <c r="K24" s="83"/>
      <c r="L24" s="80"/>
      <c r="M24" s="81"/>
      <c r="N24" s="83"/>
      <c r="O24" s="80"/>
      <c r="P24" s="81"/>
      <c r="Q24" s="83"/>
      <c r="R24" s="80"/>
      <c r="S24" s="81"/>
      <c r="T24" s="83"/>
      <c r="U24" s="80"/>
      <c r="V24" s="81"/>
      <c r="W24" s="83"/>
      <c r="X24" s="80"/>
      <c r="Y24" s="81"/>
      <c r="Z24" s="83"/>
      <c r="AA24" s="80"/>
      <c r="AB24" s="81"/>
      <c r="AC24" s="83"/>
      <c r="AD24" s="80"/>
      <c r="AE24" s="81"/>
      <c r="AF24" s="83"/>
      <c r="AG24" s="80"/>
      <c r="AH24" s="81"/>
    </row>
    <row r="25" spans="4:34" ht="16.5">
      <c r="D25" s="70">
        <v>1</v>
      </c>
      <c r="E25" s="70">
        <v>3</v>
      </c>
      <c r="F25" s="71" t="s">
        <v>119</v>
      </c>
      <c r="G25" s="73" t="str">
        <f t="shared" si="0"/>
        <v>1-3</v>
      </c>
      <c r="H25" s="78" t="str">
        <f t="shared" si="1"/>
        <v>신규</v>
      </c>
      <c r="I25" s="126"/>
      <c r="J25" s="127">
        <v>45518</v>
      </c>
      <c r="K25" s="83"/>
      <c r="L25" s="80"/>
      <c r="M25" s="81"/>
      <c r="N25" s="83"/>
      <c r="O25" s="80"/>
      <c r="P25" s="81"/>
      <c r="Q25" s="83"/>
      <c r="R25" s="80"/>
      <c r="S25" s="81"/>
      <c r="T25" s="83"/>
      <c r="U25" s="80"/>
      <c r="V25" s="81"/>
      <c r="W25" s="83"/>
      <c r="X25" s="80"/>
      <c r="Y25" s="81"/>
      <c r="Z25" s="83"/>
      <c r="AA25" s="80"/>
      <c r="AB25" s="81"/>
      <c r="AC25" s="83"/>
      <c r="AD25" s="80"/>
      <c r="AE25" s="81"/>
      <c r="AF25" s="83"/>
      <c r="AG25" s="80"/>
      <c r="AH25" s="81"/>
    </row>
    <row r="26" spans="4:34" ht="16.5">
      <c r="D26" s="70">
        <v>-1</v>
      </c>
      <c r="E26" s="70">
        <v>1</v>
      </c>
      <c r="F26" s="71" t="s">
        <v>97</v>
      </c>
      <c r="G26" s="73" t="str">
        <f t="shared" si="0"/>
        <v>-1-1</v>
      </c>
      <c r="H26" s="78">
        <f t="shared" si="1"/>
        <v>0</v>
      </c>
      <c r="I26" s="126"/>
      <c r="J26" s="127"/>
      <c r="K26" s="83"/>
      <c r="L26" s="80"/>
      <c r="M26" s="81"/>
      <c r="N26" s="83"/>
      <c r="O26" s="80"/>
      <c r="P26" s="81"/>
      <c r="Q26" s="83"/>
      <c r="R26" s="80"/>
      <c r="S26" s="81"/>
      <c r="T26" s="83"/>
      <c r="U26" s="80"/>
      <c r="V26" s="81"/>
      <c r="W26" s="83"/>
      <c r="X26" s="80"/>
      <c r="Y26" s="81"/>
      <c r="Z26" s="83"/>
      <c r="AA26" s="80"/>
      <c r="AB26" s="81"/>
      <c r="AC26" s="83"/>
      <c r="AD26" s="80"/>
      <c r="AE26" s="81"/>
      <c r="AF26" s="83"/>
      <c r="AG26" s="80"/>
      <c r="AH26" s="81"/>
    </row>
    <row r="27" spans="4:34" ht="16.5">
      <c r="D27" s="70">
        <v>-1</v>
      </c>
      <c r="E27" s="70">
        <v>2</v>
      </c>
      <c r="F27" s="71" t="s">
        <v>125</v>
      </c>
      <c r="G27" s="73" t="str">
        <f t="shared" si="0"/>
        <v>-1-2</v>
      </c>
      <c r="H27" s="78">
        <f t="shared" si="1"/>
        <v>0</v>
      </c>
      <c r="I27" s="126"/>
      <c r="J27" s="126"/>
      <c r="K27" s="83"/>
      <c r="L27" s="80"/>
      <c r="M27" s="81"/>
      <c r="N27" s="83"/>
      <c r="O27" s="80"/>
      <c r="P27" s="81"/>
      <c r="Q27" s="83"/>
      <c r="R27" s="80"/>
      <c r="S27" s="81"/>
      <c r="T27" s="83"/>
      <c r="U27" s="80"/>
      <c r="V27" s="81"/>
      <c r="W27" s="83"/>
      <c r="X27" s="80"/>
      <c r="Y27" s="81"/>
      <c r="Z27" s="83"/>
      <c r="AA27" s="80"/>
      <c r="AB27" s="81"/>
      <c r="AC27" s="83"/>
      <c r="AD27" s="80"/>
      <c r="AE27" s="81"/>
      <c r="AF27" s="83"/>
      <c r="AG27" s="80"/>
      <c r="AH27" s="81"/>
    </row>
    <row r="28" spans="4:34" ht="16.5">
      <c r="D28" s="70">
        <v>-1</v>
      </c>
      <c r="E28" s="70">
        <v>3</v>
      </c>
      <c r="F28" s="71" t="s">
        <v>98</v>
      </c>
      <c r="G28" s="73" t="str">
        <f t="shared" si="0"/>
        <v>-1-3</v>
      </c>
      <c r="H28" s="78" t="str">
        <f t="shared" si="1"/>
        <v>신규</v>
      </c>
      <c r="I28" s="126"/>
      <c r="J28" s="127">
        <v>44755</v>
      </c>
      <c r="K28" s="83"/>
      <c r="L28" s="80"/>
      <c r="M28" s="81"/>
      <c r="N28" s="83"/>
      <c r="O28" s="80"/>
      <c r="P28" s="81"/>
      <c r="Q28" s="83"/>
      <c r="R28" s="80"/>
      <c r="S28" s="81"/>
      <c r="T28" s="83"/>
      <c r="U28" s="80"/>
      <c r="V28" s="81"/>
      <c r="W28" s="83"/>
      <c r="X28" s="80"/>
      <c r="Y28" s="81"/>
      <c r="Z28" s="83"/>
      <c r="AA28" s="80"/>
      <c r="AB28" s="81"/>
      <c r="AC28" s="83"/>
      <c r="AD28" s="80"/>
      <c r="AE28" s="81"/>
      <c r="AF28" s="83"/>
      <c r="AG28" s="80"/>
      <c r="AH28" s="81"/>
    </row>
    <row r="29" spans="4:34" ht="16.5">
      <c r="D29" s="70">
        <v>-2</v>
      </c>
      <c r="E29" s="70">
        <v>1</v>
      </c>
      <c r="F29" s="71" t="s">
        <v>99</v>
      </c>
      <c r="G29" s="73" t="str">
        <f t="shared" si="0"/>
        <v>-2-1</v>
      </c>
      <c r="H29" s="78">
        <f t="shared" si="1"/>
        <v>0</v>
      </c>
      <c r="I29" s="126"/>
      <c r="J29" s="126"/>
      <c r="K29" s="83"/>
      <c r="L29" s="80"/>
      <c r="M29" s="81"/>
      <c r="N29" s="83"/>
      <c r="O29" s="80"/>
      <c r="P29" s="81"/>
      <c r="Q29" s="83"/>
      <c r="R29" s="80"/>
      <c r="S29" s="81"/>
      <c r="T29" s="83"/>
      <c r="U29" s="80"/>
      <c r="V29" s="81"/>
      <c r="W29" s="83"/>
      <c r="X29" s="80"/>
      <c r="Y29" s="81"/>
      <c r="Z29" s="83"/>
      <c r="AA29" s="80"/>
      <c r="AB29" s="81"/>
      <c r="AC29" s="83"/>
      <c r="AD29" s="80"/>
      <c r="AE29" s="81"/>
      <c r="AF29" s="83"/>
      <c r="AG29" s="80"/>
      <c r="AH29" s="81"/>
    </row>
    <row r="30" spans="4:34" ht="16.5">
      <c r="D30" s="70">
        <v>-2</v>
      </c>
      <c r="E30" s="70">
        <v>2</v>
      </c>
      <c r="F30" s="71" t="s">
        <v>126</v>
      </c>
      <c r="G30" s="73" t="str">
        <f t="shared" si="0"/>
        <v>-2-2</v>
      </c>
      <c r="H30" s="78">
        <f t="shared" si="1"/>
        <v>0</v>
      </c>
      <c r="I30" s="126"/>
      <c r="J30" s="127"/>
      <c r="K30" s="83"/>
      <c r="L30" s="80"/>
      <c r="M30" s="81"/>
      <c r="N30" s="83"/>
      <c r="O30" s="80"/>
      <c r="P30" s="81"/>
      <c r="Q30" s="83"/>
      <c r="R30" s="80"/>
      <c r="S30" s="81"/>
      <c r="T30" s="83"/>
      <c r="U30" s="80"/>
      <c r="V30" s="81"/>
      <c r="W30" s="83"/>
      <c r="X30" s="80"/>
      <c r="Y30" s="81"/>
      <c r="Z30" s="83"/>
      <c r="AA30" s="80"/>
      <c r="AB30" s="81"/>
      <c r="AC30" s="83"/>
      <c r="AD30" s="80"/>
      <c r="AE30" s="81"/>
      <c r="AF30" s="83"/>
      <c r="AG30" s="80"/>
      <c r="AH30" s="81"/>
    </row>
    <row r="31" spans="4:34" ht="16.5">
      <c r="D31" s="70">
        <v>-2</v>
      </c>
      <c r="E31" s="70">
        <v>3</v>
      </c>
      <c r="F31" s="71" t="s">
        <v>127</v>
      </c>
      <c r="G31" s="73" t="str">
        <f t="shared" si="0"/>
        <v>-2-3</v>
      </c>
      <c r="H31" s="78" t="str">
        <f t="shared" si="1"/>
        <v>신규</v>
      </c>
      <c r="I31" s="126"/>
      <c r="J31" s="127">
        <v>45573</v>
      </c>
      <c r="K31" s="83"/>
      <c r="L31" s="80"/>
      <c r="M31" s="81"/>
      <c r="N31" s="83"/>
      <c r="O31" s="80"/>
      <c r="P31" s="81"/>
      <c r="Q31" s="83"/>
      <c r="R31" s="80"/>
      <c r="S31" s="81"/>
      <c r="T31" s="83"/>
      <c r="U31" s="80"/>
      <c r="V31" s="81"/>
      <c r="W31" s="83"/>
      <c r="X31" s="80"/>
      <c r="Y31" s="81"/>
      <c r="Z31" s="83"/>
      <c r="AA31" s="80"/>
      <c r="AB31" s="81"/>
      <c r="AC31" s="83"/>
      <c r="AD31" s="80"/>
      <c r="AE31" s="81"/>
      <c r="AF31" s="83"/>
      <c r="AG31" s="80"/>
      <c r="AH31" s="81"/>
    </row>
    <row r="32" spans="4:34" ht="16.5">
      <c r="D32" s="70">
        <v>-3</v>
      </c>
      <c r="E32" s="70">
        <v>2</v>
      </c>
      <c r="F32" s="71" t="s">
        <v>100</v>
      </c>
      <c r="G32" s="73" t="str">
        <f t="shared" si="0"/>
        <v>-3-2</v>
      </c>
      <c r="H32" s="78">
        <f t="shared" si="1"/>
        <v>0</v>
      </c>
      <c r="I32" s="126"/>
      <c r="J32" s="127"/>
      <c r="K32" s="83"/>
      <c r="L32" s="80"/>
      <c r="M32" s="81"/>
      <c r="N32" s="83"/>
      <c r="O32" s="80"/>
      <c r="P32" s="81"/>
      <c r="Q32" s="83"/>
      <c r="R32" s="80"/>
      <c r="S32" s="81"/>
      <c r="T32" s="83"/>
      <c r="U32" s="80"/>
      <c r="V32" s="81"/>
      <c r="W32" s="83"/>
      <c r="X32" s="80"/>
      <c r="Y32" s="81"/>
      <c r="Z32" s="83"/>
      <c r="AA32" s="80"/>
      <c r="AB32" s="81"/>
      <c r="AC32" s="83"/>
      <c r="AD32" s="80"/>
      <c r="AE32" s="81"/>
      <c r="AF32" s="83"/>
      <c r="AG32" s="80"/>
      <c r="AH32" s="81"/>
    </row>
    <row r="33" spans="4:34" ht="16.5">
      <c r="D33" s="70">
        <v>-3</v>
      </c>
      <c r="E33" s="70">
        <v>3</v>
      </c>
      <c r="F33" s="71" t="s">
        <v>101</v>
      </c>
      <c r="G33" s="73" t="str">
        <f t="shared" si="0"/>
        <v>-3-3</v>
      </c>
      <c r="H33" s="78">
        <f t="shared" si="1"/>
        <v>0</v>
      </c>
      <c r="I33" s="126"/>
      <c r="J33" s="126"/>
      <c r="K33" s="83"/>
      <c r="L33" s="80"/>
      <c r="M33" s="81"/>
      <c r="N33" s="83"/>
      <c r="O33" s="80"/>
      <c r="P33" s="81"/>
      <c r="Q33" s="83"/>
      <c r="R33" s="80"/>
      <c r="S33" s="81"/>
      <c r="T33" s="83"/>
      <c r="U33" s="80"/>
      <c r="V33" s="81"/>
      <c r="W33" s="83"/>
      <c r="X33" s="80"/>
      <c r="Y33" s="81"/>
      <c r="Z33" s="83"/>
      <c r="AA33" s="80"/>
      <c r="AB33" s="81"/>
      <c r="AC33" s="83"/>
      <c r="AD33" s="80"/>
      <c r="AE33" s="81"/>
      <c r="AF33" s="83"/>
      <c r="AG33" s="80"/>
      <c r="AH33" s="81"/>
    </row>
    <row r="34" spans="4:34" ht="16.5">
      <c r="D34" s="70">
        <v>-4</v>
      </c>
      <c r="E34" s="70">
        <v>2</v>
      </c>
      <c r="F34" s="71" t="s">
        <v>102</v>
      </c>
      <c r="G34" s="73" t="str">
        <f t="shared" si="0"/>
        <v>-4-2</v>
      </c>
      <c r="H34" s="78">
        <f t="shared" si="1"/>
        <v>0</v>
      </c>
      <c r="I34" s="126"/>
      <c r="J34" s="127"/>
      <c r="K34" s="83"/>
      <c r="L34" s="80"/>
      <c r="M34" s="81"/>
      <c r="N34" s="83"/>
      <c r="O34" s="80"/>
      <c r="P34" s="81"/>
      <c r="Q34" s="83"/>
      <c r="R34" s="80"/>
      <c r="S34" s="81"/>
      <c r="T34" s="83"/>
      <c r="U34" s="80"/>
      <c r="V34" s="81"/>
      <c r="W34" s="83"/>
      <c r="X34" s="80"/>
      <c r="Y34" s="81"/>
      <c r="Z34" s="83"/>
      <c r="AA34" s="80"/>
      <c r="AB34" s="81"/>
      <c r="AC34" s="83"/>
      <c r="AD34" s="80"/>
      <c r="AE34" s="81"/>
      <c r="AF34" s="83"/>
      <c r="AG34" s="80"/>
      <c r="AH34" s="81"/>
    </row>
    <row r="35" spans="4:34" ht="16.5">
      <c r="D35" s="70">
        <v>-4</v>
      </c>
      <c r="E35" s="70">
        <v>1</v>
      </c>
      <c r="F35" s="71" t="s">
        <v>128</v>
      </c>
      <c r="G35" s="73" t="str">
        <f t="shared" si="0"/>
        <v>-4-1</v>
      </c>
      <c r="H35" s="78" t="str">
        <f t="shared" si="1"/>
        <v>신규</v>
      </c>
      <c r="I35" s="126"/>
      <c r="J35" s="127">
        <v>44775</v>
      </c>
      <c r="K35" s="83"/>
      <c r="L35" s="80"/>
      <c r="M35" s="81"/>
      <c r="N35" s="83"/>
      <c r="O35" s="80"/>
      <c r="P35" s="81"/>
      <c r="Q35" s="83"/>
      <c r="R35" s="80"/>
      <c r="S35" s="81"/>
      <c r="T35" s="83"/>
      <c r="U35" s="80"/>
      <c r="V35" s="81"/>
      <c r="W35" s="83"/>
      <c r="X35" s="80"/>
      <c r="Y35" s="81"/>
      <c r="Z35" s="83"/>
      <c r="AA35" s="80"/>
      <c r="AB35" s="81"/>
      <c r="AC35" s="83"/>
      <c r="AD35" s="80"/>
      <c r="AE35" s="81"/>
      <c r="AF35" s="83"/>
      <c r="AG35" s="80"/>
      <c r="AH35" s="81"/>
    </row>
    <row r="36" spans="4:34" ht="16.5">
      <c r="D36" s="70">
        <v>-4</v>
      </c>
      <c r="E36" s="70">
        <v>3</v>
      </c>
      <c r="F36" s="71" t="s">
        <v>129</v>
      </c>
      <c r="G36" s="73" t="str">
        <f t="shared" si="0"/>
        <v>-4-3</v>
      </c>
      <c r="H36" s="78">
        <f t="shared" si="1"/>
        <v>0</v>
      </c>
      <c r="I36" s="126"/>
      <c r="J36" s="127"/>
      <c r="K36" s="83"/>
      <c r="L36" s="80"/>
      <c r="M36" s="81"/>
      <c r="N36" s="83"/>
      <c r="O36" s="80"/>
      <c r="P36" s="81"/>
      <c r="Q36" s="83"/>
      <c r="R36" s="80"/>
      <c r="S36" s="81"/>
      <c r="T36" s="83"/>
      <c r="U36" s="80"/>
      <c r="V36" s="81"/>
      <c r="W36" s="83"/>
      <c r="X36" s="80"/>
      <c r="Y36" s="81"/>
      <c r="Z36" s="83"/>
      <c r="AA36" s="80"/>
      <c r="AB36" s="81"/>
      <c r="AC36" s="83"/>
      <c r="AD36" s="80"/>
      <c r="AE36" s="81"/>
      <c r="AF36" s="83"/>
      <c r="AG36" s="80"/>
      <c r="AH36" s="81"/>
    </row>
    <row r="37" spans="4:34" ht="16.5">
      <c r="D37" s="70">
        <v>-5</v>
      </c>
      <c r="E37" s="70">
        <v>2</v>
      </c>
      <c r="F37" s="71" t="s">
        <v>130</v>
      </c>
      <c r="G37" s="73" t="str">
        <f t="shared" si="0"/>
        <v>-5-2</v>
      </c>
      <c r="H37" s="78">
        <f t="shared" si="1"/>
        <v>0</v>
      </c>
      <c r="I37" s="126"/>
      <c r="J37" s="127"/>
      <c r="K37" s="83"/>
      <c r="L37" s="80"/>
      <c r="M37" s="81"/>
      <c r="N37" s="83"/>
      <c r="O37" s="80"/>
      <c r="P37" s="81"/>
      <c r="Q37" s="83"/>
      <c r="R37" s="80"/>
      <c r="S37" s="81"/>
      <c r="T37" s="83"/>
      <c r="U37" s="80"/>
      <c r="V37" s="81"/>
      <c r="W37" s="83"/>
      <c r="X37" s="80"/>
      <c r="Y37" s="81"/>
      <c r="Z37" s="83"/>
      <c r="AA37" s="80"/>
      <c r="AB37" s="81"/>
      <c r="AC37" s="83"/>
      <c r="AD37" s="80"/>
      <c r="AE37" s="81"/>
      <c r="AF37" s="83"/>
      <c r="AG37" s="80"/>
      <c r="AH37" s="81"/>
    </row>
    <row r="38" spans="4:34" ht="16.5">
      <c r="D38" s="70">
        <v>-5</v>
      </c>
      <c r="E38" s="70">
        <v>3</v>
      </c>
      <c r="F38" s="71" t="s">
        <v>131</v>
      </c>
      <c r="G38" s="73" t="str">
        <f t="shared" si="0"/>
        <v>-5-3</v>
      </c>
      <c r="H38" s="78">
        <f t="shared" si="1"/>
        <v>0</v>
      </c>
      <c r="I38" s="126"/>
      <c r="J38" s="127"/>
      <c r="K38" s="83"/>
      <c r="L38" s="80"/>
      <c r="M38" s="81"/>
      <c r="N38" s="83"/>
      <c r="O38" s="80"/>
      <c r="P38" s="81"/>
      <c r="Q38" s="83"/>
      <c r="R38" s="80"/>
      <c r="S38" s="81"/>
      <c r="T38" s="83"/>
      <c r="U38" s="80"/>
      <c r="V38" s="81"/>
      <c r="W38" s="83"/>
      <c r="X38" s="80"/>
      <c r="Y38" s="81"/>
      <c r="Z38" s="83"/>
      <c r="AA38" s="80"/>
      <c r="AB38" s="81"/>
      <c r="AC38" s="83"/>
      <c r="AD38" s="80"/>
      <c r="AE38" s="81"/>
      <c r="AF38" s="83"/>
      <c r="AG38" s="80"/>
      <c r="AH38" s="81"/>
    </row>
    <row r="39" spans="4:34" ht="16.5">
      <c r="D39" s="68">
        <v>0</v>
      </c>
      <c r="E39" s="68">
        <v>0</v>
      </c>
      <c r="F39" s="69">
        <v>0</v>
      </c>
      <c r="G39" s="69" t="str">
        <f t="shared" si="0"/>
        <v>0-0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69">
        <v>0</v>
      </c>
      <c r="P39" s="69">
        <v>0</v>
      </c>
      <c r="Q39" s="69">
        <v>0</v>
      </c>
      <c r="R39" s="69">
        <v>0</v>
      </c>
      <c r="S39" s="69">
        <v>0</v>
      </c>
      <c r="T39" s="69">
        <v>0</v>
      </c>
      <c r="U39" s="69">
        <v>0</v>
      </c>
    </row>
  </sheetData>
  <phoneticPr fontId="5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workbookViewId="0">
      <selection activeCell="G3" sqref="G3"/>
    </sheetView>
  </sheetViews>
  <sheetFormatPr defaultRowHeight="14.25"/>
  <cols>
    <col min="1" max="1" width="2" customWidth="1"/>
    <col min="2" max="2" width="3.375" customWidth="1"/>
    <col min="3" max="3" width="3.375" bestFit="1" customWidth="1"/>
    <col min="4" max="4" width="5.25" bestFit="1" customWidth="1"/>
    <col min="5" max="5" width="6.5" bestFit="1" customWidth="1"/>
    <col min="6" max="6" width="20.625" bestFit="1" customWidth="1"/>
    <col min="7" max="7" width="18.375" bestFit="1" customWidth="1"/>
    <col min="8" max="8" width="59.25" bestFit="1" customWidth="1"/>
  </cols>
  <sheetData>
    <row r="1" spans="2:8" ht="15">
      <c r="B1" s="71" t="s">
        <v>174</v>
      </c>
      <c r="C1" s="71" t="s">
        <v>136</v>
      </c>
      <c r="D1" s="71" t="s">
        <v>137</v>
      </c>
      <c r="E1" s="71" t="s">
        <v>138</v>
      </c>
      <c r="F1" s="71" t="s">
        <v>120</v>
      </c>
      <c r="G1" s="84" t="s">
        <v>135</v>
      </c>
      <c r="H1" s="71" t="s">
        <v>134</v>
      </c>
    </row>
    <row r="2" spans="2:8">
      <c r="B2" s="85" t="s">
        <v>175</v>
      </c>
      <c r="C2" s="85">
        <v>9</v>
      </c>
      <c r="D2" s="85">
        <v>3</v>
      </c>
      <c r="E2" s="85" t="s">
        <v>139</v>
      </c>
      <c r="F2" s="85" t="s">
        <v>121</v>
      </c>
      <c r="G2" s="86"/>
      <c r="H2" s="85"/>
    </row>
    <row r="3" spans="2:8">
      <c r="B3" s="85" t="s">
        <v>176</v>
      </c>
      <c r="C3" s="85">
        <v>8</v>
      </c>
      <c r="D3" s="85">
        <v>1</v>
      </c>
      <c r="E3" s="85" t="s">
        <v>140</v>
      </c>
      <c r="F3" s="85" t="s">
        <v>122</v>
      </c>
      <c r="G3" s="86">
        <v>45860</v>
      </c>
      <c r="H3" s="85" t="s">
        <v>218</v>
      </c>
    </row>
    <row r="4" spans="2:8">
      <c r="B4" s="85" t="s">
        <v>176</v>
      </c>
      <c r="C4" s="85">
        <v>8</v>
      </c>
      <c r="D4" s="85">
        <v>2</v>
      </c>
      <c r="E4" s="85" t="s">
        <v>141</v>
      </c>
      <c r="F4" s="85" t="s">
        <v>123</v>
      </c>
      <c r="G4" s="86"/>
      <c r="H4" s="85"/>
    </row>
    <row r="5" spans="2:8">
      <c r="B5" s="85" t="s">
        <v>175</v>
      </c>
      <c r="C5" s="85">
        <v>8</v>
      </c>
      <c r="D5" s="85">
        <v>3</v>
      </c>
      <c r="E5" s="85" t="s">
        <v>142</v>
      </c>
      <c r="F5" s="85" t="s">
        <v>124</v>
      </c>
      <c r="G5" s="86"/>
      <c r="H5" s="85"/>
    </row>
    <row r="6" spans="2:8">
      <c r="B6" s="85" t="s">
        <v>176</v>
      </c>
      <c r="C6" s="85">
        <v>7</v>
      </c>
      <c r="D6" s="85">
        <v>1</v>
      </c>
      <c r="E6" s="85" t="s">
        <v>143</v>
      </c>
      <c r="F6" s="85" t="s">
        <v>103</v>
      </c>
      <c r="G6" s="86"/>
      <c r="H6" s="85"/>
    </row>
    <row r="7" spans="2:8">
      <c r="B7" s="85" t="s">
        <v>176</v>
      </c>
      <c r="C7" s="85">
        <v>7</v>
      </c>
      <c r="D7" s="85">
        <v>2</v>
      </c>
      <c r="E7" s="85" t="s">
        <v>144</v>
      </c>
      <c r="F7" s="85" t="s">
        <v>104</v>
      </c>
      <c r="G7" s="86"/>
      <c r="H7" s="85"/>
    </row>
    <row r="8" spans="2:8">
      <c r="B8" s="85" t="s">
        <v>175</v>
      </c>
      <c r="C8" s="85">
        <v>7</v>
      </c>
      <c r="D8" s="85">
        <v>3</v>
      </c>
      <c r="E8" s="85" t="s">
        <v>145</v>
      </c>
      <c r="F8" s="85" t="s">
        <v>105</v>
      </c>
      <c r="G8" s="86"/>
      <c r="H8" s="85"/>
    </row>
    <row r="9" spans="2:8">
      <c r="B9" s="85" t="s">
        <v>176</v>
      </c>
      <c r="C9" s="85">
        <v>6</v>
      </c>
      <c r="D9" s="85">
        <v>1</v>
      </c>
      <c r="E9" s="85" t="s">
        <v>146</v>
      </c>
      <c r="F9" s="85" t="s">
        <v>106</v>
      </c>
      <c r="G9" s="86"/>
      <c r="H9" s="85"/>
    </row>
    <row r="10" spans="2:8">
      <c r="B10" s="85" t="s">
        <v>176</v>
      </c>
      <c r="C10" s="85">
        <v>6</v>
      </c>
      <c r="D10" s="85">
        <v>2</v>
      </c>
      <c r="E10" s="85" t="s">
        <v>147</v>
      </c>
      <c r="F10" s="85" t="s">
        <v>107</v>
      </c>
      <c r="G10" s="86">
        <v>45489</v>
      </c>
      <c r="H10" s="85" t="s">
        <v>219</v>
      </c>
    </row>
    <row r="11" spans="2:8">
      <c r="B11" s="85" t="s">
        <v>175</v>
      </c>
      <c r="C11" s="85">
        <v>6</v>
      </c>
      <c r="D11" s="85">
        <v>3</v>
      </c>
      <c r="E11" s="85" t="s">
        <v>148</v>
      </c>
      <c r="F11" s="85" t="s">
        <v>108</v>
      </c>
      <c r="G11" s="86">
        <v>45245</v>
      </c>
      <c r="H11" s="85" t="s">
        <v>173</v>
      </c>
    </row>
    <row r="12" spans="2:8">
      <c r="B12" s="85" t="s">
        <v>176</v>
      </c>
      <c r="C12" s="85">
        <v>5</v>
      </c>
      <c r="D12" s="85">
        <v>1</v>
      </c>
      <c r="E12" s="85" t="s">
        <v>149</v>
      </c>
      <c r="F12" s="85" t="s">
        <v>109</v>
      </c>
      <c r="G12" s="86"/>
      <c r="H12" s="85"/>
    </row>
    <row r="13" spans="2:8">
      <c r="B13" s="85" t="s">
        <v>176</v>
      </c>
      <c r="C13" s="85">
        <v>5</v>
      </c>
      <c r="D13" s="85">
        <v>2</v>
      </c>
      <c r="E13" s="85" t="s">
        <v>150</v>
      </c>
      <c r="F13" s="85" t="s">
        <v>110</v>
      </c>
      <c r="G13" s="86"/>
      <c r="H13" s="85"/>
    </row>
    <row r="14" spans="2:8">
      <c r="B14" s="85" t="s">
        <v>175</v>
      </c>
      <c r="C14" s="85">
        <v>5</v>
      </c>
      <c r="D14" s="85">
        <v>3</v>
      </c>
      <c r="E14" s="85" t="s">
        <v>151</v>
      </c>
      <c r="F14" s="85" t="s">
        <v>111</v>
      </c>
      <c r="G14" s="86"/>
      <c r="H14" s="85"/>
    </row>
    <row r="15" spans="2:8">
      <c r="B15" s="85" t="s">
        <v>176</v>
      </c>
      <c r="C15" s="85">
        <v>3</v>
      </c>
      <c r="D15" s="85">
        <v>1</v>
      </c>
      <c r="E15" s="85" t="s">
        <v>152</v>
      </c>
      <c r="F15" s="85" t="s">
        <v>112</v>
      </c>
      <c r="G15" s="86"/>
      <c r="H15" s="85"/>
    </row>
    <row r="16" spans="2:8">
      <c r="B16" s="85" t="s">
        <v>176</v>
      </c>
      <c r="C16" s="85">
        <v>3</v>
      </c>
      <c r="D16" s="85">
        <v>2</v>
      </c>
      <c r="E16" s="85" t="s">
        <v>153</v>
      </c>
      <c r="F16" s="85" t="s">
        <v>113</v>
      </c>
      <c r="G16" s="86"/>
      <c r="H16" s="85"/>
    </row>
    <row r="17" spans="2:8">
      <c r="B17" s="85" t="s">
        <v>175</v>
      </c>
      <c r="C17" s="85">
        <v>3</v>
      </c>
      <c r="D17" s="85">
        <v>3</v>
      </c>
      <c r="E17" s="85" t="s">
        <v>154</v>
      </c>
      <c r="F17" s="85" t="s">
        <v>114</v>
      </c>
      <c r="G17" s="86"/>
      <c r="H17" s="85"/>
    </row>
    <row r="18" spans="2:8">
      <c r="B18" s="85" t="s">
        <v>176</v>
      </c>
      <c r="C18" s="85">
        <v>2</v>
      </c>
      <c r="D18" s="85">
        <v>2</v>
      </c>
      <c r="E18" s="85" t="s">
        <v>155</v>
      </c>
      <c r="F18" s="85" t="s">
        <v>115</v>
      </c>
      <c r="G18" s="86"/>
      <c r="H18" s="85"/>
    </row>
    <row r="19" spans="2:8">
      <c r="B19" s="85" t="s">
        <v>175</v>
      </c>
      <c r="C19" s="85">
        <v>2</v>
      </c>
      <c r="D19" s="85">
        <v>3</v>
      </c>
      <c r="E19" s="85" t="s">
        <v>156</v>
      </c>
      <c r="F19" s="85" t="s">
        <v>116</v>
      </c>
      <c r="G19" s="86"/>
      <c r="H19" s="85"/>
    </row>
    <row r="20" spans="2:8">
      <c r="B20" s="85" t="s">
        <v>176</v>
      </c>
      <c r="C20" s="85">
        <v>1</v>
      </c>
      <c r="D20" s="85">
        <v>1</v>
      </c>
      <c r="E20" s="85" t="s">
        <v>157</v>
      </c>
      <c r="F20" s="85" t="s">
        <v>117</v>
      </c>
      <c r="G20" s="86"/>
      <c r="H20" s="85"/>
    </row>
    <row r="21" spans="2:8">
      <c r="B21" s="85" t="s">
        <v>176</v>
      </c>
      <c r="C21" s="85">
        <v>1</v>
      </c>
      <c r="D21" s="85">
        <v>2</v>
      </c>
      <c r="E21" s="85" t="s">
        <v>158</v>
      </c>
      <c r="F21" s="85" t="s">
        <v>118</v>
      </c>
      <c r="G21" s="86"/>
      <c r="H21" s="85"/>
    </row>
    <row r="22" spans="2:8">
      <c r="B22" s="85" t="s">
        <v>175</v>
      </c>
      <c r="C22" s="85">
        <v>1</v>
      </c>
      <c r="D22" s="85">
        <v>3</v>
      </c>
      <c r="E22" s="85" t="s">
        <v>159</v>
      </c>
      <c r="F22" s="85" t="s">
        <v>119</v>
      </c>
      <c r="G22" s="86"/>
      <c r="H22" s="85"/>
    </row>
    <row r="23" spans="2:8">
      <c r="B23" s="85" t="s">
        <v>177</v>
      </c>
      <c r="C23" s="85">
        <v>-1</v>
      </c>
      <c r="D23" s="85">
        <v>1</v>
      </c>
      <c r="E23" s="85" t="s">
        <v>160</v>
      </c>
      <c r="F23" s="85" t="s">
        <v>97</v>
      </c>
      <c r="G23" s="86">
        <v>45483</v>
      </c>
      <c r="H23" s="86" t="s">
        <v>220</v>
      </c>
    </row>
    <row r="24" spans="2:8">
      <c r="B24" s="85" t="s">
        <v>177</v>
      </c>
      <c r="C24" s="85">
        <v>-1</v>
      </c>
      <c r="D24" s="85">
        <v>2</v>
      </c>
      <c r="E24" s="85" t="s">
        <v>161</v>
      </c>
      <c r="F24" s="85" t="s">
        <v>125</v>
      </c>
      <c r="G24" s="86">
        <v>45536</v>
      </c>
      <c r="H24" s="85" t="s">
        <v>224</v>
      </c>
    </row>
    <row r="25" spans="2:8">
      <c r="B25" s="85" t="s">
        <v>177</v>
      </c>
      <c r="C25" s="85">
        <v>-1</v>
      </c>
      <c r="D25" s="85">
        <v>3</v>
      </c>
      <c r="E25" s="85" t="s">
        <v>162</v>
      </c>
      <c r="F25" s="85" t="s">
        <v>98</v>
      </c>
      <c r="G25" s="86"/>
      <c r="H25" s="85"/>
    </row>
    <row r="26" spans="2:8">
      <c r="B26" s="85" t="s">
        <v>177</v>
      </c>
      <c r="C26" s="85">
        <v>-2</v>
      </c>
      <c r="D26" s="85">
        <v>1</v>
      </c>
      <c r="E26" s="85" t="s">
        <v>163</v>
      </c>
      <c r="F26" s="85" t="s">
        <v>99</v>
      </c>
      <c r="G26" s="86">
        <v>45547</v>
      </c>
      <c r="H26" s="85" t="s">
        <v>256</v>
      </c>
    </row>
    <row r="27" spans="2:8">
      <c r="B27" s="85" t="s">
        <v>177</v>
      </c>
      <c r="C27" s="85">
        <v>-2</v>
      </c>
      <c r="D27" s="85">
        <v>2</v>
      </c>
      <c r="E27" s="85" t="s">
        <v>164</v>
      </c>
      <c r="F27" s="85" t="s">
        <v>126</v>
      </c>
      <c r="G27" s="86">
        <v>42736</v>
      </c>
      <c r="H27" s="85" t="s">
        <v>257</v>
      </c>
    </row>
    <row r="28" spans="2:8">
      <c r="B28" s="85" t="s">
        <v>177</v>
      </c>
      <c r="C28" s="85">
        <v>-2</v>
      </c>
      <c r="D28" s="85">
        <v>3</v>
      </c>
      <c r="E28" s="85" t="s">
        <v>165</v>
      </c>
      <c r="F28" s="85" t="s">
        <v>127</v>
      </c>
      <c r="G28" s="86">
        <v>43804</v>
      </c>
      <c r="H28" s="85"/>
    </row>
    <row r="29" spans="2:8">
      <c r="B29" s="85" t="s">
        <v>177</v>
      </c>
      <c r="C29" s="85">
        <v>-3</v>
      </c>
      <c r="D29" s="85">
        <v>2</v>
      </c>
      <c r="E29" s="85" t="s">
        <v>166</v>
      </c>
      <c r="F29" s="85" t="s">
        <v>100</v>
      </c>
      <c r="G29" s="86"/>
      <c r="H29" s="85"/>
    </row>
    <row r="30" spans="2:8">
      <c r="B30" s="85" t="s">
        <v>177</v>
      </c>
      <c r="C30" s="85">
        <v>-3</v>
      </c>
      <c r="D30" s="85">
        <v>3</v>
      </c>
      <c r="E30" s="85" t="s">
        <v>167</v>
      </c>
      <c r="F30" s="85" t="s">
        <v>101</v>
      </c>
      <c r="G30" s="86"/>
      <c r="H30" s="85"/>
    </row>
    <row r="31" spans="2:8">
      <c r="B31" s="85" t="s">
        <v>177</v>
      </c>
      <c r="C31" s="85">
        <v>-4</v>
      </c>
      <c r="D31" s="85">
        <v>2</v>
      </c>
      <c r="E31" s="85" t="s">
        <v>168</v>
      </c>
      <c r="F31" s="85" t="s">
        <v>102</v>
      </c>
      <c r="G31" s="86"/>
      <c r="H31" s="85"/>
    </row>
    <row r="32" spans="2:8">
      <c r="B32" s="85" t="s">
        <v>177</v>
      </c>
      <c r="C32" s="85">
        <v>-4</v>
      </c>
      <c r="D32" s="85">
        <v>1</v>
      </c>
      <c r="E32" s="85" t="s">
        <v>169</v>
      </c>
      <c r="F32" s="85" t="s">
        <v>128</v>
      </c>
      <c r="G32" s="86"/>
      <c r="H32" s="85"/>
    </row>
    <row r="33" spans="2:8">
      <c r="B33" s="85" t="s">
        <v>177</v>
      </c>
      <c r="C33" s="85">
        <v>-4</v>
      </c>
      <c r="D33" s="85">
        <v>3</v>
      </c>
      <c r="E33" s="85" t="s">
        <v>170</v>
      </c>
      <c r="F33" s="85" t="s">
        <v>129</v>
      </c>
      <c r="G33" s="86"/>
      <c r="H33" s="85"/>
    </row>
    <row r="34" spans="2:8">
      <c r="B34" s="85" t="s">
        <v>177</v>
      </c>
      <c r="C34" s="85">
        <v>-5</v>
      </c>
      <c r="D34" s="85">
        <v>2</v>
      </c>
      <c r="E34" s="85" t="s">
        <v>171</v>
      </c>
      <c r="F34" s="85" t="s">
        <v>130</v>
      </c>
      <c r="G34" s="86"/>
      <c r="H34" s="85"/>
    </row>
    <row r="35" spans="2:8">
      <c r="B35" s="85" t="s">
        <v>177</v>
      </c>
      <c r="C35" s="85">
        <v>-5</v>
      </c>
      <c r="D35" s="85">
        <v>3</v>
      </c>
      <c r="E35" s="85" t="s">
        <v>172</v>
      </c>
      <c r="F35" s="85" t="s">
        <v>131</v>
      </c>
      <c r="G35" s="86"/>
      <c r="H35" s="85"/>
    </row>
  </sheetData>
  <autoFilter ref="B1:H1"/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F161"/>
  <sheetViews>
    <sheetView showGridLines="0" showRowColHeaders="0" zoomScale="43" zoomScaleNormal="43" workbookViewId="0">
      <pane ySplit="2" topLeftCell="A3" activePane="bottomLeft" state="frozen"/>
      <selection pane="bottomLeft" activeCell="S74" sqref="S74"/>
    </sheetView>
  </sheetViews>
  <sheetFormatPr defaultRowHeight="14.25"/>
  <cols>
    <col min="1" max="28" width="10.5" style="59" customWidth="1"/>
    <col min="29" max="31" width="7.5" customWidth="1"/>
    <col min="32" max="33" width="6.5" customWidth="1"/>
    <col min="34" max="34" width="7.5" customWidth="1"/>
    <col min="35" max="35" width="7.875" bestFit="1" customWidth="1"/>
    <col min="36" max="36" width="10.875" bestFit="1" customWidth="1"/>
    <col min="37" max="48" width="11.5" bestFit="1" customWidth="1"/>
    <col min="49" max="49" width="7.5" customWidth="1"/>
    <col min="50" max="51" width="6.5" customWidth="1"/>
    <col min="52" max="52" width="7.5" customWidth="1"/>
    <col min="53" max="54" width="6.5" customWidth="1"/>
    <col min="55" max="55" width="7.5" customWidth="1"/>
    <col min="56" max="57" width="6.5" customWidth="1"/>
    <col min="58" max="58" width="7.5" customWidth="1"/>
    <col min="59" max="60" width="6.5" customWidth="1"/>
    <col min="61" max="61" width="7.5" customWidth="1"/>
    <col min="62" max="63" width="6.5" customWidth="1"/>
    <col min="64" max="64" width="7.5" customWidth="1"/>
    <col min="65" max="66" width="6.5" customWidth="1"/>
    <col min="67" max="67" width="7.5" customWidth="1"/>
    <col min="68" max="69" width="6.5" customWidth="1"/>
    <col min="70" max="70" width="7.5" customWidth="1"/>
    <col min="71" max="72" width="6.5" customWidth="1"/>
    <col min="73" max="73" width="7.5" customWidth="1"/>
    <col min="74" max="75" width="6.5" customWidth="1"/>
    <col min="76" max="76" width="7.5" customWidth="1"/>
    <col min="77" max="78" width="6.5" customWidth="1"/>
    <col min="79" max="79" width="7.5" customWidth="1"/>
    <col min="80" max="81" width="6.5" customWidth="1"/>
    <col min="82" max="82" width="7.5" customWidth="1"/>
    <col min="83" max="84" width="6.5" customWidth="1"/>
    <col min="85" max="85" width="7.5" customWidth="1"/>
    <col min="86" max="87" width="6.5" customWidth="1"/>
    <col min="88" max="88" width="7.5" customWidth="1"/>
    <col min="89" max="90" width="6.5" customWidth="1"/>
    <col min="91" max="91" width="7.5" customWidth="1"/>
    <col min="92" max="93" width="6.5" customWidth="1"/>
    <col min="94" max="94" width="7.5" customWidth="1"/>
    <col min="95" max="96" width="6.5" customWidth="1"/>
    <col min="97" max="97" width="7.5" customWidth="1"/>
    <col min="98" max="99" width="6.5" customWidth="1"/>
    <col min="100" max="100" width="7.5" customWidth="1"/>
    <col min="101" max="102" width="6.5" customWidth="1"/>
    <col min="103" max="103" width="7.5" customWidth="1"/>
  </cols>
  <sheetData>
    <row r="1" spans="1:58" ht="26.25">
      <c r="A1" s="240" t="str">
        <f>AJ1&amp;"년"</f>
        <v>2023년</v>
      </c>
      <c r="B1" s="226" t="s">
        <v>92</v>
      </c>
      <c r="C1" s="227"/>
      <c r="D1" s="227"/>
      <c r="E1" s="227"/>
      <c r="F1" s="227"/>
      <c r="G1" s="227"/>
      <c r="H1" s="227"/>
      <c r="I1" s="227"/>
      <c r="J1" s="228"/>
      <c r="K1" s="229" t="s">
        <v>93</v>
      </c>
      <c r="L1" s="230"/>
      <c r="M1" s="230"/>
      <c r="N1" s="230"/>
      <c r="O1" s="230"/>
      <c r="P1" s="230"/>
      <c r="Q1" s="230"/>
      <c r="R1" s="230"/>
      <c r="S1" s="231"/>
      <c r="T1" s="232" t="s">
        <v>94</v>
      </c>
      <c r="U1" s="233"/>
      <c r="V1" s="233"/>
      <c r="W1" s="233"/>
      <c r="X1" s="233"/>
      <c r="Y1" s="233"/>
      <c r="Z1" s="233"/>
      <c r="AA1" s="233"/>
      <c r="AB1" s="234"/>
      <c r="AI1" s="16" t="s">
        <v>4</v>
      </c>
      <c r="AJ1" s="17">
        <v>2023</v>
      </c>
      <c r="AK1" s="191" t="s">
        <v>14</v>
      </c>
      <c r="AL1" s="191"/>
      <c r="AM1" s="191"/>
      <c r="AN1" s="191"/>
      <c r="AO1" s="191"/>
      <c r="AP1" s="191"/>
      <c r="AQ1" s="191"/>
      <c r="AR1" s="191"/>
      <c r="AS1" s="191"/>
      <c r="AT1" s="191" t="s">
        <v>54</v>
      </c>
      <c r="AU1" s="191"/>
      <c r="AV1" s="191"/>
      <c r="AW1" s="191"/>
      <c r="AX1" s="191"/>
      <c r="AY1" s="191"/>
      <c r="AZ1" s="191"/>
      <c r="BA1" s="191"/>
      <c r="BB1" s="191"/>
      <c r="BC1" s="191"/>
      <c r="BD1" s="191"/>
      <c r="BE1" s="191"/>
      <c r="BF1" s="191"/>
    </row>
    <row r="2" spans="1:58" ht="20.25">
      <c r="A2" s="241"/>
      <c r="B2" s="235" t="s">
        <v>95</v>
      </c>
      <c r="C2" s="236"/>
      <c r="D2" s="236"/>
      <c r="E2" s="225" t="s">
        <v>96</v>
      </c>
      <c r="F2" s="225"/>
      <c r="G2" s="225"/>
      <c r="H2" s="223" t="s">
        <v>13</v>
      </c>
      <c r="I2" s="223"/>
      <c r="J2" s="224"/>
      <c r="K2" s="235" t="s">
        <v>95</v>
      </c>
      <c r="L2" s="236"/>
      <c r="M2" s="236"/>
      <c r="N2" s="225" t="s">
        <v>96</v>
      </c>
      <c r="O2" s="225"/>
      <c r="P2" s="225"/>
      <c r="Q2" s="223" t="s">
        <v>13</v>
      </c>
      <c r="R2" s="223"/>
      <c r="S2" s="224"/>
      <c r="T2" s="235" t="s">
        <v>95</v>
      </c>
      <c r="U2" s="236"/>
      <c r="V2" s="236"/>
      <c r="W2" s="225" t="s">
        <v>96</v>
      </c>
      <c r="X2" s="225"/>
      <c r="Y2" s="225"/>
      <c r="Z2" s="223" t="s">
        <v>13</v>
      </c>
      <c r="AA2" s="223"/>
      <c r="AB2" s="224"/>
      <c r="AK2" s="191" t="s">
        <v>15</v>
      </c>
      <c r="AL2" s="191"/>
      <c r="AM2" s="191"/>
      <c r="AN2" s="191"/>
      <c r="AO2" s="191"/>
      <c r="AP2" s="191"/>
      <c r="AQ2" s="191"/>
      <c r="AR2" s="191"/>
      <c r="AS2" s="191"/>
      <c r="AT2" s="191" t="s">
        <v>16</v>
      </c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</row>
    <row r="3" spans="1:58">
      <c r="A3" s="250" t="s">
        <v>79</v>
      </c>
      <c r="B3" s="214"/>
      <c r="C3" s="215"/>
      <c r="D3" s="215"/>
      <c r="E3" s="215"/>
      <c r="F3" s="215"/>
      <c r="G3" s="215"/>
      <c r="H3" s="215"/>
      <c r="I3" s="215"/>
      <c r="J3" s="216"/>
      <c r="K3" s="214"/>
      <c r="L3" s="215"/>
      <c r="M3" s="215"/>
      <c r="N3" s="215"/>
      <c r="O3" s="215"/>
      <c r="P3" s="215"/>
      <c r="Q3" s="215"/>
      <c r="R3" s="215"/>
      <c r="S3" s="216"/>
      <c r="T3" s="20"/>
      <c r="U3" s="21"/>
      <c r="V3" s="21"/>
      <c r="W3" s="21"/>
      <c r="X3" s="21"/>
      <c r="Y3" s="21"/>
      <c r="Z3" s="21"/>
      <c r="AA3" s="21"/>
      <c r="AB3" s="22"/>
      <c r="AI3" s="1"/>
      <c r="AJ3" s="1"/>
      <c r="AK3" s="1" t="s">
        <v>6</v>
      </c>
      <c r="AL3" s="1" t="s">
        <v>12</v>
      </c>
      <c r="AM3" s="1"/>
      <c r="AN3" s="1"/>
      <c r="AO3" s="1"/>
      <c r="AP3" s="1"/>
    </row>
    <row r="4" spans="1:58">
      <c r="A4" s="251"/>
      <c r="B4" s="217"/>
      <c r="C4" s="218"/>
      <c r="D4" s="218"/>
      <c r="E4" s="218"/>
      <c r="F4" s="218"/>
      <c r="G4" s="218"/>
      <c r="H4" s="218"/>
      <c r="I4" s="218"/>
      <c r="J4" s="219"/>
      <c r="K4" s="217"/>
      <c r="L4" s="218"/>
      <c r="M4" s="218"/>
      <c r="N4" s="218"/>
      <c r="O4" s="218"/>
      <c r="P4" s="218"/>
      <c r="Q4" s="218"/>
      <c r="R4" s="218"/>
      <c r="S4" s="219"/>
      <c r="T4" s="23"/>
      <c r="U4" s="24"/>
      <c r="V4" s="24"/>
      <c r="W4" s="24"/>
      <c r="X4" s="24"/>
      <c r="Y4" s="24"/>
      <c r="Z4" s="24"/>
      <c r="AA4" s="24"/>
      <c r="AB4" s="25"/>
      <c r="AI4" s="1"/>
      <c r="AJ4" s="1"/>
      <c r="AK4" s="1">
        <v>1</v>
      </c>
      <c r="AL4" s="1"/>
      <c r="AM4" s="1">
        <v>2</v>
      </c>
      <c r="AN4" s="1"/>
      <c r="AO4" s="1">
        <v>3</v>
      </c>
      <c r="AP4" s="1"/>
    </row>
    <row r="5" spans="1:58">
      <c r="A5" s="251"/>
      <c r="B5" s="217"/>
      <c r="C5" s="218"/>
      <c r="D5" s="218"/>
      <c r="E5" s="218"/>
      <c r="F5" s="218"/>
      <c r="G5" s="218"/>
      <c r="H5" s="218"/>
      <c r="I5" s="218"/>
      <c r="J5" s="219"/>
      <c r="K5" s="217"/>
      <c r="L5" s="218"/>
      <c r="M5" s="218"/>
      <c r="N5" s="218"/>
      <c r="O5" s="218"/>
      <c r="P5" s="218"/>
      <c r="Q5" s="218"/>
      <c r="R5" s="218"/>
      <c r="S5" s="219"/>
      <c r="T5" s="23"/>
      <c r="U5" s="24"/>
      <c r="V5" s="24"/>
      <c r="W5" s="24"/>
      <c r="X5" s="24"/>
      <c r="Y5" s="24"/>
      <c r="Z5" s="24"/>
      <c r="AA5" s="24"/>
      <c r="AB5" s="25"/>
      <c r="AI5" s="1" t="s">
        <v>5</v>
      </c>
      <c r="AJ5" s="1" t="s">
        <v>0</v>
      </c>
      <c r="AK5" s="1" t="s">
        <v>9</v>
      </c>
      <c r="AL5" s="1" t="s">
        <v>10</v>
      </c>
      <c r="AM5" s="1" t="s">
        <v>9</v>
      </c>
      <c r="AN5" s="1" t="s">
        <v>10</v>
      </c>
      <c r="AO5" s="1" t="s">
        <v>9</v>
      </c>
      <c r="AP5" s="1" t="s">
        <v>10</v>
      </c>
    </row>
    <row r="6" spans="1:58">
      <c r="A6" s="251"/>
      <c r="B6" s="217"/>
      <c r="C6" s="218"/>
      <c r="D6" s="218"/>
      <c r="E6" s="218"/>
      <c r="F6" s="218"/>
      <c r="G6" s="218"/>
      <c r="H6" s="218"/>
      <c r="I6" s="218"/>
      <c r="J6" s="219"/>
      <c r="K6" s="217"/>
      <c r="L6" s="218"/>
      <c r="M6" s="218"/>
      <c r="N6" s="218"/>
      <c r="O6" s="218"/>
      <c r="P6" s="218"/>
      <c r="Q6" s="218"/>
      <c r="R6" s="218"/>
      <c r="S6" s="219"/>
      <c r="T6" s="23"/>
      <c r="U6" s="24"/>
      <c r="V6" s="24"/>
      <c r="W6" s="24"/>
      <c r="X6" s="24"/>
      <c r="Y6" s="24"/>
      <c r="Z6" s="24"/>
      <c r="AA6" s="24"/>
      <c r="AB6" s="25"/>
      <c r="AI6" s="1">
        <v>9</v>
      </c>
      <c r="AJ6" s="1">
        <v>1</v>
      </c>
      <c r="AK6" s="15"/>
      <c r="AL6" s="15"/>
      <c r="AM6" s="15"/>
      <c r="AN6" s="15"/>
      <c r="AO6" s="15">
        <v>4.8</v>
      </c>
      <c r="AP6" s="15">
        <v>3.2</v>
      </c>
    </row>
    <row r="7" spans="1:58">
      <c r="A7" s="252"/>
      <c r="B7" s="220"/>
      <c r="C7" s="221"/>
      <c r="D7" s="221"/>
      <c r="E7" s="221"/>
      <c r="F7" s="221"/>
      <c r="G7" s="221"/>
      <c r="H7" s="221"/>
      <c r="I7" s="221"/>
      <c r="J7" s="222"/>
      <c r="K7" s="220"/>
      <c r="L7" s="221"/>
      <c r="M7" s="221"/>
      <c r="N7" s="221"/>
      <c r="O7" s="221"/>
      <c r="P7" s="221"/>
      <c r="Q7" s="221"/>
      <c r="R7" s="221"/>
      <c r="S7" s="222"/>
      <c r="T7" s="26"/>
      <c r="U7" s="27"/>
      <c r="V7" s="27"/>
      <c r="W7" s="27"/>
      <c r="X7" s="27"/>
      <c r="Y7" s="27"/>
      <c r="Z7" s="27"/>
      <c r="AA7" s="27"/>
      <c r="AB7" s="28"/>
      <c r="AI7" s="1"/>
      <c r="AJ7" s="1">
        <v>2</v>
      </c>
      <c r="AK7" s="15"/>
      <c r="AL7" s="15"/>
      <c r="AM7" s="15"/>
      <c r="AN7" s="15"/>
      <c r="AO7" s="15">
        <v>5</v>
      </c>
      <c r="AP7" s="15">
        <v>3</v>
      </c>
    </row>
    <row r="8" spans="1:58">
      <c r="A8" s="250" t="s">
        <v>80</v>
      </c>
      <c r="B8" s="29"/>
      <c r="C8" s="30"/>
      <c r="D8" s="30"/>
      <c r="E8" s="30"/>
      <c r="F8" s="30"/>
      <c r="G8" s="30"/>
      <c r="H8" s="30"/>
      <c r="I8" s="30"/>
      <c r="J8" s="31"/>
      <c r="K8" s="32"/>
      <c r="L8" s="33"/>
      <c r="M8" s="33"/>
      <c r="N8" s="33"/>
      <c r="O8" s="33"/>
      <c r="P8" s="33"/>
      <c r="Q8" s="33"/>
      <c r="R8" s="33"/>
      <c r="S8" s="34"/>
      <c r="T8" s="35"/>
      <c r="U8" s="36"/>
      <c r="V8" s="36"/>
      <c r="W8" s="36"/>
      <c r="X8" s="36"/>
      <c r="Y8" s="36"/>
      <c r="Z8" s="36"/>
      <c r="AA8" s="36"/>
      <c r="AB8" s="37"/>
      <c r="AI8" s="1"/>
      <c r="AJ8" s="1">
        <v>3</v>
      </c>
      <c r="AK8" s="15"/>
      <c r="AL8" s="15"/>
      <c r="AM8" s="15"/>
      <c r="AN8" s="15"/>
      <c r="AO8" s="15">
        <v>4.8</v>
      </c>
      <c r="AP8" s="15">
        <v>3.1</v>
      </c>
    </row>
    <row r="9" spans="1:58">
      <c r="A9" s="251"/>
      <c r="B9" s="38"/>
      <c r="C9" s="39"/>
      <c r="D9" s="39"/>
      <c r="E9" s="39"/>
      <c r="F9" s="39"/>
      <c r="G9" s="39"/>
      <c r="H9" s="39"/>
      <c r="I9" s="39"/>
      <c r="J9" s="40"/>
      <c r="K9" s="41"/>
      <c r="L9" s="42"/>
      <c r="M9" s="42"/>
      <c r="N9" s="42"/>
      <c r="O9" s="42"/>
      <c r="P9" s="42"/>
      <c r="Q9" s="42"/>
      <c r="R9" s="42"/>
      <c r="S9" s="43"/>
      <c r="T9" s="44"/>
      <c r="U9" s="45"/>
      <c r="V9" s="45"/>
      <c r="W9" s="45"/>
      <c r="X9" s="45"/>
      <c r="Y9" s="45"/>
      <c r="Z9" s="45"/>
      <c r="AA9" s="45"/>
      <c r="AB9" s="46"/>
      <c r="AI9" s="1"/>
      <c r="AJ9" s="1">
        <v>4</v>
      </c>
      <c r="AK9" s="15"/>
      <c r="AL9" s="15"/>
      <c r="AM9" s="15"/>
      <c r="AN9" s="15"/>
      <c r="AO9" s="15">
        <v>4.8</v>
      </c>
      <c r="AP9" s="15">
        <v>3.1</v>
      </c>
    </row>
    <row r="10" spans="1:58">
      <c r="A10" s="251"/>
      <c r="B10" s="38"/>
      <c r="C10" s="39"/>
      <c r="D10" s="39"/>
      <c r="E10" s="39"/>
      <c r="F10" s="39"/>
      <c r="G10" s="39"/>
      <c r="H10" s="39"/>
      <c r="I10" s="39"/>
      <c r="J10" s="40"/>
      <c r="K10" s="41"/>
      <c r="L10" s="42"/>
      <c r="M10" s="42"/>
      <c r="N10" s="42"/>
      <c r="O10" s="42"/>
      <c r="P10" s="42"/>
      <c r="Q10" s="42"/>
      <c r="R10" s="42"/>
      <c r="S10" s="43"/>
      <c r="T10" s="44"/>
      <c r="U10" s="45"/>
      <c r="V10" s="45"/>
      <c r="W10" s="45"/>
      <c r="X10" s="45"/>
      <c r="Y10" s="45"/>
      <c r="Z10" s="45"/>
      <c r="AA10" s="45"/>
      <c r="AB10" s="46"/>
      <c r="AI10" s="1"/>
      <c r="AJ10" s="1">
        <v>5</v>
      </c>
      <c r="AK10" s="15"/>
      <c r="AL10" s="15"/>
      <c r="AM10" s="15"/>
      <c r="AN10" s="15"/>
      <c r="AO10" s="15">
        <v>4.8</v>
      </c>
      <c r="AP10" s="15">
        <v>3.1</v>
      </c>
    </row>
    <row r="11" spans="1:58">
      <c r="A11" s="251"/>
      <c r="B11" s="38"/>
      <c r="C11" s="39"/>
      <c r="D11" s="39"/>
      <c r="E11" s="39"/>
      <c r="F11" s="39"/>
      <c r="G11" s="39"/>
      <c r="H11" s="39"/>
      <c r="I11" s="39"/>
      <c r="J11" s="40"/>
      <c r="K11" s="41"/>
      <c r="L11" s="42"/>
      <c r="M11" s="42"/>
      <c r="N11" s="42"/>
      <c r="O11" s="42"/>
      <c r="P11" s="42"/>
      <c r="Q11" s="42"/>
      <c r="R11" s="42"/>
      <c r="S11" s="43"/>
      <c r="T11" s="44"/>
      <c r="U11" s="45"/>
      <c r="V11" s="45"/>
      <c r="W11" s="45"/>
      <c r="X11" s="45"/>
      <c r="Y11" s="45"/>
      <c r="Z11" s="45"/>
      <c r="AA11" s="45"/>
      <c r="AB11" s="46"/>
      <c r="AI11" s="1"/>
      <c r="AJ11" s="1">
        <v>6</v>
      </c>
      <c r="AK11" s="15"/>
      <c r="AL11" s="15"/>
      <c r="AM11" s="15"/>
      <c r="AN11" s="15"/>
      <c r="AO11" s="15">
        <v>4.8</v>
      </c>
      <c r="AP11" s="15">
        <v>3</v>
      </c>
    </row>
    <row r="12" spans="1:58">
      <c r="A12" s="252"/>
      <c r="B12" s="47"/>
      <c r="C12" s="48"/>
      <c r="D12" s="48"/>
      <c r="E12" s="48"/>
      <c r="F12" s="48"/>
      <c r="G12" s="48"/>
      <c r="H12" s="48"/>
      <c r="I12" s="48"/>
      <c r="J12" s="49"/>
      <c r="K12" s="50"/>
      <c r="L12" s="51"/>
      <c r="M12" s="51"/>
      <c r="N12" s="51"/>
      <c r="O12" s="51"/>
      <c r="P12" s="51"/>
      <c r="Q12" s="51"/>
      <c r="R12" s="51"/>
      <c r="S12" s="52"/>
      <c r="T12" s="53"/>
      <c r="U12" s="54"/>
      <c r="V12" s="54"/>
      <c r="W12" s="54"/>
      <c r="X12" s="54"/>
      <c r="Y12" s="54"/>
      <c r="Z12" s="54"/>
      <c r="AA12" s="54"/>
      <c r="AB12" s="55"/>
      <c r="AI12" s="1"/>
      <c r="AJ12" s="1">
        <v>7</v>
      </c>
      <c r="AK12" s="15"/>
      <c r="AL12" s="15"/>
      <c r="AM12" s="15"/>
      <c r="AN12" s="15"/>
      <c r="AO12" s="15">
        <v>4.9000000000000004</v>
      </c>
      <c r="AP12" s="15">
        <v>3</v>
      </c>
    </row>
    <row r="13" spans="1:58">
      <c r="A13" s="242" t="s">
        <v>81</v>
      </c>
      <c r="B13" s="29"/>
      <c r="C13" s="30"/>
      <c r="D13" s="30"/>
      <c r="E13" s="30"/>
      <c r="F13" s="30"/>
      <c r="G13" s="30"/>
      <c r="H13" s="30"/>
      <c r="I13" s="30"/>
      <c r="J13" s="31"/>
      <c r="K13" s="32"/>
      <c r="L13" s="33"/>
      <c r="M13" s="33"/>
      <c r="N13" s="33"/>
      <c r="O13" s="33"/>
      <c r="P13" s="33"/>
      <c r="Q13" s="33"/>
      <c r="R13" s="33"/>
      <c r="S13" s="34"/>
      <c r="T13" s="35"/>
      <c r="U13" s="36"/>
      <c r="V13" s="36"/>
      <c r="W13" s="36"/>
      <c r="X13" s="36"/>
      <c r="Y13" s="36"/>
      <c r="Z13" s="36"/>
      <c r="AA13" s="36"/>
      <c r="AB13" s="37"/>
      <c r="AI13" s="1"/>
      <c r="AJ13" s="1">
        <v>8</v>
      </c>
      <c r="AK13" s="15"/>
      <c r="AL13" s="15"/>
      <c r="AM13" s="15"/>
      <c r="AN13" s="15"/>
      <c r="AO13" s="15">
        <v>4.9000000000000004</v>
      </c>
      <c r="AP13" s="15">
        <v>3</v>
      </c>
    </row>
    <row r="14" spans="1:58">
      <c r="A14" s="243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2"/>
      <c r="M14" s="42"/>
      <c r="N14" s="42"/>
      <c r="O14" s="42"/>
      <c r="P14" s="42"/>
      <c r="Q14" s="42"/>
      <c r="R14" s="42"/>
      <c r="S14" s="43"/>
      <c r="T14" s="44"/>
      <c r="U14" s="45"/>
      <c r="V14" s="45"/>
      <c r="W14" s="45"/>
      <c r="X14" s="45"/>
      <c r="Y14" s="45"/>
      <c r="Z14" s="45"/>
      <c r="AA14" s="45"/>
      <c r="AB14" s="46"/>
      <c r="AI14" s="1"/>
      <c r="AJ14" s="1">
        <v>9</v>
      </c>
      <c r="AK14" s="15"/>
      <c r="AL14" s="15"/>
      <c r="AM14" s="15"/>
      <c r="AN14" s="15"/>
      <c r="AO14" s="15">
        <v>4.9000000000000004</v>
      </c>
      <c r="AP14" s="15">
        <v>3</v>
      </c>
    </row>
    <row r="15" spans="1:58">
      <c r="A15" s="243"/>
      <c r="B15" s="38"/>
      <c r="C15" s="39"/>
      <c r="D15" s="39"/>
      <c r="E15" s="39"/>
      <c r="F15" s="39"/>
      <c r="G15" s="39"/>
      <c r="H15" s="39"/>
      <c r="I15" s="39"/>
      <c r="J15" s="40"/>
      <c r="K15" s="41"/>
      <c r="L15" s="42"/>
      <c r="M15" s="42"/>
      <c r="N15" s="42"/>
      <c r="O15" s="42"/>
      <c r="P15" s="42"/>
      <c r="Q15" s="42"/>
      <c r="R15" s="42"/>
      <c r="S15" s="43"/>
      <c r="T15" s="44"/>
      <c r="U15" s="45"/>
      <c r="V15" s="45"/>
      <c r="W15" s="45"/>
      <c r="X15" s="45"/>
      <c r="Y15" s="45"/>
      <c r="Z15" s="45"/>
      <c r="AA15" s="45"/>
      <c r="AB15" s="46"/>
      <c r="AI15" s="1"/>
      <c r="AJ15" s="1">
        <v>10</v>
      </c>
      <c r="AK15" s="15"/>
      <c r="AL15" s="15"/>
      <c r="AM15" s="15"/>
      <c r="AN15" s="15"/>
      <c r="AO15" s="15">
        <v>4.9000000000000004</v>
      </c>
      <c r="AP15" s="15">
        <v>3</v>
      </c>
    </row>
    <row r="16" spans="1:58">
      <c r="A16" s="243"/>
      <c r="B16" s="38"/>
      <c r="C16" s="39"/>
      <c r="D16" s="39"/>
      <c r="E16" s="39"/>
      <c r="F16" s="39"/>
      <c r="G16" s="39"/>
      <c r="H16" s="39"/>
      <c r="I16" s="39"/>
      <c r="J16" s="40"/>
      <c r="K16" s="41"/>
      <c r="L16" s="42"/>
      <c r="M16" s="42"/>
      <c r="N16" s="42"/>
      <c r="O16" s="42"/>
      <c r="P16" s="42"/>
      <c r="Q16" s="42"/>
      <c r="R16" s="42"/>
      <c r="S16" s="43"/>
      <c r="T16" s="44"/>
      <c r="U16" s="45"/>
      <c r="V16" s="45"/>
      <c r="W16" s="45"/>
      <c r="X16" s="45"/>
      <c r="Y16" s="45"/>
      <c r="Z16" s="45"/>
      <c r="AA16" s="45"/>
      <c r="AB16" s="46"/>
      <c r="AI16" s="1"/>
      <c r="AJ16" s="1">
        <v>11</v>
      </c>
      <c r="AK16" s="15"/>
      <c r="AL16" s="15"/>
      <c r="AM16" s="15"/>
      <c r="AN16" s="15"/>
      <c r="AO16" s="15">
        <v>4.9000000000000004</v>
      </c>
      <c r="AP16" s="15">
        <v>3.1</v>
      </c>
    </row>
    <row r="17" spans="1:42">
      <c r="A17" s="244"/>
      <c r="B17" s="47"/>
      <c r="C17" s="48"/>
      <c r="D17" s="48"/>
      <c r="E17" s="48"/>
      <c r="F17" s="48"/>
      <c r="G17" s="48"/>
      <c r="H17" s="48"/>
      <c r="I17" s="48"/>
      <c r="J17" s="49"/>
      <c r="K17" s="50"/>
      <c r="L17" s="51"/>
      <c r="M17" s="51"/>
      <c r="N17" s="51"/>
      <c r="O17" s="51"/>
      <c r="P17" s="51"/>
      <c r="Q17" s="51"/>
      <c r="R17" s="51"/>
      <c r="S17" s="52"/>
      <c r="T17" s="53"/>
      <c r="U17" s="54"/>
      <c r="V17" s="54"/>
      <c r="W17" s="54"/>
      <c r="X17" s="54"/>
      <c r="Y17" s="54"/>
      <c r="Z17" s="54"/>
      <c r="AA17" s="54"/>
      <c r="AB17" s="55"/>
      <c r="AI17" s="1"/>
      <c r="AJ17" s="1">
        <v>12</v>
      </c>
      <c r="AK17" s="15"/>
      <c r="AL17" s="15"/>
      <c r="AM17" s="15"/>
      <c r="AN17" s="15"/>
      <c r="AO17" s="15">
        <v>4.8</v>
      </c>
      <c r="AP17" s="15">
        <v>3.1</v>
      </c>
    </row>
    <row r="18" spans="1:42">
      <c r="A18" s="242" t="s">
        <v>82</v>
      </c>
      <c r="B18" s="29"/>
      <c r="C18" s="30"/>
      <c r="D18" s="30"/>
      <c r="E18" s="30"/>
      <c r="F18" s="30"/>
      <c r="G18" s="30"/>
      <c r="H18" s="30"/>
      <c r="I18" s="30"/>
      <c r="J18" s="31"/>
      <c r="K18" s="32"/>
      <c r="L18" s="33"/>
      <c r="M18" s="33"/>
      <c r="N18" s="33"/>
      <c r="O18" s="33"/>
      <c r="P18" s="33"/>
      <c r="Q18" s="33"/>
      <c r="R18" s="33"/>
      <c r="S18" s="34"/>
      <c r="T18" s="35"/>
      <c r="U18" s="36"/>
      <c r="V18" s="36"/>
      <c r="W18" s="36"/>
      <c r="X18" s="36"/>
      <c r="Y18" s="36"/>
      <c r="Z18" s="36"/>
      <c r="AA18" s="36"/>
      <c r="AB18" s="37"/>
      <c r="AI18" s="1">
        <v>8</v>
      </c>
      <c r="AJ18" s="1">
        <v>1</v>
      </c>
      <c r="AK18" s="15">
        <v>5</v>
      </c>
      <c r="AL18" s="15">
        <v>3</v>
      </c>
      <c r="AM18" s="15">
        <v>5</v>
      </c>
      <c r="AN18" s="15">
        <v>3</v>
      </c>
      <c r="AO18" s="15">
        <v>5</v>
      </c>
      <c r="AP18" s="15">
        <v>4</v>
      </c>
    </row>
    <row r="19" spans="1:42">
      <c r="A19" s="243"/>
      <c r="B19" s="38"/>
      <c r="C19" s="39"/>
      <c r="D19" s="39"/>
      <c r="E19" s="39"/>
      <c r="F19" s="39"/>
      <c r="G19" s="39"/>
      <c r="H19" s="39"/>
      <c r="I19" s="39"/>
      <c r="J19" s="40"/>
      <c r="K19" s="41"/>
      <c r="L19" s="42"/>
      <c r="M19" s="42"/>
      <c r="N19" s="42"/>
      <c r="O19" s="42"/>
      <c r="P19" s="42"/>
      <c r="Q19" s="42"/>
      <c r="R19" s="42"/>
      <c r="S19" s="43"/>
      <c r="T19" s="44"/>
      <c r="U19" s="45"/>
      <c r="V19" s="45"/>
      <c r="W19" s="45"/>
      <c r="X19" s="45"/>
      <c r="Y19" s="45"/>
      <c r="Z19" s="45"/>
      <c r="AA19" s="45"/>
      <c r="AB19" s="46"/>
      <c r="AI19" s="1"/>
      <c r="AJ19" s="1">
        <v>2</v>
      </c>
      <c r="AK19" s="15">
        <v>5</v>
      </c>
      <c r="AL19" s="15">
        <v>3</v>
      </c>
      <c r="AM19" s="15">
        <v>5</v>
      </c>
      <c r="AN19" s="15">
        <v>3</v>
      </c>
      <c r="AO19" s="15">
        <v>5</v>
      </c>
      <c r="AP19" s="15">
        <v>4</v>
      </c>
    </row>
    <row r="20" spans="1:42">
      <c r="A20" s="243"/>
      <c r="B20" s="38"/>
      <c r="C20" s="39"/>
      <c r="D20" s="39"/>
      <c r="E20" s="39"/>
      <c r="F20" s="39"/>
      <c r="G20" s="39"/>
      <c r="H20" s="39"/>
      <c r="I20" s="39"/>
      <c r="J20" s="40"/>
      <c r="K20" s="41"/>
      <c r="L20" s="42"/>
      <c r="M20" s="42"/>
      <c r="N20" s="42"/>
      <c r="O20" s="42"/>
      <c r="P20" s="42"/>
      <c r="Q20" s="42"/>
      <c r="R20" s="42"/>
      <c r="S20" s="43"/>
      <c r="T20" s="44"/>
      <c r="U20" s="45"/>
      <c r="V20" s="45"/>
      <c r="W20" s="45"/>
      <c r="X20" s="45"/>
      <c r="Y20" s="45"/>
      <c r="Z20" s="45"/>
      <c r="AA20" s="45"/>
      <c r="AB20" s="46"/>
      <c r="AI20" s="1"/>
      <c r="AJ20" s="1">
        <v>3</v>
      </c>
      <c r="AK20" s="15">
        <v>5</v>
      </c>
      <c r="AL20" s="15">
        <v>3</v>
      </c>
      <c r="AM20" s="15">
        <v>5</v>
      </c>
      <c r="AN20" s="15">
        <v>3</v>
      </c>
      <c r="AO20" s="15">
        <v>5</v>
      </c>
      <c r="AP20" s="15">
        <v>4</v>
      </c>
    </row>
    <row r="21" spans="1:42">
      <c r="A21" s="243"/>
      <c r="B21" s="38"/>
      <c r="C21" s="39"/>
      <c r="D21" s="39"/>
      <c r="E21" s="39"/>
      <c r="F21" s="39"/>
      <c r="G21" s="39"/>
      <c r="H21" s="39"/>
      <c r="I21" s="39"/>
      <c r="J21" s="40"/>
      <c r="K21" s="41"/>
      <c r="L21" s="42"/>
      <c r="M21" s="42"/>
      <c r="N21" s="42"/>
      <c r="O21" s="42"/>
      <c r="P21" s="42"/>
      <c r="Q21" s="42"/>
      <c r="R21" s="42"/>
      <c r="S21" s="43"/>
      <c r="T21" s="44"/>
      <c r="U21" s="45"/>
      <c r="V21" s="45"/>
      <c r="W21" s="45"/>
      <c r="X21" s="45"/>
      <c r="Y21" s="45"/>
      <c r="Z21" s="45"/>
      <c r="AA21" s="45"/>
      <c r="AB21" s="46"/>
      <c r="AI21" s="1"/>
      <c r="AJ21" s="1">
        <v>4</v>
      </c>
      <c r="AK21" s="15">
        <v>5</v>
      </c>
      <c r="AL21" s="15">
        <v>3</v>
      </c>
      <c r="AM21" s="15">
        <v>5</v>
      </c>
      <c r="AN21" s="15">
        <v>3</v>
      </c>
      <c r="AO21" s="15">
        <v>5</v>
      </c>
      <c r="AP21" s="15">
        <v>4</v>
      </c>
    </row>
    <row r="22" spans="1:42">
      <c r="A22" s="244"/>
      <c r="B22" s="47"/>
      <c r="C22" s="48"/>
      <c r="D22" s="48"/>
      <c r="E22" s="48"/>
      <c r="F22" s="48"/>
      <c r="G22" s="48"/>
      <c r="H22" s="48"/>
      <c r="I22" s="48"/>
      <c r="J22" s="49"/>
      <c r="K22" s="50"/>
      <c r="L22" s="51"/>
      <c r="M22" s="51"/>
      <c r="N22" s="51"/>
      <c r="O22" s="51"/>
      <c r="P22" s="51"/>
      <c r="Q22" s="51"/>
      <c r="R22" s="51"/>
      <c r="S22" s="52"/>
      <c r="T22" s="53"/>
      <c r="U22" s="54"/>
      <c r="V22" s="54"/>
      <c r="W22" s="54"/>
      <c r="X22" s="54"/>
      <c r="Y22" s="54"/>
      <c r="Z22" s="54"/>
      <c r="AA22" s="54"/>
      <c r="AB22" s="55"/>
      <c r="AI22" s="1"/>
      <c r="AJ22" s="1">
        <v>5</v>
      </c>
      <c r="AK22" s="15">
        <v>5</v>
      </c>
      <c r="AL22" s="15">
        <v>3</v>
      </c>
      <c r="AM22" s="15">
        <v>5</v>
      </c>
      <c r="AN22" s="15">
        <v>3</v>
      </c>
      <c r="AO22" s="15">
        <v>5</v>
      </c>
      <c r="AP22" s="15">
        <v>4</v>
      </c>
    </row>
    <row r="23" spans="1:42">
      <c r="A23" s="242" t="s">
        <v>83</v>
      </c>
      <c r="B23" s="29"/>
      <c r="C23" s="30"/>
      <c r="D23" s="30"/>
      <c r="E23" s="30"/>
      <c r="F23" s="30"/>
      <c r="G23" s="30"/>
      <c r="H23" s="30"/>
      <c r="I23" s="30"/>
      <c r="J23" s="31"/>
      <c r="K23" s="32"/>
      <c r="L23" s="33"/>
      <c r="M23" s="33"/>
      <c r="N23" s="33"/>
      <c r="O23" s="33"/>
      <c r="P23" s="33"/>
      <c r="Q23" s="33"/>
      <c r="R23" s="33"/>
      <c r="S23" s="34"/>
      <c r="T23" s="35"/>
      <c r="U23" s="36"/>
      <c r="V23" s="36"/>
      <c r="W23" s="36"/>
      <c r="X23" s="36"/>
      <c r="Y23" s="36"/>
      <c r="Z23" s="36"/>
      <c r="AA23" s="36"/>
      <c r="AB23" s="37"/>
      <c r="AI23" s="1"/>
      <c r="AJ23" s="1">
        <v>6</v>
      </c>
      <c r="AK23" s="15">
        <v>5</v>
      </c>
      <c r="AL23" s="15">
        <v>3</v>
      </c>
      <c r="AM23" s="15">
        <v>5</v>
      </c>
      <c r="AN23" s="15">
        <v>3</v>
      </c>
      <c r="AO23" s="15">
        <v>5</v>
      </c>
      <c r="AP23" s="15">
        <v>4</v>
      </c>
    </row>
    <row r="24" spans="1:42">
      <c r="A24" s="243"/>
      <c r="B24" s="38"/>
      <c r="C24" s="39"/>
      <c r="D24" s="39"/>
      <c r="E24" s="39"/>
      <c r="F24" s="39"/>
      <c r="G24" s="39"/>
      <c r="H24" s="39"/>
      <c r="I24" s="39"/>
      <c r="J24" s="40"/>
      <c r="K24" s="41"/>
      <c r="L24" s="42"/>
      <c r="M24" s="42"/>
      <c r="N24" s="42"/>
      <c r="O24" s="42"/>
      <c r="P24" s="42"/>
      <c r="Q24" s="42"/>
      <c r="R24" s="42"/>
      <c r="S24" s="43"/>
      <c r="T24" s="44"/>
      <c r="U24" s="45"/>
      <c r="V24" s="45"/>
      <c r="W24" s="45"/>
      <c r="X24" s="45"/>
      <c r="Y24" s="45"/>
      <c r="Z24" s="45"/>
      <c r="AA24" s="45"/>
      <c r="AB24" s="46"/>
      <c r="AI24" s="1"/>
      <c r="AJ24" s="1">
        <v>7</v>
      </c>
      <c r="AK24" s="15">
        <v>5</v>
      </c>
      <c r="AL24" s="15">
        <v>3</v>
      </c>
      <c r="AM24" s="15">
        <v>5</v>
      </c>
      <c r="AN24" s="15">
        <v>3</v>
      </c>
      <c r="AO24" s="15">
        <v>5</v>
      </c>
      <c r="AP24" s="15">
        <v>4</v>
      </c>
    </row>
    <row r="25" spans="1:42">
      <c r="A25" s="243"/>
      <c r="B25" s="38"/>
      <c r="C25" s="39"/>
      <c r="D25" s="39"/>
      <c r="E25" s="39"/>
      <c r="F25" s="39"/>
      <c r="G25" s="39"/>
      <c r="H25" s="39"/>
      <c r="I25" s="39"/>
      <c r="J25" s="40"/>
      <c r="K25" s="41"/>
      <c r="L25" s="42"/>
      <c r="M25" s="42"/>
      <c r="N25" s="42"/>
      <c r="O25" s="42"/>
      <c r="P25" s="42"/>
      <c r="Q25" s="42"/>
      <c r="R25" s="42"/>
      <c r="S25" s="43"/>
      <c r="T25" s="44"/>
      <c r="U25" s="45"/>
      <c r="V25" s="45"/>
      <c r="W25" s="45"/>
      <c r="X25" s="45"/>
      <c r="Y25" s="45"/>
      <c r="Z25" s="45"/>
      <c r="AA25" s="45"/>
      <c r="AB25" s="46"/>
      <c r="AI25" s="1"/>
      <c r="AJ25" s="1">
        <v>8</v>
      </c>
      <c r="AK25" s="15">
        <v>5</v>
      </c>
      <c r="AL25" s="15">
        <v>3</v>
      </c>
      <c r="AM25" s="15">
        <v>5</v>
      </c>
      <c r="AN25" s="15">
        <v>3</v>
      </c>
      <c r="AO25" s="15">
        <v>5</v>
      </c>
      <c r="AP25" s="15">
        <v>4</v>
      </c>
    </row>
    <row r="26" spans="1:42">
      <c r="A26" s="243"/>
      <c r="B26" s="38"/>
      <c r="C26" s="39"/>
      <c r="D26" s="39"/>
      <c r="E26" s="39"/>
      <c r="F26" s="39"/>
      <c r="G26" s="39"/>
      <c r="H26" s="39"/>
      <c r="I26" s="39"/>
      <c r="J26" s="40"/>
      <c r="K26" s="41"/>
      <c r="L26" s="42"/>
      <c r="M26" s="42"/>
      <c r="N26" s="42"/>
      <c r="O26" s="42"/>
      <c r="P26" s="42"/>
      <c r="Q26" s="42"/>
      <c r="R26" s="42"/>
      <c r="S26" s="43"/>
      <c r="T26" s="44"/>
      <c r="U26" s="45"/>
      <c r="V26" s="45"/>
      <c r="W26" s="45"/>
      <c r="X26" s="45"/>
      <c r="Y26" s="45"/>
      <c r="Z26" s="45"/>
      <c r="AA26" s="45"/>
      <c r="AB26" s="46"/>
      <c r="AI26" s="1"/>
      <c r="AJ26" s="1">
        <v>9</v>
      </c>
      <c r="AK26" s="15">
        <v>5</v>
      </c>
      <c r="AL26" s="15">
        <v>3</v>
      </c>
      <c r="AM26" s="15">
        <v>5</v>
      </c>
      <c r="AN26" s="15">
        <v>3</v>
      </c>
      <c r="AO26" s="15">
        <v>5</v>
      </c>
      <c r="AP26" s="15">
        <v>4</v>
      </c>
    </row>
    <row r="27" spans="1:42">
      <c r="A27" s="244"/>
      <c r="B27" s="47"/>
      <c r="C27" s="48"/>
      <c r="D27" s="48"/>
      <c r="E27" s="48"/>
      <c r="F27" s="48"/>
      <c r="G27" s="48"/>
      <c r="H27" s="48"/>
      <c r="I27" s="48"/>
      <c r="J27" s="49"/>
      <c r="K27" s="50"/>
      <c r="L27" s="51"/>
      <c r="M27" s="51"/>
      <c r="N27" s="51"/>
      <c r="O27" s="51"/>
      <c r="P27" s="51"/>
      <c r="Q27" s="51"/>
      <c r="R27" s="51"/>
      <c r="S27" s="52"/>
      <c r="T27" s="53"/>
      <c r="U27" s="54"/>
      <c r="V27" s="54"/>
      <c r="W27" s="54"/>
      <c r="X27" s="54"/>
      <c r="Y27" s="54"/>
      <c r="Z27" s="54"/>
      <c r="AA27" s="54"/>
      <c r="AB27" s="55"/>
      <c r="AI27" s="1"/>
      <c r="AJ27" s="1">
        <v>10</v>
      </c>
      <c r="AK27" s="15">
        <v>5</v>
      </c>
      <c r="AL27" s="15">
        <v>3</v>
      </c>
      <c r="AM27" s="15">
        <v>5</v>
      </c>
      <c r="AN27" s="15">
        <v>3</v>
      </c>
      <c r="AO27" s="15">
        <v>5</v>
      </c>
      <c r="AP27" s="15">
        <v>4</v>
      </c>
    </row>
    <row r="28" spans="1:42">
      <c r="A28" s="242" t="s">
        <v>84</v>
      </c>
      <c r="B28" s="29"/>
      <c r="C28" s="30"/>
      <c r="D28" s="30"/>
      <c r="E28" s="30"/>
      <c r="F28" s="30"/>
      <c r="G28" s="30"/>
      <c r="H28" s="30"/>
      <c r="I28" s="30"/>
      <c r="J28" s="31"/>
      <c r="K28" s="32"/>
      <c r="L28" s="33"/>
      <c r="M28" s="33"/>
      <c r="N28" s="33"/>
      <c r="O28" s="33"/>
      <c r="P28" s="33"/>
      <c r="Q28" s="33"/>
      <c r="R28" s="33"/>
      <c r="S28" s="34"/>
      <c r="T28" s="35"/>
      <c r="U28" s="36"/>
      <c r="V28" s="36"/>
      <c r="W28" s="36"/>
      <c r="X28" s="36"/>
      <c r="Y28" s="36"/>
      <c r="Z28" s="36"/>
      <c r="AA28" s="36"/>
      <c r="AB28" s="37"/>
      <c r="AI28" s="1"/>
      <c r="AJ28" s="1">
        <v>11</v>
      </c>
      <c r="AK28" s="15">
        <v>5</v>
      </c>
      <c r="AL28" s="15">
        <v>3</v>
      </c>
      <c r="AM28" s="15">
        <v>5</v>
      </c>
      <c r="AN28" s="15">
        <v>3</v>
      </c>
      <c r="AO28" s="15">
        <v>5</v>
      </c>
      <c r="AP28" s="15">
        <v>4</v>
      </c>
    </row>
    <row r="29" spans="1:42">
      <c r="A29" s="243"/>
      <c r="B29" s="38"/>
      <c r="C29" s="39"/>
      <c r="D29" s="39"/>
      <c r="E29" s="39"/>
      <c r="F29" s="39"/>
      <c r="G29" s="39"/>
      <c r="H29" s="39"/>
      <c r="I29" s="39"/>
      <c r="J29" s="40"/>
      <c r="K29" s="41"/>
      <c r="L29" s="42"/>
      <c r="M29" s="42"/>
      <c r="N29" s="42"/>
      <c r="O29" s="42"/>
      <c r="P29" s="42"/>
      <c r="Q29" s="42"/>
      <c r="R29" s="42"/>
      <c r="S29" s="43"/>
      <c r="T29" s="44"/>
      <c r="U29" s="45"/>
      <c r="V29" s="45"/>
      <c r="W29" s="45"/>
      <c r="X29" s="45"/>
      <c r="Y29" s="45"/>
      <c r="Z29" s="45"/>
      <c r="AA29" s="45"/>
      <c r="AB29" s="46"/>
      <c r="AI29" s="1"/>
      <c r="AJ29" s="1">
        <v>12</v>
      </c>
      <c r="AK29" s="15">
        <v>5</v>
      </c>
      <c r="AL29" s="15">
        <v>3</v>
      </c>
      <c r="AM29" s="15">
        <v>5</v>
      </c>
      <c r="AN29" s="15">
        <v>3</v>
      </c>
      <c r="AO29" s="15">
        <v>5</v>
      </c>
      <c r="AP29" s="15">
        <v>4</v>
      </c>
    </row>
    <row r="30" spans="1:42">
      <c r="A30" s="243"/>
      <c r="B30" s="38"/>
      <c r="C30" s="39"/>
      <c r="D30" s="39"/>
      <c r="E30" s="39"/>
      <c r="F30" s="39"/>
      <c r="G30" s="39"/>
      <c r="H30" s="39"/>
      <c r="I30" s="39"/>
      <c r="J30" s="40"/>
      <c r="K30" s="41"/>
      <c r="L30" s="42"/>
      <c r="M30" s="42"/>
      <c r="N30" s="42"/>
      <c r="O30" s="42"/>
      <c r="P30" s="42"/>
      <c r="Q30" s="42"/>
      <c r="R30" s="42"/>
      <c r="S30" s="43"/>
      <c r="T30" s="44"/>
      <c r="U30" s="45"/>
      <c r="V30" s="45"/>
      <c r="W30" s="45"/>
      <c r="X30" s="45"/>
      <c r="Y30" s="45"/>
      <c r="Z30" s="45"/>
      <c r="AA30" s="45"/>
      <c r="AB30" s="46"/>
      <c r="AI30" s="1">
        <v>7</v>
      </c>
      <c r="AJ30" s="1">
        <v>1</v>
      </c>
      <c r="AK30" s="15">
        <v>5.0999999999999996</v>
      </c>
      <c r="AL30" s="15">
        <v>2.8</v>
      </c>
      <c r="AM30" s="15">
        <v>5</v>
      </c>
      <c r="AN30" s="15">
        <v>3.2</v>
      </c>
      <c r="AO30" s="15">
        <v>5.5</v>
      </c>
      <c r="AP30" s="15">
        <v>3.5</v>
      </c>
    </row>
    <row r="31" spans="1:42">
      <c r="A31" s="243"/>
      <c r="B31" s="38"/>
      <c r="C31" s="39"/>
      <c r="D31" s="39"/>
      <c r="E31" s="39"/>
      <c r="F31" s="39"/>
      <c r="G31" s="39"/>
      <c r="H31" s="39"/>
      <c r="I31" s="39"/>
      <c r="J31" s="40"/>
      <c r="K31" s="41"/>
      <c r="L31" s="42"/>
      <c r="M31" s="42"/>
      <c r="N31" s="42"/>
      <c r="O31" s="42"/>
      <c r="P31" s="42"/>
      <c r="Q31" s="42"/>
      <c r="R31" s="42"/>
      <c r="S31" s="43"/>
      <c r="T31" s="44"/>
      <c r="U31" s="45"/>
      <c r="V31" s="45"/>
      <c r="W31" s="45"/>
      <c r="X31" s="45"/>
      <c r="Y31" s="45"/>
      <c r="Z31" s="45"/>
      <c r="AA31" s="45"/>
      <c r="AB31" s="46"/>
      <c r="AI31" s="1"/>
      <c r="AJ31" s="1">
        <v>2</v>
      </c>
      <c r="AK31" s="15">
        <v>5</v>
      </c>
      <c r="AL31" s="15">
        <v>2.8</v>
      </c>
      <c r="AM31" s="15">
        <v>5</v>
      </c>
      <c r="AN31" s="15">
        <v>3</v>
      </c>
      <c r="AO31" s="15">
        <v>5.2</v>
      </c>
      <c r="AP31" s="15">
        <v>3.4</v>
      </c>
    </row>
    <row r="32" spans="1:42">
      <c r="A32" s="244"/>
      <c r="B32" s="47"/>
      <c r="C32" s="48"/>
      <c r="D32" s="48"/>
      <c r="E32" s="48"/>
      <c r="F32" s="48"/>
      <c r="G32" s="48"/>
      <c r="H32" s="48"/>
      <c r="I32" s="48"/>
      <c r="J32" s="49"/>
      <c r="K32" s="50"/>
      <c r="L32" s="51"/>
      <c r="M32" s="51"/>
      <c r="N32" s="51"/>
      <c r="O32" s="51"/>
      <c r="P32" s="51"/>
      <c r="Q32" s="51"/>
      <c r="R32" s="51"/>
      <c r="S32" s="52"/>
      <c r="T32" s="53"/>
      <c r="U32" s="54"/>
      <c r="V32" s="54"/>
      <c r="W32" s="54"/>
      <c r="X32" s="54"/>
      <c r="Y32" s="54"/>
      <c r="Z32" s="54"/>
      <c r="AA32" s="54"/>
      <c r="AB32" s="55"/>
      <c r="AI32" s="1"/>
      <c r="AJ32" s="1">
        <v>3</v>
      </c>
      <c r="AK32" s="15">
        <v>5.2</v>
      </c>
      <c r="AL32" s="15">
        <v>2.8</v>
      </c>
      <c r="AM32" s="15">
        <v>5.2</v>
      </c>
      <c r="AN32" s="15">
        <v>3.2</v>
      </c>
      <c r="AO32" s="15">
        <v>5.3</v>
      </c>
      <c r="AP32" s="15">
        <v>3.3</v>
      </c>
    </row>
    <row r="33" spans="1:42">
      <c r="A33" s="242" t="s">
        <v>85</v>
      </c>
      <c r="B33" s="214"/>
      <c r="C33" s="215"/>
      <c r="D33" s="215"/>
      <c r="E33" s="215"/>
      <c r="F33" s="215"/>
      <c r="G33" s="215"/>
      <c r="H33" s="215"/>
      <c r="I33" s="215"/>
      <c r="J33" s="216"/>
      <c r="K33" s="32"/>
      <c r="L33" s="33"/>
      <c r="M33" s="33"/>
      <c r="N33" s="33"/>
      <c r="O33" s="33"/>
      <c r="P33" s="33"/>
      <c r="Q33" s="33"/>
      <c r="R33" s="33"/>
      <c r="S33" s="34"/>
      <c r="T33" s="35"/>
      <c r="U33" s="36"/>
      <c r="V33" s="36"/>
      <c r="W33" s="36"/>
      <c r="X33" s="36"/>
      <c r="Y33" s="36"/>
      <c r="Z33" s="36"/>
      <c r="AA33" s="36"/>
      <c r="AB33" s="37"/>
      <c r="AI33" s="1"/>
      <c r="AJ33" s="1">
        <v>4</v>
      </c>
      <c r="AK33" s="15">
        <v>5</v>
      </c>
      <c r="AL33" s="15">
        <v>2.8</v>
      </c>
      <c r="AM33" s="15">
        <v>5.0999999999999996</v>
      </c>
      <c r="AN33" s="15">
        <v>3.1</v>
      </c>
      <c r="AO33" s="15">
        <v>5.5</v>
      </c>
      <c r="AP33" s="15">
        <v>3.4</v>
      </c>
    </row>
    <row r="34" spans="1:42">
      <c r="A34" s="243"/>
      <c r="B34" s="217"/>
      <c r="C34" s="218"/>
      <c r="D34" s="218"/>
      <c r="E34" s="218"/>
      <c r="F34" s="218"/>
      <c r="G34" s="218"/>
      <c r="H34" s="218"/>
      <c r="I34" s="218"/>
      <c r="J34" s="219"/>
      <c r="K34" s="41"/>
      <c r="L34" s="42"/>
      <c r="M34" s="42"/>
      <c r="N34" s="42"/>
      <c r="O34" s="42"/>
      <c r="P34" s="42"/>
      <c r="Q34" s="42"/>
      <c r="R34" s="42"/>
      <c r="S34" s="43"/>
      <c r="T34" s="44"/>
      <c r="U34" s="45"/>
      <c r="V34" s="45"/>
      <c r="W34" s="45"/>
      <c r="X34" s="45"/>
      <c r="Y34" s="45"/>
      <c r="Z34" s="45"/>
      <c r="AA34" s="45"/>
      <c r="AB34" s="46"/>
      <c r="AI34" s="1"/>
      <c r="AJ34" s="1">
        <v>5</v>
      </c>
      <c r="AK34" s="15">
        <v>5</v>
      </c>
      <c r="AL34" s="15">
        <v>2.7</v>
      </c>
      <c r="AM34" s="15">
        <v>5</v>
      </c>
      <c r="AN34" s="15">
        <v>3</v>
      </c>
      <c r="AO34" s="15">
        <v>5.5</v>
      </c>
      <c r="AP34" s="15">
        <v>3.4</v>
      </c>
    </row>
    <row r="35" spans="1:42">
      <c r="A35" s="243"/>
      <c r="B35" s="217"/>
      <c r="C35" s="218"/>
      <c r="D35" s="218"/>
      <c r="E35" s="218"/>
      <c r="F35" s="218"/>
      <c r="G35" s="218"/>
      <c r="H35" s="218"/>
      <c r="I35" s="218"/>
      <c r="J35" s="219"/>
      <c r="K35" s="41"/>
      <c r="L35" s="42"/>
      <c r="M35" s="42"/>
      <c r="N35" s="42"/>
      <c r="O35" s="42"/>
      <c r="P35" s="42"/>
      <c r="Q35" s="42"/>
      <c r="R35" s="42"/>
      <c r="S35" s="43"/>
      <c r="T35" s="44"/>
      <c r="U35" s="45"/>
      <c r="V35" s="45"/>
      <c r="W35" s="45"/>
      <c r="X35" s="45"/>
      <c r="Y35" s="45"/>
      <c r="Z35" s="45"/>
      <c r="AA35" s="45"/>
      <c r="AB35" s="46"/>
      <c r="AI35" s="1"/>
      <c r="AJ35" s="1">
        <v>6</v>
      </c>
      <c r="AK35" s="15">
        <v>5.2</v>
      </c>
      <c r="AL35" s="15">
        <v>2.7</v>
      </c>
      <c r="AM35" s="15">
        <v>5.0999999999999996</v>
      </c>
      <c r="AN35" s="15">
        <v>3.1</v>
      </c>
      <c r="AO35" s="15">
        <v>5.5</v>
      </c>
      <c r="AP35" s="15">
        <v>3.3</v>
      </c>
    </row>
    <row r="36" spans="1:42">
      <c r="A36" s="243"/>
      <c r="B36" s="217"/>
      <c r="C36" s="218"/>
      <c r="D36" s="218"/>
      <c r="E36" s="218"/>
      <c r="F36" s="218"/>
      <c r="G36" s="218"/>
      <c r="H36" s="218"/>
      <c r="I36" s="218"/>
      <c r="J36" s="219"/>
      <c r="K36" s="41"/>
      <c r="L36" s="42"/>
      <c r="M36" s="42"/>
      <c r="N36" s="42"/>
      <c r="O36" s="42"/>
      <c r="P36" s="42"/>
      <c r="Q36" s="42"/>
      <c r="R36" s="42"/>
      <c r="S36" s="43"/>
      <c r="T36" s="44"/>
      <c r="U36" s="45"/>
      <c r="V36" s="45"/>
      <c r="W36" s="45"/>
      <c r="X36" s="45"/>
      <c r="Y36" s="45"/>
      <c r="Z36" s="45"/>
      <c r="AA36" s="45"/>
      <c r="AB36" s="46"/>
      <c r="AI36" s="1"/>
      <c r="AJ36" s="1">
        <v>7</v>
      </c>
      <c r="AK36" s="15">
        <v>5.2</v>
      </c>
      <c r="AL36" s="15">
        <v>2.7</v>
      </c>
      <c r="AM36" s="15">
        <v>5</v>
      </c>
      <c r="AN36" s="15">
        <v>3.2</v>
      </c>
      <c r="AO36" s="15">
        <v>5.5</v>
      </c>
      <c r="AP36" s="15">
        <v>3.3</v>
      </c>
    </row>
    <row r="37" spans="1:42">
      <c r="A37" s="244"/>
      <c r="B37" s="220"/>
      <c r="C37" s="221"/>
      <c r="D37" s="221"/>
      <c r="E37" s="221"/>
      <c r="F37" s="221"/>
      <c r="G37" s="221"/>
      <c r="H37" s="221"/>
      <c r="I37" s="221"/>
      <c r="J37" s="222"/>
      <c r="K37" s="50"/>
      <c r="L37" s="51"/>
      <c r="M37" s="51"/>
      <c r="N37" s="51"/>
      <c r="O37" s="51"/>
      <c r="P37" s="51"/>
      <c r="Q37" s="51"/>
      <c r="R37" s="51"/>
      <c r="S37" s="52"/>
      <c r="T37" s="53"/>
      <c r="U37" s="54"/>
      <c r="V37" s="54"/>
      <c r="W37" s="54"/>
      <c r="X37" s="54"/>
      <c r="Y37" s="54"/>
      <c r="Z37" s="54"/>
      <c r="AA37" s="54"/>
      <c r="AB37" s="55"/>
      <c r="AI37" s="1"/>
      <c r="AJ37" s="1">
        <v>8</v>
      </c>
      <c r="AK37" s="15">
        <v>5.0999999999999996</v>
      </c>
      <c r="AL37" s="15">
        <v>2.8</v>
      </c>
      <c r="AM37" s="15">
        <v>5.0999999999999996</v>
      </c>
      <c r="AN37" s="15">
        <v>3.1</v>
      </c>
      <c r="AO37" s="15">
        <v>5.5</v>
      </c>
      <c r="AP37" s="15">
        <v>3.3</v>
      </c>
    </row>
    <row r="38" spans="1:42">
      <c r="A38" s="242" t="s">
        <v>86</v>
      </c>
      <c r="B38" s="29"/>
      <c r="C38" s="30"/>
      <c r="D38" s="30"/>
      <c r="E38" s="30"/>
      <c r="F38" s="30"/>
      <c r="G38" s="30"/>
      <c r="H38" s="30"/>
      <c r="I38" s="30"/>
      <c r="J38" s="56"/>
      <c r="K38" s="32"/>
      <c r="L38" s="33"/>
      <c r="M38" s="33"/>
      <c r="N38" s="33"/>
      <c r="O38" s="33"/>
      <c r="P38" s="33"/>
      <c r="Q38" s="33"/>
      <c r="R38" s="33"/>
      <c r="S38" s="34"/>
      <c r="T38" s="35"/>
      <c r="U38" s="36"/>
      <c r="V38" s="36"/>
      <c r="W38" s="36"/>
      <c r="X38" s="36"/>
      <c r="Y38" s="36"/>
      <c r="Z38" s="36"/>
      <c r="AA38" s="36"/>
      <c r="AB38" s="37"/>
      <c r="AI38" s="1"/>
      <c r="AJ38" s="1">
        <v>9</v>
      </c>
      <c r="AK38" s="15">
        <v>5.0999999999999996</v>
      </c>
      <c r="AL38" s="15">
        <v>2.8</v>
      </c>
      <c r="AM38" s="15">
        <v>5.2</v>
      </c>
      <c r="AN38" s="15">
        <v>3.1</v>
      </c>
      <c r="AO38" s="15">
        <v>5.5</v>
      </c>
      <c r="AP38" s="15">
        <v>3.4</v>
      </c>
    </row>
    <row r="39" spans="1:42">
      <c r="A39" s="243"/>
      <c r="B39" s="38"/>
      <c r="C39" s="39"/>
      <c r="D39" s="39"/>
      <c r="E39" s="39"/>
      <c r="F39" s="39"/>
      <c r="G39" s="39"/>
      <c r="H39" s="39"/>
      <c r="I39" s="39"/>
      <c r="J39" s="57"/>
      <c r="K39" s="41"/>
      <c r="L39" s="42"/>
      <c r="M39" s="42"/>
      <c r="N39" s="42"/>
      <c r="O39" s="42"/>
      <c r="P39" s="42"/>
      <c r="Q39" s="42"/>
      <c r="R39" s="42"/>
      <c r="S39" s="43"/>
      <c r="T39" s="44"/>
      <c r="U39" s="45"/>
      <c r="V39" s="45"/>
      <c r="W39" s="45"/>
      <c r="X39" s="45"/>
      <c r="Y39" s="45"/>
      <c r="Z39" s="45"/>
      <c r="AA39" s="45"/>
      <c r="AB39" s="46"/>
      <c r="AI39" s="1"/>
      <c r="AJ39" s="1">
        <v>10</v>
      </c>
      <c r="AK39" s="15">
        <v>5.0999999999999996</v>
      </c>
      <c r="AL39" s="15">
        <v>2.9</v>
      </c>
      <c r="AM39" s="15">
        <v>5.0999999999999996</v>
      </c>
      <c r="AN39" s="15">
        <v>3.1</v>
      </c>
      <c r="AO39" s="15">
        <v>5.5</v>
      </c>
      <c r="AP39" s="15">
        <v>3.3</v>
      </c>
    </row>
    <row r="40" spans="1:42">
      <c r="A40" s="243"/>
      <c r="B40" s="38"/>
      <c r="C40" s="39"/>
      <c r="D40" s="39"/>
      <c r="E40" s="39"/>
      <c r="F40" s="39"/>
      <c r="G40" s="39"/>
      <c r="H40" s="39"/>
      <c r="I40" s="39"/>
      <c r="J40" s="57"/>
      <c r="K40" s="41"/>
      <c r="L40" s="42"/>
      <c r="M40" s="42"/>
      <c r="N40" s="42"/>
      <c r="O40" s="42"/>
      <c r="P40" s="42"/>
      <c r="Q40" s="42"/>
      <c r="R40" s="42"/>
      <c r="S40" s="43"/>
      <c r="T40" s="44"/>
      <c r="U40" s="45"/>
      <c r="V40" s="45"/>
      <c r="W40" s="45"/>
      <c r="X40" s="45"/>
      <c r="Y40" s="45"/>
      <c r="Z40" s="45"/>
      <c r="AA40" s="45"/>
      <c r="AB40" s="46"/>
      <c r="AI40" s="1"/>
      <c r="AJ40" s="1">
        <v>11</v>
      </c>
      <c r="AK40" s="15">
        <v>5.0999999999999996</v>
      </c>
      <c r="AL40" s="15">
        <v>2.9</v>
      </c>
      <c r="AM40" s="15">
        <v>5</v>
      </c>
      <c r="AN40" s="15">
        <v>3.1</v>
      </c>
      <c r="AO40" s="15">
        <v>5.4</v>
      </c>
      <c r="AP40" s="15">
        <v>3.3</v>
      </c>
    </row>
    <row r="41" spans="1:42">
      <c r="A41" s="243"/>
      <c r="B41" s="38"/>
      <c r="C41" s="39"/>
      <c r="D41" s="39"/>
      <c r="E41" s="39"/>
      <c r="F41" s="39"/>
      <c r="G41" s="39"/>
      <c r="H41" s="39"/>
      <c r="I41" s="39"/>
      <c r="J41" s="57"/>
      <c r="K41" s="41"/>
      <c r="L41" s="42"/>
      <c r="M41" s="42"/>
      <c r="N41" s="42"/>
      <c r="O41" s="42"/>
      <c r="P41" s="42"/>
      <c r="Q41" s="42"/>
      <c r="R41" s="42"/>
      <c r="S41" s="43"/>
      <c r="T41" s="44"/>
      <c r="U41" s="45"/>
      <c r="V41" s="45"/>
      <c r="W41" s="45"/>
      <c r="X41" s="45"/>
      <c r="Y41" s="45"/>
      <c r="Z41" s="45"/>
      <c r="AA41" s="45"/>
      <c r="AB41" s="46"/>
      <c r="AI41" s="1"/>
      <c r="AJ41" s="1">
        <v>12</v>
      </c>
      <c r="AK41" s="15">
        <v>5</v>
      </c>
      <c r="AL41" s="15">
        <v>2.8</v>
      </c>
      <c r="AM41" s="15">
        <v>5</v>
      </c>
      <c r="AN41" s="15">
        <v>3.2</v>
      </c>
      <c r="AO41" s="15">
        <v>5.3</v>
      </c>
      <c r="AP41" s="15">
        <v>3.4</v>
      </c>
    </row>
    <row r="42" spans="1:42">
      <c r="A42" s="244"/>
      <c r="B42" s="47"/>
      <c r="C42" s="48"/>
      <c r="D42" s="48"/>
      <c r="E42" s="48"/>
      <c r="F42" s="48"/>
      <c r="G42" s="48"/>
      <c r="H42" s="48"/>
      <c r="I42" s="48"/>
      <c r="J42" s="58"/>
      <c r="K42" s="50"/>
      <c r="L42" s="51"/>
      <c r="M42" s="51"/>
      <c r="N42" s="51"/>
      <c r="O42" s="51"/>
      <c r="P42" s="51"/>
      <c r="Q42" s="51"/>
      <c r="R42" s="51"/>
      <c r="S42" s="52"/>
      <c r="T42" s="53"/>
      <c r="U42" s="54"/>
      <c r="V42" s="54"/>
      <c r="W42" s="54"/>
      <c r="X42" s="54"/>
      <c r="Y42" s="54"/>
      <c r="Z42" s="54"/>
      <c r="AA42" s="54"/>
      <c r="AB42" s="55"/>
      <c r="AI42" s="1">
        <v>6</v>
      </c>
      <c r="AJ42" s="1">
        <v>1</v>
      </c>
      <c r="AK42" s="15">
        <v>6</v>
      </c>
      <c r="AL42" s="15">
        <v>3.3</v>
      </c>
      <c r="AM42" s="15">
        <v>6</v>
      </c>
      <c r="AN42" s="15">
        <v>2.5</v>
      </c>
      <c r="AO42" s="15">
        <v>6</v>
      </c>
      <c r="AP42" s="15">
        <v>3</v>
      </c>
    </row>
    <row r="43" spans="1:42">
      <c r="A43" s="245" t="s">
        <v>87</v>
      </c>
      <c r="B43" s="29"/>
      <c r="C43" s="30"/>
      <c r="D43" s="30"/>
      <c r="E43" s="30"/>
      <c r="F43" s="30"/>
      <c r="G43" s="30"/>
      <c r="H43" s="30"/>
      <c r="I43" s="30"/>
      <c r="J43" s="56"/>
      <c r="K43" s="32"/>
      <c r="L43" s="33"/>
      <c r="M43" s="33"/>
      <c r="N43" s="33"/>
      <c r="O43" s="33"/>
      <c r="P43" s="33"/>
      <c r="Q43" s="33"/>
      <c r="R43" s="33"/>
      <c r="S43" s="34"/>
      <c r="T43" s="35"/>
      <c r="U43" s="36"/>
      <c r="V43" s="36"/>
      <c r="W43" s="36"/>
      <c r="X43" s="36"/>
      <c r="Y43" s="36"/>
      <c r="Z43" s="36"/>
      <c r="AA43" s="36"/>
      <c r="AB43" s="37"/>
      <c r="AI43" s="1"/>
      <c r="AJ43" s="1">
        <v>2</v>
      </c>
      <c r="AK43" s="15">
        <v>6</v>
      </c>
      <c r="AL43" s="15">
        <v>3.4</v>
      </c>
      <c r="AM43" s="15">
        <v>6</v>
      </c>
      <c r="AN43" s="15">
        <v>2.5</v>
      </c>
      <c r="AO43" s="15">
        <v>6</v>
      </c>
      <c r="AP43" s="15">
        <v>3</v>
      </c>
    </row>
    <row r="44" spans="1:42">
      <c r="A44" s="246"/>
      <c r="B44" s="38"/>
      <c r="C44" s="39"/>
      <c r="D44" s="39"/>
      <c r="E44" s="39"/>
      <c r="F44" s="39"/>
      <c r="G44" s="39"/>
      <c r="H44" s="39"/>
      <c r="I44" s="39"/>
      <c r="J44" s="57"/>
      <c r="K44" s="41"/>
      <c r="L44" s="42"/>
      <c r="M44" s="42"/>
      <c r="N44" s="42"/>
      <c r="O44" s="42"/>
      <c r="P44" s="42"/>
      <c r="Q44" s="42"/>
      <c r="R44" s="42"/>
      <c r="S44" s="43"/>
      <c r="T44" s="44"/>
      <c r="U44" s="45"/>
      <c r="V44" s="45"/>
      <c r="W44" s="45"/>
      <c r="X44" s="45"/>
      <c r="Y44" s="45"/>
      <c r="Z44" s="45"/>
      <c r="AA44" s="45"/>
      <c r="AB44" s="46"/>
      <c r="AI44" s="1"/>
      <c r="AJ44" s="1">
        <v>3</v>
      </c>
      <c r="AK44" s="15">
        <v>6</v>
      </c>
      <c r="AL44" s="15">
        <v>3.4</v>
      </c>
      <c r="AM44" s="15">
        <v>6</v>
      </c>
      <c r="AN44" s="15">
        <v>2.5</v>
      </c>
      <c r="AO44" s="15">
        <v>6</v>
      </c>
      <c r="AP44" s="15">
        <v>2.8</v>
      </c>
    </row>
    <row r="45" spans="1:42">
      <c r="A45" s="246"/>
      <c r="B45" s="38"/>
      <c r="C45" s="39"/>
      <c r="D45" s="39"/>
      <c r="E45" s="39"/>
      <c r="F45" s="39"/>
      <c r="G45" s="39"/>
      <c r="H45" s="39"/>
      <c r="I45" s="39"/>
      <c r="J45" s="57"/>
      <c r="K45" s="41"/>
      <c r="L45" s="42"/>
      <c r="M45" s="42"/>
      <c r="N45" s="42"/>
      <c r="O45" s="42"/>
      <c r="P45" s="42"/>
      <c r="Q45" s="42"/>
      <c r="R45" s="42"/>
      <c r="S45" s="43"/>
      <c r="T45" s="44"/>
      <c r="U45" s="45"/>
      <c r="V45" s="45"/>
      <c r="W45" s="45"/>
      <c r="X45" s="45"/>
      <c r="Y45" s="45"/>
      <c r="Z45" s="45"/>
      <c r="AA45" s="45"/>
      <c r="AB45" s="46"/>
      <c r="AI45" s="1"/>
      <c r="AJ45" s="1">
        <v>4</v>
      </c>
      <c r="AK45" s="15">
        <v>6</v>
      </c>
      <c r="AL45" s="15">
        <v>3.4</v>
      </c>
      <c r="AM45" s="15">
        <v>6</v>
      </c>
      <c r="AN45" s="15">
        <v>2.5</v>
      </c>
      <c r="AO45" s="15">
        <v>6.2</v>
      </c>
      <c r="AP45" s="15">
        <v>2.8</v>
      </c>
    </row>
    <row r="46" spans="1:42">
      <c r="A46" s="246"/>
      <c r="B46" s="38"/>
      <c r="C46" s="39"/>
      <c r="D46" s="39"/>
      <c r="E46" s="39"/>
      <c r="F46" s="39"/>
      <c r="G46" s="39"/>
      <c r="H46" s="39"/>
      <c r="I46" s="39"/>
      <c r="J46" s="57"/>
      <c r="K46" s="41"/>
      <c r="L46" s="42"/>
      <c r="M46" s="42"/>
      <c r="N46" s="42"/>
      <c r="O46" s="42"/>
      <c r="P46" s="42"/>
      <c r="Q46" s="42"/>
      <c r="R46" s="42"/>
      <c r="S46" s="43"/>
      <c r="T46" s="44"/>
      <c r="U46" s="45"/>
      <c r="V46" s="45"/>
      <c r="W46" s="45"/>
      <c r="X46" s="45"/>
      <c r="Y46" s="45"/>
      <c r="Z46" s="45"/>
      <c r="AA46" s="45"/>
      <c r="AB46" s="46"/>
      <c r="AI46" s="1"/>
      <c r="AJ46" s="1">
        <v>5</v>
      </c>
      <c r="AK46" s="15">
        <v>6</v>
      </c>
      <c r="AL46" s="15">
        <v>3.4</v>
      </c>
      <c r="AM46" s="15">
        <v>6</v>
      </c>
      <c r="AN46" s="15">
        <v>2.5</v>
      </c>
      <c r="AO46" s="15">
        <v>6.2</v>
      </c>
      <c r="AP46" s="15">
        <v>2.8</v>
      </c>
    </row>
    <row r="47" spans="1:42">
      <c r="A47" s="247"/>
      <c r="B47" s="47"/>
      <c r="C47" s="48"/>
      <c r="D47" s="48"/>
      <c r="E47" s="48"/>
      <c r="F47" s="48"/>
      <c r="G47" s="48"/>
      <c r="H47" s="48"/>
      <c r="I47" s="48"/>
      <c r="J47" s="58"/>
      <c r="K47" s="50"/>
      <c r="L47" s="51"/>
      <c r="M47" s="51"/>
      <c r="N47" s="51"/>
      <c r="O47" s="51"/>
      <c r="P47" s="51"/>
      <c r="Q47" s="51"/>
      <c r="R47" s="51"/>
      <c r="S47" s="52"/>
      <c r="T47" s="53"/>
      <c r="U47" s="54"/>
      <c r="V47" s="54"/>
      <c r="W47" s="54"/>
      <c r="X47" s="54"/>
      <c r="Y47" s="54"/>
      <c r="Z47" s="54"/>
      <c r="AA47" s="54"/>
      <c r="AB47" s="55"/>
      <c r="AI47" s="1"/>
      <c r="AJ47" s="1">
        <v>6</v>
      </c>
      <c r="AK47" s="15">
        <v>6.1</v>
      </c>
      <c r="AL47" s="15">
        <v>3.3</v>
      </c>
      <c r="AM47" s="15">
        <v>6</v>
      </c>
      <c r="AN47" s="15">
        <v>2.5</v>
      </c>
      <c r="AO47" s="15">
        <v>6.2</v>
      </c>
      <c r="AP47" s="15">
        <v>2.8</v>
      </c>
    </row>
    <row r="48" spans="1:42">
      <c r="A48" s="245" t="s">
        <v>88</v>
      </c>
      <c r="B48" s="29"/>
      <c r="C48" s="30"/>
      <c r="D48" s="30"/>
      <c r="E48" s="30"/>
      <c r="F48" s="30"/>
      <c r="G48" s="30"/>
      <c r="H48" s="30"/>
      <c r="I48" s="30"/>
      <c r="J48" s="56"/>
      <c r="K48" s="32"/>
      <c r="L48" s="33"/>
      <c r="M48" s="33"/>
      <c r="N48" s="33"/>
      <c r="O48" s="33"/>
      <c r="P48" s="33"/>
      <c r="Q48" s="33"/>
      <c r="R48" s="33"/>
      <c r="S48" s="34"/>
      <c r="T48" s="35"/>
      <c r="U48" s="36"/>
      <c r="V48" s="36"/>
      <c r="W48" s="36"/>
      <c r="X48" s="36"/>
      <c r="Y48" s="36"/>
      <c r="Z48" s="36"/>
      <c r="AA48" s="36"/>
      <c r="AB48" s="37"/>
      <c r="AI48" s="1"/>
      <c r="AJ48" s="1">
        <v>7</v>
      </c>
      <c r="AK48" s="15">
        <v>6.1</v>
      </c>
      <c r="AL48" s="15">
        <v>3.4</v>
      </c>
      <c r="AM48" s="15">
        <v>6</v>
      </c>
      <c r="AN48" s="15">
        <v>2.4</v>
      </c>
      <c r="AO48" s="15">
        <v>6.1</v>
      </c>
      <c r="AP48" s="15">
        <v>2.8</v>
      </c>
    </row>
    <row r="49" spans="1:42">
      <c r="A49" s="246"/>
      <c r="B49" s="38"/>
      <c r="C49" s="39"/>
      <c r="D49" s="39"/>
      <c r="E49" s="39"/>
      <c r="F49" s="39"/>
      <c r="G49" s="39"/>
      <c r="H49" s="39"/>
      <c r="I49" s="39"/>
      <c r="J49" s="57"/>
      <c r="K49" s="41"/>
      <c r="L49" s="42"/>
      <c r="M49" s="42"/>
      <c r="N49" s="42"/>
      <c r="O49" s="42"/>
      <c r="P49" s="42"/>
      <c r="Q49" s="42"/>
      <c r="R49" s="42"/>
      <c r="S49" s="43"/>
      <c r="T49" s="44"/>
      <c r="U49" s="45"/>
      <c r="V49" s="45"/>
      <c r="W49" s="45"/>
      <c r="X49" s="45"/>
      <c r="Y49" s="45"/>
      <c r="Z49" s="45"/>
      <c r="AA49" s="45"/>
      <c r="AB49" s="46"/>
      <c r="AI49" s="1"/>
      <c r="AJ49" s="1">
        <v>8</v>
      </c>
      <c r="AK49" s="15">
        <v>6.1</v>
      </c>
      <c r="AL49" s="15">
        <v>3.3</v>
      </c>
      <c r="AM49" s="15">
        <v>6</v>
      </c>
      <c r="AN49" s="15">
        <v>2.4</v>
      </c>
      <c r="AO49" s="15">
        <v>6.2</v>
      </c>
      <c r="AP49" s="15">
        <v>2.8</v>
      </c>
    </row>
    <row r="50" spans="1:42">
      <c r="A50" s="246"/>
      <c r="B50" s="38"/>
      <c r="C50" s="39"/>
      <c r="D50" s="39"/>
      <c r="E50" s="39"/>
      <c r="F50" s="39"/>
      <c r="G50" s="39"/>
      <c r="H50" s="39"/>
      <c r="I50" s="39"/>
      <c r="J50" s="57"/>
      <c r="K50" s="41"/>
      <c r="L50" s="42"/>
      <c r="M50" s="42"/>
      <c r="N50" s="42"/>
      <c r="O50" s="42"/>
      <c r="P50" s="42"/>
      <c r="Q50" s="42"/>
      <c r="R50" s="42"/>
      <c r="S50" s="43"/>
      <c r="T50" s="44"/>
      <c r="U50" s="45"/>
      <c r="V50" s="45"/>
      <c r="W50" s="45"/>
      <c r="X50" s="45"/>
      <c r="Y50" s="45"/>
      <c r="Z50" s="45"/>
      <c r="AA50" s="45"/>
      <c r="AB50" s="46"/>
      <c r="AI50" s="1"/>
      <c r="AJ50" s="1">
        <v>9</v>
      </c>
      <c r="AK50" s="15">
        <v>6.1</v>
      </c>
      <c r="AL50" s="15">
        <v>3.3</v>
      </c>
      <c r="AM50" s="15">
        <v>6</v>
      </c>
      <c r="AN50" s="15">
        <v>3.1</v>
      </c>
      <c r="AO50" s="15">
        <v>6.1</v>
      </c>
      <c r="AP50" s="15">
        <v>2.7</v>
      </c>
    </row>
    <row r="51" spans="1:42">
      <c r="A51" s="246"/>
      <c r="B51" s="38"/>
      <c r="C51" s="39"/>
      <c r="D51" s="39"/>
      <c r="E51" s="39"/>
      <c r="F51" s="39"/>
      <c r="G51" s="39"/>
      <c r="H51" s="39"/>
      <c r="I51" s="39"/>
      <c r="J51" s="57"/>
      <c r="K51" s="41"/>
      <c r="L51" s="42"/>
      <c r="M51" s="42"/>
      <c r="N51" s="42"/>
      <c r="O51" s="42"/>
      <c r="P51" s="42"/>
      <c r="Q51" s="42"/>
      <c r="R51" s="42"/>
      <c r="S51" s="43"/>
      <c r="T51" s="44"/>
      <c r="U51" s="45"/>
      <c r="V51" s="45"/>
      <c r="W51" s="45"/>
      <c r="X51" s="45"/>
      <c r="Y51" s="45"/>
      <c r="Z51" s="45"/>
      <c r="AA51" s="45"/>
      <c r="AB51" s="46"/>
      <c r="AI51" s="1"/>
      <c r="AJ51" s="1">
        <v>10</v>
      </c>
      <c r="AK51" s="15">
        <v>6.1</v>
      </c>
      <c r="AL51" s="15">
        <v>3.3</v>
      </c>
      <c r="AM51" s="15">
        <v>6</v>
      </c>
      <c r="AN51" s="15">
        <v>3.4</v>
      </c>
      <c r="AO51" s="15">
        <v>6.1</v>
      </c>
      <c r="AP51" s="15">
        <v>3.1</v>
      </c>
    </row>
    <row r="52" spans="1:42">
      <c r="A52" s="247"/>
      <c r="B52" s="47"/>
      <c r="C52" s="48"/>
      <c r="D52" s="48"/>
      <c r="E52" s="48"/>
      <c r="F52" s="48"/>
      <c r="G52" s="48"/>
      <c r="H52" s="48"/>
      <c r="I52" s="48"/>
      <c r="J52" s="58"/>
      <c r="K52" s="50"/>
      <c r="L52" s="51"/>
      <c r="M52" s="51"/>
      <c r="N52" s="51"/>
      <c r="O52" s="51"/>
      <c r="P52" s="51"/>
      <c r="Q52" s="51"/>
      <c r="R52" s="51"/>
      <c r="S52" s="52"/>
      <c r="T52" s="53"/>
      <c r="U52" s="54"/>
      <c r="V52" s="54"/>
      <c r="W52" s="54"/>
      <c r="X52" s="54"/>
      <c r="Y52" s="54"/>
      <c r="Z52" s="54"/>
      <c r="AA52" s="54"/>
      <c r="AB52" s="55"/>
      <c r="AI52" s="1"/>
      <c r="AJ52" s="1">
        <v>11</v>
      </c>
      <c r="AK52" s="15">
        <v>6.1</v>
      </c>
      <c r="AL52" s="15">
        <v>3.3</v>
      </c>
      <c r="AM52" s="15">
        <v>6</v>
      </c>
      <c r="AN52" s="15">
        <v>3.1</v>
      </c>
      <c r="AO52" s="15">
        <v>6</v>
      </c>
      <c r="AP52" s="15">
        <v>3.2</v>
      </c>
    </row>
    <row r="53" spans="1:42">
      <c r="A53" s="237" t="s">
        <v>89</v>
      </c>
      <c r="B53" s="214"/>
      <c r="C53" s="215"/>
      <c r="D53" s="215"/>
      <c r="E53" s="215"/>
      <c r="F53" s="215"/>
      <c r="G53" s="215"/>
      <c r="H53" s="215"/>
      <c r="I53" s="215"/>
      <c r="J53" s="216"/>
      <c r="K53" s="32"/>
      <c r="L53" s="33"/>
      <c r="M53" s="33"/>
      <c r="N53" s="33"/>
      <c r="O53" s="33"/>
      <c r="P53" s="33"/>
      <c r="Q53" s="33"/>
      <c r="R53" s="33"/>
      <c r="S53" s="34"/>
      <c r="T53" s="35"/>
      <c r="U53" s="36"/>
      <c r="V53" s="36"/>
      <c r="W53" s="36"/>
      <c r="X53" s="36"/>
      <c r="Y53" s="36"/>
      <c r="Z53" s="36"/>
      <c r="AA53" s="36"/>
      <c r="AB53" s="37"/>
      <c r="AI53" s="1"/>
      <c r="AJ53" s="1">
        <v>12</v>
      </c>
      <c r="AK53" s="15">
        <v>6</v>
      </c>
      <c r="AL53" s="15">
        <v>3.3</v>
      </c>
      <c r="AM53" s="15">
        <v>6</v>
      </c>
      <c r="AN53" s="15">
        <v>3.4</v>
      </c>
      <c r="AO53" s="15">
        <v>6</v>
      </c>
      <c r="AP53" s="15">
        <v>3.2</v>
      </c>
    </row>
    <row r="54" spans="1:42">
      <c r="A54" s="248"/>
      <c r="B54" s="217"/>
      <c r="C54" s="218"/>
      <c r="D54" s="218"/>
      <c r="E54" s="218"/>
      <c r="F54" s="218"/>
      <c r="G54" s="218"/>
      <c r="H54" s="218"/>
      <c r="I54" s="218"/>
      <c r="J54" s="219"/>
      <c r="K54" s="41"/>
      <c r="L54" s="42"/>
      <c r="M54" s="42"/>
      <c r="N54" s="42"/>
      <c r="O54" s="42"/>
      <c r="P54" s="42"/>
      <c r="Q54" s="42"/>
      <c r="R54" s="42"/>
      <c r="S54" s="43"/>
      <c r="T54" s="44"/>
      <c r="U54" s="45"/>
      <c r="V54" s="45"/>
      <c r="W54" s="45"/>
      <c r="X54" s="45"/>
      <c r="Y54" s="45"/>
      <c r="Z54" s="45"/>
      <c r="AA54" s="45"/>
      <c r="AB54" s="46"/>
      <c r="AI54" s="1">
        <v>5</v>
      </c>
      <c r="AJ54" s="1">
        <v>1</v>
      </c>
      <c r="AK54" s="15">
        <v>6.7</v>
      </c>
      <c r="AL54" s="15">
        <v>3.5</v>
      </c>
      <c r="AM54" s="15">
        <v>6.5</v>
      </c>
      <c r="AN54" s="15">
        <v>2.8</v>
      </c>
      <c r="AO54" s="15">
        <v>6.3</v>
      </c>
      <c r="AP54" s="15">
        <v>3.8</v>
      </c>
    </row>
    <row r="55" spans="1:42">
      <c r="A55" s="248"/>
      <c r="B55" s="217"/>
      <c r="C55" s="218"/>
      <c r="D55" s="218"/>
      <c r="E55" s="218"/>
      <c r="F55" s="218"/>
      <c r="G55" s="218"/>
      <c r="H55" s="218"/>
      <c r="I55" s="218"/>
      <c r="J55" s="219"/>
      <c r="K55" s="41"/>
      <c r="L55" s="42"/>
      <c r="M55" s="42"/>
      <c r="N55" s="42"/>
      <c r="O55" s="42"/>
      <c r="P55" s="42"/>
      <c r="Q55" s="42"/>
      <c r="R55" s="42"/>
      <c r="S55" s="43"/>
      <c r="T55" s="44"/>
      <c r="U55" s="45"/>
      <c r="V55" s="45"/>
      <c r="W55" s="45"/>
      <c r="X55" s="45"/>
      <c r="Y55" s="45"/>
      <c r="Z55" s="45"/>
      <c r="AA55" s="45"/>
      <c r="AB55" s="46"/>
      <c r="AI55" s="1"/>
      <c r="AJ55" s="1">
        <v>2</v>
      </c>
      <c r="AK55" s="15">
        <v>6.8</v>
      </c>
      <c r="AL55" s="15">
        <v>3.5</v>
      </c>
      <c r="AM55" s="15">
        <v>6.8</v>
      </c>
      <c r="AN55" s="15">
        <v>2.8</v>
      </c>
      <c r="AO55" s="15">
        <v>6.3</v>
      </c>
      <c r="AP55" s="15">
        <v>4</v>
      </c>
    </row>
    <row r="56" spans="1:42">
      <c r="A56" s="248"/>
      <c r="B56" s="217"/>
      <c r="C56" s="218"/>
      <c r="D56" s="218"/>
      <c r="E56" s="218"/>
      <c r="F56" s="218"/>
      <c r="G56" s="218"/>
      <c r="H56" s="218"/>
      <c r="I56" s="218"/>
      <c r="J56" s="219"/>
      <c r="K56" s="41"/>
      <c r="L56" s="42"/>
      <c r="M56" s="42"/>
      <c r="N56" s="42"/>
      <c r="O56" s="42"/>
      <c r="P56" s="42"/>
      <c r="Q56" s="42"/>
      <c r="R56" s="42"/>
      <c r="S56" s="43"/>
      <c r="T56" s="44"/>
      <c r="U56" s="45"/>
      <c r="V56" s="45"/>
      <c r="W56" s="45"/>
      <c r="X56" s="45"/>
      <c r="Y56" s="45"/>
      <c r="Z56" s="45"/>
      <c r="AA56" s="45"/>
      <c r="AB56" s="46"/>
      <c r="AI56" s="1"/>
      <c r="AJ56" s="1">
        <v>3</v>
      </c>
      <c r="AK56" s="15">
        <v>6.8</v>
      </c>
      <c r="AL56" s="15">
        <v>3.5</v>
      </c>
      <c r="AM56" s="15">
        <v>6.7</v>
      </c>
      <c r="AN56" s="15">
        <v>2.8</v>
      </c>
      <c r="AO56" s="15">
        <v>6</v>
      </c>
      <c r="AP56" s="15">
        <v>4</v>
      </c>
    </row>
    <row r="57" spans="1:42">
      <c r="A57" s="249"/>
      <c r="B57" s="220"/>
      <c r="C57" s="221"/>
      <c r="D57" s="221"/>
      <c r="E57" s="221"/>
      <c r="F57" s="221"/>
      <c r="G57" s="221"/>
      <c r="H57" s="221"/>
      <c r="I57" s="221"/>
      <c r="J57" s="222"/>
      <c r="K57" s="50"/>
      <c r="L57" s="51"/>
      <c r="M57" s="51"/>
      <c r="N57" s="51"/>
      <c r="O57" s="51"/>
      <c r="P57" s="51"/>
      <c r="Q57" s="51"/>
      <c r="R57" s="51"/>
      <c r="S57" s="52"/>
      <c r="T57" s="53"/>
      <c r="U57" s="54"/>
      <c r="V57" s="54"/>
      <c r="W57" s="54"/>
      <c r="X57" s="54"/>
      <c r="Y57" s="54"/>
      <c r="Z57" s="54"/>
      <c r="AA57" s="54"/>
      <c r="AB57" s="55"/>
      <c r="AI57" s="1"/>
      <c r="AJ57" s="1">
        <v>4</v>
      </c>
      <c r="AK57" s="15">
        <v>6.8</v>
      </c>
      <c r="AL57" s="15">
        <v>3.6</v>
      </c>
      <c r="AM57" s="15">
        <v>6.6</v>
      </c>
      <c r="AN57" s="15">
        <v>2.8</v>
      </c>
      <c r="AO57" s="15">
        <v>6.5</v>
      </c>
      <c r="AP57" s="15">
        <v>4</v>
      </c>
    </row>
    <row r="58" spans="1:42">
      <c r="A58" s="237" t="s">
        <v>90</v>
      </c>
      <c r="B58" s="29"/>
      <c r="C58" s="30"/>
      <c r="D58" s="30"/>
      <c r="E58" s="30"/>
      <c r="F58" s="30"/>
      <c r="G58" s="30"/>
      <c r="H58" s="30"/>
      <c r="I58" s="30"/>
      <c r="J58" s="56"/>
      <c r="K58" s="32"/>
      <c r="L58" s="33"/>
      <c r="M58" s="33"/>
      <c r="N58" s="33"/>
      <c r="O58" s="33"/>
      <c r="P58" s="33"/>
      <c r="Q58" s="33"/>
      <c r="R58" s="33"/>
      <c r="S58" s="34"/>
      <c r="T58" s="35"/>
      <c r="U58" s="36"/>
      <c r="V58" s="36"/>
      <c r="W58" s="36"/>
      <c r="X58" s="36"/>
      <c r="Y58" s="36"/>
      <c r="Z58" s="36"/>
      <c r="AA58" s="36"/>
      <c r="AB58" s="37"/>
      <c r="AI58" s="1"/>
      <c r="AJ58" s="1">
        <v>5</v>
      </c>
      <c r="AK58" s="15">
        <v>7</v>
      </c>
      <c r="AL58" s="15">
        <v>3.5</v>
      </c>
      <c r="AM58" s="15">
        <v>6.8</v>
      </c>
      <c r="AN58" s="15">
        <v>2.8</v>
      </c>
      <c r="AO58" s="15">
        <v>6.4</v>
      </c>
      <c r="AP58" s="15">
        <v>3.9</v>
      </c>
    </row>
    <row r="59" spans="1:42">
      <c r="A59" s="248"/>
      <c r="B59" s="38"/>
      <c r="C59" s="39"/>
      <c r="D59" s="39"/>
      <c r="E59" s="39"/>
      <c r="F59" s="39"/>
      <c r="G59" s="39"/>
      <c r="H59" s="39"/>
      <c r="I59" s="39"/>
      <c r="J59" s="57"/>
      <c r="K59" s="41"/>
      <c r="L59" s="42"/>
      <c r="M59" s="42"/>
      <c r="N59" s="42"/>
      <c r="O59" s="42"/>
      <c r="P59" s="42"/>
      <c r="Q59" s="42"/>
      <c r="R59" s="42"/>
      <c r="S59" s="43"/>
      <c r="T59" s="44"/>
      <c r="U59" s="45"/>
      <c r="V59" s="45"/>
      <c r="W59" s="45"/>
      <c r="X59" s="45"/>
      <c r="Y59" s="45"/>
      <c r="Z59" s="45"/>
      <c r="AA59" s="45"/>
      <c r="AB59" s="46"/>
      <c r="AI59" s="1"/>
      <c r="AJ59" s="1">
        <v>6</v>
      </c>
      <c r="AK59" s="15">
        <v>6.8</v>
      </c>
      <c r="AL59" s="15">
        <v>3.5</v>
      </c>
      <c r="AM59" s="15">
        <v>6.8</v>
      </c>
      <c r="AN59" s="15">
        <v>2.7</v>
      </c>
      <c r="AO59" s="15">
        <v>6.5</v>
      </c>
      <c r="AP59" s="15">
        <v>3.8</v>
      </c>
    </row>
    <row r="60" spans="1:42">
      <c r="A60" s="248"/>
      <c r="B60" s="38"/>
      <c r="C60" s="39"/>
      <c r="D60" s="39"/>
      <c r="E60" s="39"/>
      <c r="F60" s="39"/>
      <c r="G60" s="39"/>
      <c r="H60" s="39"/>
      <c r="I60" s="39"/>
      <c r="J60" s="57"/>
      <c r="K60" s="41"/>
      <c r="L60" s="42"/>
      <c r="M60" s="42"/>
      <c r="N60" s="42"/>
      <c r="O60" s="42"/>
      <c r="P60" s="42"/>
      <c r="Q60" s="42"/>
      <c r="R60" s="42"/>
      <c r="S60" s="43"/>
      <c r="T60" s="44"/>
      <c r="U60" s="45"/>
      <c r="V60" s="45"/>
      <c r="W60" s="45"/>
      <c r="X60" s="45"/>
      <c r="Y60" s="45"/>
      <c r="Z60" s="45"/>
      <c r="AA60" s="45"/>
      <c r="AB60" s="46"/>
      <c r="AI60" s="1"/>
      <c r="AJ60" s="1">
        <v>7</v>
      </c>
      <c r="AK60" s="15">
        <v>6.8</v>
      </c>
      <c r="AL60" s="15">
        <v>3.4</v>
      </c>
      <c r="AM60" s="15">
        <v>6.7</v>
      </c>
      <c r="AN60" s="15">
        <v>2.8</v>
      </c>
      <c r="AO60" s="15">
        <v>6.2</v>
      </c>
      <c r="AP60" s="15">
        <v>3.8</v>
      </c>
    </row>
    <row r="61" spans="1:42">
      <c r="A61" s="248"/>
      <c r="B61" s="38"/>
      <c r="C61" s="39"/>
      <c r="D61" s="39"/>
      <c r="E61" s="39"/>
      <c r="F61" s="39"/>
      <c r="G61" s="39"/>
      <c r="H61" s="39"/>
      <c r="I61" s="39"/>
      <c r="J61" s="57"/>
      <c r="K61" s="41"/>
      <c r="L61" s="42"/>
      <c r="M61" s="42"/>
      <c r="N61" s="42"/>
      <c r="O61" s="42"/>
      <c r="P61" s="42"/>
      <c r="Q61" s="42"/>
      <c r="R61" s="42"/>
      <c r="S61" s="43"/>
      <c r="T61" s="44"/>
      <c r="U61" s="45"/>
      <c r="V61" s="45"/>
      <c r="W61" s="45"/>
      <c r="X61" s="45"/>
      <c r="Y61" s="45"/>
      <c r="Z61" s="45"/>
      <c r="AA61" s="45"/>
      <c r="AB61" s="46"/>
      <c r="AI61" s="1"/>
      <c r="AJ61" s="1">
        <v>8</v>
      </c>
      <c r="AK61" s="15">
        <v>6.9</v>
      </c>
      <c r="AL61" s="15">
        <v>3.4</v>
      </c>
      <c r="AM61" s="15">
        <v>6.7</v>
      </c>
      <c r="AN61" s="15">
        <v>2.7</v>
      </c>
      <c r="AO61" s="15">
        <v>6.2</v>
      </c>
      <c r="AP61" s="15">
        <v>3.7</v>
      </c>
    </row>
    <row r="62" spans="1:42">
      <c r="A62" s="249"/>
      <c r="B62" s="47"/>
      <c r="C62" s="48"/>
      <c r="D62" s="48"/>
      <c r="E62" s="48"/>
      <c r="F62" s="48"/>
      <c r="G62" s="48"/>
      <c r="H62" s="48"/>
      <c r="I62" s="48"/>
      <c r="J62" s="58"/>
      <c r="K62" s="50"/>
      <c r="L62" s="51"/>
      <c r="M62" s="51"/>
      <c r="N62" s="51"/>
      <c r="O62" s="51"/>
      <c r="P62" s="51"/>
      <c r="Q62" s="51"/>
      <c r="R62" s="51"/>
      <c r="S62" s="52"/>
      <c r="T62" s="53"/>
      <c r="U62" s="54"/>
      <c r="V62" s="54"/>
      <c r="W62" s="54"/>
      <c r="X62" s="54"/>
      <c r="Y62" s="54"/>
      <c r="Z62" s="54"/>
      <c r="AA62" s="54"/>
      <c r="AB62" s="55"/>
      <c r="AI62" s="1"/>
      <c r="AJ62" s="1">
        <v>9</v>
      </c>
      <c r="AK62" s="15">
        <v>6.9</v>
      </c>
      <c r="AL62" s="15">
        <v>3.3</v>
      </c>
      <c r="AM62" s="15">
        <v>6.8</v>
      </c>
      <c r="AN62" s="15">
        <v>2.7</v>
      </c>
      <c r="AO62" s="15">
        <v>6.5</v>
      </c>
      <c r="AP62" s="15">
        <v>3.6</v>
      </c>
    </row>
    <row r="63" spans="1:42">
      <c r="A63" s="237" t="s">
        <v>91</v>
      </c>
      <c r="B63" s="214"/>
      <c r="C63" s="215"/>
      <c r="D63" s="215"/>
      <c r="E63" s="215"/>
      <c r="F63" s="215"/>
      <c r="G63" s="215"/>
      <c r="H63" s="215"/>
      <c r="I63" s="215"/>
      <c r="J63" s="216"/>
      <c r="K63" s="32"/>
      <c r="L63" s="33"/>
      <c r="M63" s="33"/>
      <c r="N63" s="33"/>
      <c r="O63" s="33"/>
      <c r="P63" s="33"/>
      <c r="Q63" s="33"/>
      <c r="R63" s="33"/>
      <c r="S63" s="34"/>
      <c r="T63" s="35"/>
      <c r="U63" s="36"/>
      <c r="V63" s="36"/>
      <c r="W63" s="36"/>
      <c r="X63" s="36"/>
      <c r="Y63" s="36"/>
      <c r="Z63" s="36"/>
      <c r="AA63" s="36"/>
      <c r="AB63" s="37"/>
      <c r="AI63" s="1"/>
      <c r="AJ63" s="1">
        <v>10</v>
      </c>
      <c r="AK63" s="15">
        <v>6.9</v>
      </c>
      <c r="AL63" s="15">
        <v>3.4</v>
      </c>
      <c r="AM63" s="15">
        <v>6.7</v>
      </c>
      <c r="AN63" s="15">
        <v>3.4</v>
      </c>
      <c r="AO63" s="15">
        <v>6.3</v>
      </c>
      <c r="AP63" s="15">
        <v>3.7</v>
      </c>
    </row>
    <row r="64" spans="1:42">
      <c r="A64" s="238"/>
      <c r="B64" s="217"/>
      <c r="C64" s="218"/>
      <c r="D64" s="218"/>
      <c r="E64" s="218"/>
      <c r="F64" s="218"/>
      <c r="G64" s="218"/>
      <c r="H64" s="218"/>
      <c r="I64" s="218"/>
      <c r="J64" s="219"/>
      <c r="K64" s="41"/>
      <c r="L64" s="42"/>
      <c r="M64" s="42"/>
      <c r="N64" s="42"/>
      <c r="O64" s="42"/>
      <c r="P64" s="42"/>
      <c r="Q64" s="42"/>
      <c r="R64" s="42"/>
      <c r="S64" s="43"/>
      <c r="T64" s="44"/>
      <c r="U64" s="45"/>
      <c r="V64" s="45"/>
      <c r="W64" s="45"/>
      <c r="X64" s="45"/>
      <c r="Y64" s="45"/>
      <c r="Z64" s="45"/>
      <c r="AA64" s="45"/>
      <c r="AB64" s="46"/>
      <c r="AI64" s="1"/>
      <c r="AJ64" s="1">
        <v>11</v>
      </c>
      <c r="AK64" s="15">
        <v>6.8</v>
      </c>
      <c r="AL64" s="15">
        <v>3.5</v>
      </c>
      <c r="AM64" s="15">
        <v>6.6</v>
      </c>
      <c r="AN64" s="15">
        <v>3.4</v>
      </c>
      <c r="AO64" s="15">
        <v>6.1</v>
      </c>
      <c r="AP64" s="15">
        <v>3.8</v>
      </c>
    </row>
    <row r="65" spans="1:42">
      <c r="A65" s="238"/>
      <c r="B65" s="217"/>
      <c r="C65" s="218"/>
      <c r="D65" s="218"/>
      <c r="E65" s="218"/>
      <c r="F65" s="218"/>
      <c r="G65" s="218"/>
      <c r="H65" s="218"/>
      <c r="I65" s="218"/>
      <c r="J65" s="219"/>
      <c r="K65" s="41"/>
      <c r="L65" s="42"/>
      <c r="M65" s="42"/>
      <c r="N65" s="42"/>
      <c r="O65" s="42"/>
      <c r="P65" s="42"/>
      <c r="Q65" s="42"/>
      <c r="R65" s="42"/>
      <c r="S65" s="43"/>
      <c r="T65" s="44"/>
      <c r="U65" s="45"/>
      <c r="V65" s="45"/>
      <c r="W65" s="45"/>
      <c r="X65" s="45"/>
      <c r="Y65" s="45"/>
      <c r="Z65" s="45"/>
      <c r="AA65" s="45"/>
      <c r="AB65" s="46"/>
      <c r="AI65" s="1"/>
      <c r="AJ65" s="1">
        <v>12</v>
      </c>
      <c r="AK65" s="15">
        <v>6.7</v>
      </c>
      <c r="AL65" s="15">
        <v>3.5</v>
      </c>
      <c r="AM65" s="15">
        <v>6.5</v>
      </c>
      <c r="AN65" s="15">
        <v>3.4</v>
      </c>
      <c r="AO65" s="15">
        <v>6.1</v>
      </c>
      <c r="AP65" s="15">
        <v>3.8</v>
      </c>
    </row>
    <row r="66" spans="1:42">
      <c r="A66" s="238"/>
      <c r="B66" s="217"/>
      <c r="C66" s="218"/>
      <c r="D66" s="218"/>
      <c r="E66" s="218"/>
      <c r="F66" s="218"/>
      <c r="G66" s="218"/>
      <c r="H66" s="218"/>
      <c r="I66" s="218"/>
      <c r="J66" s="219"/>
      <c r="K66" s="41"/>
      <c r="L66" s="42"/>
      <c r="M66" s="42"/>
      <c r="N66" s="42"/>
      <c r="O66" s="42"/>
      <c r="P66" s="42"/>
      <c r="Q66" s="42"/>
      <c r="R66" s="42"/>
      <c r="S66" s="43"/>
      <c r="T66" s="44"/>
      <c r="U66" s="45"/>
      <c r="V66" s="45"/>
      <c r="W66" s="45"/>
      <c r="X66" s="45"/>
      <c r="Y66" s="45"/>
      <c r="Z66" s="45"/>
      <c r="AA66" s="45"/>
      <c r="AB66" s="46"/>
      <c r="AI66" s="1">
        <v>3</v>
      </c>
      <c r="AJ66" s="1">
        <v>1</v>
      </c>
      <c r="AK66" s="15">
        <v>7</v>
      </c>
      <c r="AL66" s="15">
        <v>3.9</v>
      </c>
      <c r="AM66" s="15">
        <v>7</v>
      </c>
      <c r="AN66" s="15">
        <v>3.2</v>
      </c>
      <c r="AO66" s="15">
        <v>6.5</v>
      </c>
      <c r="AP66" s="15">
        <v>3.3</v>
      </c>
    </row>
    <row r="67" spans="1:42">
      <c r="A67" s="239"/>
      <c r="B67" s="220"/>
      <c r="C67" s="221"/>
      <c r="D67" s="221"/>
      <c r="E67" s="221"/>
      <c r="F67" s="221"/>
      <c r="G67" s="221"/>
      <c r="H67" s="221"/>
      <c r="I67" s="221"/>
      <c r="J67" s="222"/>
      <c r="K67" s="50"/>
      <c r="L67" s="51"/>
      <c r="M67" s="51"/>
      <c r="N67" s="51"/>
      <c r="O67" s="51"/>
      <c r="P67" s="51"/>
      <c r="Q67" s="51"/>
      <c r="R67" s="51"/>
      <c r="S67" s="52"/>
      <c r="T67" s="53"/>
      <c r="U67" s="54"/>
      <c r="V67" s="54"/>
      <c r="W67" s="54"/>
      <c r="X67" s="54"/>
      <c r="Y67" s="54"/>
      <c r="Z67" s="54"/>
      <c r="AA67" s="54"/>
      <c r="AB67" s="55"/>
      <c r="AI67" s="1"/>
      <c r="AJ67" s="1">
        <v>2</v>
      </c>
      <c r="AK67" s="15">
        <v>7</v>
      </c>
      <c r="AL67" s="15">
        <v>3.8</v>
      </c>
      <c r="AM67" s="15">
        <v>6.8</v>
      </c>
      <c r="AN67" s="15">
        <v>3.2</v>
      </c>
      <c r="AO67" s="15">
        <v>6.5</v>
      </c>
      <c r="AP67" s="15">
        <v>3.3</v>
      </c>
    </row>
    <row r="68" spans="1:42">
      <c r="J68" s="60"/>
      <c r="AI68" s="1"/>
      <c r="AJ68" s="1">
        <v>3</v>
      </c>
      <c r="AK68" s="15">
        <v>7</v>
      </c>
      <c r="AL68" s="15">
        <v>4</v>
      </c>
      <c r="AM68" s="15">
        <v>7</v>
      </c>
      <c r="AN68" s="15">
        <v>3.2</v>
      </c>
      <c r="AO68" s="15">
        <v>6.8</v>
      </c>
      <c r="AP68" s="15">
        <v>3.3</v>
      </c>
    </row>
    <row r="69" spans="1:42">
      <c r="J69" s="60"/>
      <c r="AI69" s="1"/>
      <c r="AJ69" s="1">
        <v>4</v>
      </c>
      <c r="AK69" s="15">
        <v>7</v>
      </c>
      <c r="AL69" s="15">
        <v>3.9</v>
      </c>
      <c r="AM69" s="15">
        <v>7</v>
      </c>
      <c r="AN69" s="15">
        <v>3.1</v>
      </c>
      <c r="AO69" s="15">
        <v>6.8</v>
      </c>
      <c r="AP69" s="15">
        <v>3.3</v>
      </c>
    </row>
    <row r="70" spans="1:42">
      <c r="J70" s="60"/>
      <c r="AI70" s="1"/>
      <c r="AJ70" s="1">
        <v>5</v>
      </c>
      <c r="AK70" s="15">
        <v>7</v>
      </c>
      <c r="AL70" s="15">
        <v>3.8</v>
      </c>
      <c r="AM70" s="15">
        <v>7</v>
      </c>
      <c r="AN70" s="15">
        <v>3</v>
      </c>
      <c r="AO70" s="15">
        <v>6.8</v>
      </c>
      <c r="AP70" s="15">
        <v>3.3</v>
      </c>
    </row>
    <row r="71" spans="1:42">
      <c r="J71" s="60"/>
      <c r="AI71" s="1"/>
      <c r="AJ71" s="1">
        <v>6</v>
      </c>
      <c r="AK71" s="15">
        <v>7</v>
      </c>
      <c r="AL71" s="15">
        <v>3.8</v>
      </c>
      <c r="AM71" s="15">
        <v>7</v>
      </c>
      <c r="AN71" s="15">
        <v>3.2</v>
      </c>
      <c r="AO71" s="15">
        <v>7</v>
      </c>
      <c r="AP71" s="15">
        <v>3.3</v>
      </c>
    </row>
    <row r="72" spans="1:42">
      <c r="J72" s="60"/>
      <c r="AI72" s="1"/>
      <c r="AJ72" s="1">
        <v>7</v>
      </c>
      <c r="AK72" s="15">
        <v>7</v>
      </c>
      <c r="AL72" s="15">
        <v>3.8</v>
      </c>
      <c r="AM72" s="15">
        <v>7</v>
      </c>
      <c r="AN72" s="15">
        <v>3.2</v>
      </c>
      <c r="AO72" s="15">
        <v>7</v>
      </c>
      <c r="AP72" s="15">
        <v>3.3</v>
      </c>
    </row>
    <row r="73" spans="1:42">
      <c r="J73" s="60"/>
      <c r="AI73" s="1"/>
      <c r="AJ73" s="1">
        <v>8</v>
      </c>
      <c r="AK73" s="15">
        <v>7</v>
      </c>
      <c r="AL73" s="15">
        <v>3.9</v>
      </c>
      <c r="AM73" s="15">
        <v>7</v>
      </c>
      <c r="AN73" s="15">
        <v>3.3</v>
      </c>
      <c r="AO73" s="15">
        <v>6.9</v>
      </c>
      <c r="AP73" s="15">
        <v>3.2</v>
      </c>
    </row>
    <row r="74" spans="1:42">
      <c r="J74" s="60"/>
      <c r="AI74" s="1"/>
      <c r="AJ74" s="1">
        <v>9</v>
      </c>
      <c r="AK74" s="15">
        <v>7</v>
      </c>
      <c r="AL74" s="15">
        <v>3.9</v>
      </c>
      <c r="AM74" s="15">
        <v>7</v>
      </c>
      <c r="AN74" s="15">
        <v>3.2</v>
      </c>
      <c r="AO74" s="15">
        <v>6.9</v>
      </c>
      <c r="AP74" s="15">
        <v>3.2</v>
      </c>
    </row>
    <row r="75" spans="1:42">
      <c r="J75" s="60"/>
      <c r="AI75" s="1"/>
      <c r="AJ75" s="1">
        <v>10</v>
      </c>
      <c r="AK75" s="15">
        <v>7</v>
      </c>
      <c r="AL75" s="15">
        <v>3.9</v>
      </c>
      <c r="AM75" s="15">
        <v>7</v>
      </c>
      <c r="AN75" s="15">
        <v>3.2</v>
      </c>
      <c r="AO75" s="15">
        <v>6.9</v>
      </c>
      <c r="AP75" s="15">
        <v>3.2</v>
      </c>
    </row>
    <row r="76" spans="1:42">
      <c r="J76" s="60"/>
      <c r="AI76" s="1"/>
      <c r="AJ76" s="1">
        <v>11</v>
      </c>
      <c r="AK76" s="15">
        <v>7</v>
      </c>
      <c r="AL76" s="15">
        <v>3.9</v>
      </c>
      <c r="AM76" s="15">
        <v>7</v>
      </c>
      <c r="AN76" s="15">
        <v>3.2</v>
      </c>
      <c r="AO76" s="15">
        <v>6.9</v>
      </c>
      <c r="AP76" s="15">
        <v>3.3</v>
      </c>
    </row>
    <row r="77" spans="1:42">
      <c r="J77" s="60"/>
      <c r="AI77" s="1"/>
      <c r="AJ77" s="1">
        <v>12</v>
      </c>
      <c r="AK77" s="15">
        <v>6.8</v>
      </c>
      <c r="AL77" s="15">
        <v>3.8</v>
      </c>
      <c r="AM77" s="15">
        <v>7</v>
      </c>
      <c r="AN77" s="15">
        <v>3.8</v>
      </c>
      <c r="AO77" s="15">
        <v>6.8</v>
      </c>
      <c r="AP77" s="15">
        <v>3.3</v>
      </c>
    </row>
    <row r="78" spans="1:42">
      <c r="J78" s="60"/>
      <c r="AI78" s="1">
        <v>2</v>
      </c>
      <c r="AJ78" s="1">
        <v>1</v>
      </c>
      <c r="AK78" s="15"/>
      <c r="AL78" s="15"/>
      <c r="AM78" s="15">
        <v>7.5</v>
      </c>
      <c r="AN78" s="15">
        <v>3.5</v>
      </c>
      <c r="AO78" s="15">
        <v>7</v>
      </c>
      <c r="AP78" s="15">
        <v>3.2</v>
      </c>
    </row>
    <row r="79" spans="1:42">
      <c r="J79" s="60"/>
      <c r="AI79" s="1"/>
      <c r="AJ79" s="1">
        <v>2</v>
      </c>
      <c r="AK79" s="15"/>
      <c r="AL79" s="15"/>
      <c r="AM79" s="15">
        <v>7.5</v>
      </c>
      <c r="AN79" s="15">
        <v>3.5</v>
      </c>
      <c r="AO79" s="15">
        <v>7</v>
      </c>
      <c r="AP79" s="15">
        <v>3.2</v>
      </c>
    </row>
    <row r="80" spans="1:42">
      <c r="J80" s="60"/>
      <c r="AI80" s="1"/>
      <c r="AJ80" s="1">
        <v>3</v>
      </c>
      <c r="AK80" s="15"/>
      <c r="AL80" s="15"/>
      <c r="AM80" s="15">
        <v>7.5</v>
      </c>
      <c r="AN80" s="15">
        <v>3.4</v>
      </c>
      <c r="AO80" s="15">
        <v>7</v>
      </c>
      <c r="AP80" s="15">
        <v>3.2</v>
      </c>
    </row>
    <row r="81" spans="35:42">
      <c r="AI81" s="1"/>
      <c r="AJ81" s="1">
        <v>4</v>
      </c>
      <c r="AK81" s="15"/>
      <c r="AL81" s="15"/>
      <c r="AM81" s="15">
        <v>7.7</v>
      </c>
      <c r="AN81" s="15">
        <v>3.5</v>
      </c>
      <c r="AO81" s="15">
        <v>7</v>
      </c>
      <c r="AP81" s="15">
        <v>3.3</v>
      </c>
    </row>
    <row r="82" spans="35:42">
      <c r="AI82" s="1"/>
      <c r="AJ82" s="1">
        <v>5</v>
      </c>
      <c r="AK82" s="15"/>
      <c r="AL82" s="15"/>
      <c r="AM82" s="15">
        <v>7.3</v>
      </c>
      <c r="AN82" s="15">
        <v>3.7</v>
      </c>
      <c r="AO82" s="15">
        <v>7</v>
      </c>
      <c r="AP82" s="15">
        <v>3.2</v>
      </c>
    </row>
    <row r="83" spans="35:42">
      <c r="AI83" s="1"/>
      <c r="AJ83" s="1">
        <v>6</v>
      </c>
      <c r="AK83" s="15"/>
      <c r="AL83" s="15"/>
      <c r="AM83" s="15">
        <v>7.5</v>
      </c>
      <c r="AN83" s="15">
        <v>3.7</v>
      </c>
      <c r="AO83" s="15">
        <v>7</v>
      </c>
      <c r="AP83" s="15">
        <v>3.2</v>
      </c>
    </row>
    <row r="84" spans="35:42">
      <c r="AI84" s="1"/>
      <c r="AJ84" s="1">
        <v>7</v>
      </c>
      <c r="AK84" s="15"/>
      <c r="AL84" s="15"/>
      <c r="AM84" s="15">
        <v>7.7</v>
      </c>
      <c r="AN84" s="15">
        <v>3.4</v>
      </c>
      <c r="AO84" s="15">
        <v>7.2</v>
      </c>
      <c r="AP84" s="15">
        <v>3.1</v>
      </c>
    </row>
    <row r="85" spans="35:42">
      <c r="AI85" s="1"/>
      <c r="AJ85" s="1">
        <v>8</v>
      </c>
      <c r="AK85" s="15"/>
      <c r="AL85" s="15"/>
      <c r="AM85" s="15">
        <v>7.6</v>
      </c>
      <c r="AN85" s="15">
        <v>3.5</v>
      </c>
      <c r="AO85" s="15">
        <v>7.2</v>
      </c>
      <c r="AP85" s="15">
        <v>3.1</v>
      </c>
    </row>
    <row r="86" spans="35:42">
      <c r="AI86" s="1"/>
      <c r="AJ86" s="1">
        <v>9</v>
      </c>
      <c r="AK86" s="15"/>
      <c r="AL86" s="15"/>
      <c r="AM86" s="15">
        <v>7.7</v>
      </c>
      <c r="AN86" s="15">
        <v>3.5</v>
      </c>
      <c r="AO86" s="15">
        <v>7.1</v>
      </c>
      <c r="AP86" s="15">
        <v>3.1</v>
      </c>
    </row>
    <row r="87" spans="35:42">
      <c r="AI87" s="1"/>
      <c r="AJ87" s="1">
        <v>10</v>
      </c>
      <c r="AK87" s="15"/>
      <c r="AL87" s="15"/>
      <c r="AM87" s="15">
        <v>7.7</v>
      </c>
      <c r="AN87" s="15">
        <v>3.5</v>
      </c>
      <c r="AO87" s="15">
        <v>7.1</v>
      </c>
      <c r="AP87" s="15">
        <v>3.1</v>
      </c>
    </row>
    <row r="88" spans="35:42">
      <c r="AI88" s="1"/>
      <c r="AJ88" s="1">
        <v>11</v>
      </c>
      <c r="AK88" s="15"/>
      <c r="AL88" s="15"/>
      <c r="AM88" s="15">
        <v>7.7</v>
      </c>
      <c r="AN88" s="15">
        <v>3.5</v>
      </c>
      <c r="AO88" s="15">
        <v>7.1</v>
      </c>
      <c r="AP88" s="15">
        <v>3.1</v>
      </c>
    </row>
    <row r="89" spans="35:42">
      <c r="AI89" s="1"/>
      <c r="AJ89" s="1">
        <v>12</v>
      </c>
      <c r="AK89" s="15"/>
      <c r="AL89" s="15"/>
      <c r="AM89" s="15">
        <v>7.5</v>
      </c>
      <c r="AN89" s="15">
        <v>3.4</v>
      </c>
      <c r="AO89" s="15">
        <v>7</v>
      </c>
      <c r="AP89" s="15">
        <v>3.1</v>
      </c>
    </row>
    <row r="90" spans="35:42">
      <c r="AI90" s="1">
        <v>1</v>
      </c>
      <c r="AJ90" s="1">
        <v>1</v>
      </c>
      <c r="AK90" s="15">
        <v>8.5</v>
      </c>
      <c r="AL90" s="15">
        <v>3</v>
      </c>
      <c r="AM90" s="15">
        <v>8</v>
      </c>
      <c r="AN90" s="15">
        <v>3.3</v>
      </c>
      <c r="AO90" s="15">
        <v>7.5</v>
      </c>
      <c r="AP90" s="15">
        <v>3.2</v>
      </c>
    </row>
    <row r="91" spans="35:42">
      <c r="AI91" s="1"/>
      <c r="AJ91" s="1">
        <v>2</v>
      </c>
      <c r="AK91" s="15">
        <v>8.5</v>
      </c>
      <c r="AL91" s="15">
        <v>3</v>
      </c>
      <c r="AM91" s="15">
        <v>8</v>
      </c>
      <c r="AN91" s="15">
        <v>3.4</v>
      </c>
      <c r="AO91" s="15">
        <v>7.5</v>
      </c>
      <c r="AP91" s="15">
        <v>3.2</v>
      </c>
    </row>
    <row r="92" spans="35:42">
      <c r="AI92" s="1"/>
      <c r="AJ92" s="1">
        <v>3</v>
      </c>
      <c r="AK92" s="15">
        <v>8.5</v>
      </c>
      <c r="AL92" s="15">
        <v>3</v>
      </c>
      <c r="AM92" s="15">
        <v>8</v>
      </c>
      <c r="AN92" s="15">
        <v>3.3</v>
      </c>
      <c r="AO92" s="15">
        <v>7</v>
      </c>
      <c r="AP92" s="15">
        <v>3.2</v>
      </c>
    </row>
    <row r="93" spans="35:42">
      <c r="AI93" s="1"/>
      <c r="AJ93" s="1">
        <v>4</v>
      </c>
      <c r="AK93" s="15">
        <v>8.5</v>
      </c>
      <c r="AL93" s="15">
        <v>3</v>
      </c>
      <c r="AM93" s="15">
        <v>8</v>
      </c>
      <c r="AN93" s="15">
        <v>3.3</v>
      </c>
      <c r="AO93" s="15">
        <v>7.7</v>
      </c>
      <c r="AP93" s="15">
        <v>3.3</v>
      </c>
    </row>
    <row r="94" spans="35:42">
      <c r="AI94" s="1"/>
      <c r="AJ94" s="1">
        <v>5</v>
      </c>
      <c r="AK94" s="15">
        <v>8.3000000000000007</v>
      </c>
      <c r="AL94" s="15">
        <v>3</v>
      </c>
      <c r="AM94" s="15">
        <v>8</v>
      </c>
      <c r="AN94" s="15">
        <v>3.5</v>
      </c>
      <c r="AO94" s="15">
        <v>7.5</v>
      </c>
      <c r="AP94" s="15">
        <v>3.3</v>
      </c>
    </row>
    <row r="95" spans="35:42">
      <c r="AI95" s="1"/>
      <c r="AJ95" s="1">
        <v>6</v>
      </c>
      <c r="AK95" s="15">
        <v>8.5</v>
      </c>
      <c r="AL95" s="15">
        <v>2.9</v>
      </c>
      <c r="AM95" s="15">
        <v>8</v>
      </c>
      <c r="AN95" s="15">
        <v>3.2</v>
      </c>
      <c r="AO95" s="15">
        <v>7.5</v>
      </c>
      <c r="AP95" s="15">
        <v>3.2</v>
      </c>
    </row>
    <row r="96" spans="35:42">
      <c r="AI96" s="1"/>
      <c r="AJ96" s="1">
        <v>7</v>
      </c>
      <c r="AK96" s="15">
        <v>8.5</v>
      </c>
      <c r="AL96" s="15">
        <v>2.8</v>
      </c>
      <c r="AM96" s="15">
        <v>8</v>
      </c>
      <c r="AN96" s="15">
        <v>3.3</v>
      </c>
      <c r="AO96" s="15">
        <v>7.7</v>
      </c>
      <c r="AP96" s="15">
        <v>3.1</v>
      </c>
    </row>
    <row r="97" spans="35:42">
      <c r="AI97" s="1"/>
      <c r="AJ97" s="1">
        <v>8</v>
      </c>
      <c r="AK97" s="15">
        <v>8.5</v>
      </c>
      <c r="AL97" s="15">
        <v>2.6</v>
      </c>
      <c r="AM97" s="15">
        <v>8</v>
      </c>
      <c r="AN97" s="15">
        <v>3.2</v>
      </c>
      <c r="AO97" s="15">
        <v>7.7</v>
      </c>
      <c r="AP97" s="15">
        <v>3.2</v>
      </c>
    </row>
    <row r="98" spans="35:42">
      <c r="AI98" s="1"/>
      <c r="AJ98" s="1">
        <v>9</v>
      </c>
      <c r="AK98" s="15">
        <v>8.5</v>
      </c>
      <c r="AL98" s="15">
        <v>2.6</v>
      </c>
      <c r="AM98" s="15">
        <v>8</v>
      </c>
      <c r="AN98" s="15">
        <v>3.2</v>
      </c>
      <c r="AO98" s="15">
        <v>7.6</v>
      </c>
      <c r="AP98" s="15">
        <v>3.1</v>
      </c>
    </row>
    <row r="99" spans="35:42">
      <c r="AI99" s="1"/>
      <c r="AJ99" s="1">
        <v>10</v>
      </c>
      <c r="AK99" s="15">
        <v>8.5</v>
      </c>
      <c r="AL99" s="15">
        <v>3</v>
      </c>
      <c r="AM99" s="15">
        <v>8</v>
      </c>
      <c r="AN99" s="15">
        <v>3.2</v>
      </c>
      <c r="AO99" s="15">
        <v>7.7</v>
      </c>
      <c r="AP99" s="15">
        <v>3.5</v>
      </c>
    </row>
    <row r="100" spans="35:42">
      <c r="AI100" s="1"/>
      <c r="AJ100" s="1">
        <v>11</v>
      </c>
      <c r="AK100" s="15">
        <v>8.4</v>
      </c>
      <c r="AL100" s="15">
        <v>3</v>
      </c>
      <c r="AM100" s="15">
        <v>8</v>
      </c>
      <c r="AN100" s="15">
        <v>3.2</v>
      </c>
      <c r="AO100" s="15">
        <v>7.6</v>
      </c>
      <c r="AP100" s="15">
        <v>3.4</v>
      </c>
    </row>
    <row r="101" spans="35:42">
      <c r="AI101" s="1"/>
      <c r="AJ101" s="1">
        <v>12</v>
      </c>
      <c r="AK101" s="15">
        <v>8.4</v>
      </c>
      <c r="AL101" s="15">
        <v>3.2</v>
      </c>
      <c r="AM101" s="15">
        <v>7.8</v>
      </c>
      <c r="AN101" s="15">
        <v>3.2</v>
      </c>
      <c r="AO101" s="15">
        <v>7.3</v>
      </c>
      <c r="AP101" s="15">
        <v>3.3</v>
      </c>
    </row>
    <row r="102" spans="35:42">
      <c r="AI102" s="1">
        <v>-1</v>
      </c>
      <c r="AJ102" s="1">
        <v>1</v>
      </c>
      <c r="AK102" s="15">
        <v>9</v>
      </c>
      <c r="AL102" s="15">
        <v>3.2</v>
      </c>
      <c r="AM102" s="15">
        <v>8.5</v>
      </c>
      <c r="AN102" s="15">
        <v>3.7</v>
      </c>
      <c r="AO102" s="15">
        <v>8.5</v>
      </c>
      <c r="AP102" s="15">
        <v>3.6</v>
      </c>
    </row>
    <row r="103" spans="35:42">
      <c r="AI103" s="1"/>
      <c r="AJ103" s="1">
        <v>2</v>
      </c>
      <c r="AK103" s="15">
        <v>9</v>
      </c>
      <c r="AL103" s="15">
        <v>3.2</v>
      </c>
      <c r="AM103" s="15">
        <v>8.5</v>
      </c>
      <c r="AN103" s="15">
        <v>3.8</v>
      </c>
      <c r="AO103" s="15">
        <v>8.5</v>
      </c>
      <c r="AP103" s="15">
        <v>3.7</v>
      </c>
    </row>
    <row r="104" spans="35:42">
      <c r="AI104" s="1"/>
      <c r="AJ104" s="1">
        <v>3</v>
      </c>
      <c r="AK104" s="15">
        <v>9</v>
      </c>
      <c r="AL104" s="15">
        <v>3.2</v>
      </c>
      <c r="AM104" s="15">
        <v>8.5</v>
      </c>
      <c r="AN104" s="15">
        <v>3.8</v>
      </c>
      <c r="AO104" s="15">
        <v>8.5</v>
      </c>
      <c r="AP104" s="15">
        <v>3.5</v>
      </c>
    </row>
    <row r="105" spans="35:42">
      <c r="AI105" s="1"/>
      <c r="AJ105" s="1">
        <v>4</v>
      </c>
      <c r="AK105" s="15">
        <v>9</v>
      </c>
      <c r="AL105" s="15">
        <v>3.3</v>
      </c>
      <c r="AM105" s="15">
        <v>8.8000000000000007</v>
      </c>
      <c r="AN105" s="15">
        <v>3.8</v>
      </c>
      <c r="AO105" s="15">
        <v>8.8000000000000007</v>
      </c>
      <c r="AP105" s="15">
        <v>3.5</v>
      </c>
    </row>
    <row r="106" spans="35:42">
      <c r="AI106" s="1"/>
      <c r="AJ106" s="1">
        <v>5</v>
      </c>
      <c r="AK106" s="15">
        <v>9</v>
      </c>
      <c r="AL106" s="15">
        <v>3.2</v>
      </c>
      <c r="AM106" s="15">
        <v>8.5</v>
      </c>
      <c r="AN106" s="15">
        <v>3.8</v>
      </c>
      <c r="AO106" s="15">
        <v>8.5</v>
      </c>
      <c r="AP106" s="15">
        <v>3.5</v>
      </c>
    </row>
    <row r="107" spans="35:42">
      <c r="AI107" s="1"/>
      <c r="AJ107" s="1">
        <v>6</v>
      </c>
      <c r="AK107" s="15">
        <v>9</v>
      </c>
      <c r="AL107" s="15">
        <v>3.2</v>
      </c>
      <c r="AM107" s="15">
        <v>8.8000000000000007</v>
      </c>
      <c r="AN107" s="15">
        <v>3.8</v>
      </c>
      <c r="AO107" s="15">
        <v>8.8000000000000007</v>
      </c>
      <c r="AP107" s="15">
        <v>3.4</v>
      </c>
    </row>
    <row r="108" spans="35:42">
      <c r="AI108" s="1"/>
      <c r="AJ108" s="1">
        <v>7</v>
      </c>
      <c r="AK108" s="15">
        <v>9</v>
      </c>
      <c r="AL108" s="15">
        <v>3.2</v>
      </c>
      <c r="AM108" s="15">
        <v>8.8000000000000007</v>
      </c>
      <c r="AN108" s="15">
        <v>3.6</v>
      </c>
      <c r="AO108" s="15">
        <v>8.9</v>
      </c>
      <c r="AP108" s="15">
        <v>3.2</v>
      </c>
    </row>
    <row r="109" spans="35:42">
      <c r="AI109" s="1"/>
      <c r="AJ109" s="1">
        <v>8</v>
      </c>
      <c r="AK109" s="15">
        <v>9</v>
      </c>
      <c r="AL109" s="15">
        <v>3</v>
      </c>
      <c r="AM109" s="15">
        <v>8.5</v>
      </c>
      <c r="AN109" s="15">
        <v>3.5</v>
      </c>
      <c r="AO109" s="15">
        <v>8.8000000000000007</v>
      </c>
      <c r="AP109" s="15">
        <v>3.2</v>
      </c>
    </row>
    <row r="110" spans="35:42">
      <c r="AI110" s="1"/>
      <c r="AJ110" s="1">
        <v>9</v>
      </c>
      <c r="AK110" s="15">
        <v>9</v>
      </c>
      <c r="AL110" s="15">
        <v>3.2</v>
      </c>
      <c r="AM110" s="15">
        <v>8.6999999999999993</v>
      </c>
      <c r="AN110" s="15">
        <v>3.5</v>
      </c>
      <c r="AO110" s="15">
        <v>8.9</v>
      </c>
      <c r="AP110" s="15">
        <v>3.2</v>
      </c>
    </row>
    <row r="111" spans="35:42">
      <c r="AI111" s="1"/>
      <c r="AJ111" s="1">
        <v>10</v>
      </c>
      <c r="AK111" s="15">
        <v>9</v>
      </c>
      <c r="AL111" s="15">
        <v>3.2</v>
      </c>
      <c r="AM111" s="15">
        <v>8.6999999999999993</v>
      </c>
      <c r="AN111" s="15">
        <v>3.6</v>
      </c>
      <c r="AO111" s="15">
        <v>8.8000000000000007</v>
      </c>
      <c r="AP111" s="15">
        <v>3.2</v>
      </c>
    </row>
    <row r="112" spans="35:42">
      <c r="AI112" s="1"/>
      <c r="AJ112" s="1">
        <v>11</v>
      </c>
      <c r="AK112" s="15">
        <v>9</v>
      </c>
      <c r="AL112" s="15">
        <v>3.3</v>
      </c>
      <c r="AM112" s="15">
        <v>8.5</v>
      </c>
      <c r="AN112" s="15">
        <v>3.7</v>
      </c>
      <c r="AO112" s="15">
        <v>8.6</v>
      </c>
      <c r="AP112" s="15">
        <v>3.4</v>
      </c>
    </row>
    <row r="113" spans="35:42">
      <c r="AI113" s="1"/>
      <c r="AJ113" s="1">
        <v>12</v>
      </c>
      <c r="AK113" s="15">
        <v>9</v>
      </c>
      <c r="AL113" s="15">
        <v>3.3</v>
      </c>
      <c r="AM113" s="15">
        <v>8.5</v>
      </c>
      <c r="AN113" s="15">
        <v>3.7</v>
      </c>
      <c r="AO113" s="15">
        <v>8.8000000000000007</v>
      </c>
      <c r="AP113" s="15">
        <v>3.3</v>
      </c>
    </row>
    <row r="114" spans="35:42">
      <c r="AI114" s="1">
        <v>-2</v>
      </c>
      <c r="AJ114" s="1">
        <v>1</v>
      </c>
      <c r="AK114" s="15">
        <v>8</v>
      </c>
      <c r="AL114" s="15">
        <v>4.5999999999999996</v>
      </c>
      <c r="AM114" s="15">
        <v>8.8000000000000007</v>
      </c>
      <c r="AN114" s="15">
        <v>3.3</v>
      </c>
      <c r="AO114" s="15">
        <v>9</v>
      </c>
      <c r="AP114" s="15">
        <v>3.7</v>
      </c>
    </row>
    <row r="115" spans="35:42">
      <c r="AI115" s="1"/>
      <c r="AJ115" s="1">
        <v>2</v>
      </c>
      <c r="AK115" s="15">
        <v>8</v>
      </c>
      <c r="AL115" s="15">
        <v>4.5</v>
      </c>
      <c r="AM115" s="15">
        <v>9</v>
      </c>
      <c r="AN115" s="15">
        <v>3.3</v>
      </c>
      <c r="AO115" s="15">
        <v>9</v>
      </c>
      <c r="AP115" s="15">
        <v>3.5</v>
      </c>
    </row>
    <row r="116" spans="35:42">
      <c r="AI116" s="1"/>
      <c r="AJ116" s="1">
        <v>3</v>
      </c>
      <c r="AK116" s="15">
        <v>8</v>
      </c>
      <c r="AL116" s="15">
        <v>4.5</v>
      </c>
      <c r="AM116" s="15">
        <v>8.5</v>
      </c>
      <c r="AN116" s="15">
        <v>3.2</v>
      </c>
      <c r="AO116" s="15">
        <v>9</v>
      </c>
      <c r="AP116" s="15">
        <v>3.5</v>
      </c>
    </row>
    <row r="117" spans="35:42">
      <c r="AI117" s="1"/>
      <c r="AJ117" s="1">
        <v>4</v>
      </c>
      <c r="AK117" s="15">
        <v>8.5</v>
      </c>
      <c r="AL117" s="15">
        <v>5</v>
      </c>
      <c r="AM117" s="15">
        <v>8.8000000000000007</v>
      </c>
      <c r="AN117" s="15">
        <v>3.3</v>
      </c>
      <c r="AO117" s="15">
        <v>9</v>
      </c>
      <c r="AP117" s="15">
        <v>3.3</v>
      </c>
    </row>
    <row r="118" spans="35:42">
      <c r="AI118" s="1"/>
      <c r="AJ118" s="1">
        <v>5</v>
      </c>
      <c r="AK118" s="15">
        <v>8.6999999999999993</v>
      </c>
      <c r="AL118" s="15">
        <v>4.5</v>
      </c>
      <c r="AM118" s="15">
        <v>9</v>
      </c>
      <c r="AN118" s="15">
        <v>3.3</v>
      </c>
      <c r="AO118" s="15">
        <v>9</v>
      </c>
      <c r="AP118" s="15">
        <v>3.2</v>
      </c>
    </row>
    <row r="119" spans="35:42">
      <c r="AI119" s="1"/>
      <c r="AJ119" s="1">
        <v>6</v>
      </c>
      <c r="AK119" s="15">
        <v>9</v>
      </c>
      <c r="AL119" s="15">
        <v>4.3</v>
      </c>
      <c r="AM119" s="15">
        <v>9</v>
      </c>
      <c r="AN119" s="15">
        <v>3.2</v>
      </c>
      <c r="AO119" s="15">
        <v>9</v>
      </c>
      <c r="AP119" s="15">
        <v>3.2</v>
      </c>
    </row>
    <row r="120" spans="35:42">
      <c r="AI120" s="1"/>
      <c r="AJ120" s="1">
        <v>7</v>
      </c>
      <c r="AK120" s="15">
        <v>9</v>
      </c>
      <c r="AL120" s="15">
        <v>4.2</v>
      </c>
      <c r="AM120" s="15">
        <v>9</v>
      </c>
      <c r="AN120" s="15">
        <v>3.2</v>
      </c>
      <c r="AO120" s="15">
        <v>9</v>
      </c>
      <c r="AP120" s="15">
        <v>3.2</v>
      </c>
    </row>
    <row r="121" spans="35:42">
      <c r="AI121" s="1"/>
      <c r="AJ121" s="1">
        <v>8</v>
      </c>
      <c r="AK121" s="15">
        <v>9</v>
      </c>
      <c r="AL121" s="15">
        <v>4.2</v>
      </c>
      <c r="AM121" s="15">
        <v>9</v>
      </c>
      <c r="AN121" s="15">
        <v>3.3</v>
      </c>
      <c r="AO121" s="15">
        <v>9</v>
      </c>
      <c r="AP121" s="15">
        <v>3</v>
      </c>
    </row>
    <row r="122" spans="35:42">
      <c r="AI122" s="1"/>
      <c r="AJ122" s="1">
        <v>9</v>
      </c>
      <c r="AK122" s="15">
        <v>9</v>
      </c>
      <c r="AL122" s="15">
        <v>4.0999999999999996</v>
      </c>
      <c r="AM122" s="15">
        <v>9</v>
      </c>
      <c r="AN122" s="15">
        <v>3.2</v>
      </c>
      <c r="AO122" s="15">
        <v>9</v>
      </c>
      <c r="AP122" s="15">
        <v>3.1</v>
      </c>
    </row>
    <row r="123" spans="35:42">
      <c r="AI123" s="1"/>
      <c r="AJ123" s="1">
        <v>10</v>
      </c>
      <c r="AK123" s="15">
        <v>8.6</v>
      </c>
      <c r="AL123" s="15">
        <v>4.3</v>
      </c>
      <c r="AM123" s="15">
        <v>9</v>
      </c>
      <c r="AN123" s="15">
        <v>3.2</v>
      </c>
      <c r="AO123" s="15">
        <v>9</v>
      </c>
      <c r="AP123" s="15">
        <v>3.3</v>
      </c>
    </row>
    <row r="124" spans="35:42">
      <c r="AI124" s="1"/>
      <c r="AJ124" s="1">
        <v>11</v>
      </c>
      <c r="AK124" s="15">
        <v>8.1</v>
      </c>
      <c r="AL124" s="15">
        <v>4.7</v>
      </c>
      <c r="AM124" s="15">
        <v>9</v>
      </c>
      <c r="AN124" s="15">
        <v>3.1</v>
      </c>
      <c r="AO124" s="15">
        <v>9</v>
      </c>
      <c r="AP124" s="15">
        <v>3.6</v>
      </c>
    </row>
    <row r="125" spans="35:42">
      <c r="AI125" s="1"/>
      <c r="AJ125" s="1">
        <v>12</v>
      </c>
      <c r="AK125" s="15">
        <v>8</v>
      </c>
      <c r="AL125" s="15">
        <v>4.4000000000000004</v>
      </c>
      <c r="AM125" s="15">
        <v>8.9</v>
      </c>
      <c r="AN125" s="15">
        <v>3.1</v>
      </c>
      <c r="AO125" s="15">
        <v>9</v>
      </c>
      <c r="AP125" s="15">
        <v>3.4</v>
      </c>
    </row>
    <row r="126" spans="35:42">
      <c r="AI126" s="1">
        <v>-3</v>
      </c>
      <c r="AJ126" s="1">
        <v>1</v>
      </c>
      <c r="AK126" s="15"/>
      <c r="AL126" s="15"/>
      <c r="AM126" s="15">
        <v>9</v>
      </c>
      <c r="AN126" s="15">
        <v>3.3</v>
      </c>
      <c r="AO126" s="15">
        <v>9</v>
      </c>
      <c r="AP126" s="15">
        <v>3.8</v>
      </c>
    </row>
    <row r="127" spans="35:42">
      <c r="AI127" s="1"/>
      <c r="AJ127" s="1">
        <v>2</v>
      </c>
      <c r="AK127" s="15"/>
      <c r="AL127" s="15"/>
      <c r="AM127" s="15">
        <v>9</v>
      </c>
      <c r="AN127" s="15">
        <v>3.4</v>
      </c>
      <c r="AO127" s="15">
        <v>9</v>
      </c>
      <c r="AP127" s="15">
        <v>3.7</v>
      </c>
    </row>
    <row r="128" spans="35:42">
      <c r="AI128" s="1"/>
      <c r="AJ128" s="1">
        <v>3</v>
      </c>
      <c r="AK128" s="15"/>
      <c r="AL128" s="15"/>
      <c r="AM128" s="15">
        <v>9</v>
      </c>
      <c r="AN128" s="15">
        <v>3.3</v>
      </c>
      <c r="AO128" s="15">
        <v>9</v>
      </c>
      <c r="AP128" s="15">
        <v>3.8</v>
      </c>
    </row>
    <row r="129" spans="35:42">
      <c r="AI129" s="1"/>
      <c r="AJ129" s="1">
        <v>4</v>
      </c>
      <c r="AK129" s="15"/>
      <c r="AL129" s="15"/>
      <c r="AM129" s="15">
        <v>9</v>
      </c>
      <c r="AN129" s="15">
        <v>3.3</v>
      </c>
      <c r="AO129" s="15">
        <v>9</v>
      </c>
      <c r="AP129" s="15">
        <v>3.8</v>
      </c>
    </row>
    <row r="130" spans="35:42">
      <c r="AI130" s="1"/>
      <c r="AJ130" s="1">
        <v>5</v>
      </c>
      <c r="AK130" s="15"/>
      <c r="AL130" s="15"/>
      <c r="AM130" s="15">
        <v>9</v>
      </c>
      <c r="AN130" s="15">
        <v>3.4</v>
      </c>
      <c r="AO130" s="15">
        <v>9</v>
      </c>
      <c r="AP130" s="15">
        <v>3.8</v>
      </c>
    </row>
    <row r="131" spans="35:42">
      <c r="AI131" s="1"/>
      <c r="AJ131" s="1">
        <v>6</v>
      </c>
      <c r="AK131" s="15"/>
      <c r="AL131" s="15"/>
      <c r="AM131" s="15">
        <v>9.1999999999999993</v>
      </c>
      <c r="AN131" s="15">
        <v>3.4</v>
      </c>
      <c r="AO131" s="15">
        <v>9.1</v>
      </c>
      <c r="AP131" s="15">
        <v>3.7</v>
      </c>
    </row>
    <row r="132" spans="35:42">
      <c r="AI132" s="1"/>
      <c r="AJ132" s="1">
        <v>7</v>
      </c>
      <c r="AK132" s="15"/>
      <c r="AL132" s="15"/>
      <c r="AM132" s="15">
        <v>9.3000000000000007</v>
      </c>
      <c r="AN132" s="15">
        <v>3.3</v>
      </c>
      <c r="AO132" s="15">
        <v>9.1999999999999993</v>
      </c>
      <c r="AP132" s="15">
        <v>3.5</v>
      </c>
    </row>
    <row r="133" spans="35:42">
      <c r="AI133" s="1"/>
      <c r="AJ133" s="1">
        <v>8</v>
      </c>
      <c r="AK133" s="15"/>
      <c r="AL133" s="15"/>
      <c r="AM133" s="15">
        <v>9.3000000000000007</v>
      </c>
      <c r="AN133" s="15">
        <v>3.5</v>
      </c>
      <c r="AO133" s="15">
        <v>9.1</v>
      </c>
      <c r="AP133" s="15">
        <v>3.5</v>
      </c>
    </row>
    <row r="134" spans="35:42">
      <c r="AI134" s="1"/>
      <c r="AJ134" s="1">
        <v>9</v>
      </c>
      <c r="AK134" s="15"/>
      <c r="AL134" s="15"/>
      <c r="AM134" s="15">
        <v>9.1999999999999993</v>
      </c>
      <c r="AN134" s="15">
        <v>3.3</v>
      </c>
      <c r="AO134" s="15">
        <v>9.1999999999999993</v>
      </c>
      <c r="AP134" s="15">
        <v>3.5</v>
      </c>
    </row>
    <row r="135" spans="35:42">
      <c r="AI135" s="1"/>
      <c r="AJ135" s="1">
        <v>10</v>
      </c>
      <c r="AK135" s="15"/>
      <c r="AL135" s="15"/>
      <c r="AM135" s="15">
        <v>9.3000000000000007</v>
      </c>
      <c r="AN135" s="15">
        <v>3.3</v>
      </c>
      <c r="AO135" s="15">
        <v>9.1999999999999993</v>
      </c>
      <c r="AP135" s="15">
        <v>3.6</v>
      </c>
    </row>
    <row r="136" spans="35:42">
      <c r="AI136" s="1"/>
      <c r="AJ136" s="1">
        <v>11</v>
      </c>
      <c r="AK136" s="15"/>
      <c r="AL136" s="15"/>
      <c r="AM136" s="15">
        <v>9.1</v>
      </c>
      <c r="AN136" s="15">
        <v>3.3</v>
      </c>
      <c r="AO136" s="15">
        <v>9.1</v>
      </c>
      <c r="AP136" s="15">
        <v>3.8</v>
      </c>
    </row>
    <row r="137" spans="35:42">
      <c r="AI137" s="1"/>
      <c r="AJ137" s="1">
        <v>12</v>
      </c>
      <c r="AK137" s="15"/>
      <c r="AL137" s="15"/>
      <c r="AM137" s="15">
        <v>9</v>
      </c>
      <c r="AN137" s="15">
        <v>3.3</v>
      </c>
      <c r="AO137" s="15">
        <v>9</v>
      </c>
      <c r="AP137" s="15">
        <v>3.8</v>
      </c>
    </row>
    <row r="138" spans="35:42">
      <c r="AI138" s="1">
        <v>-4</v>
      </c>
      <c r="AJ138" s="1">
        <v>1</v>
      </c>
      <c r="AK138" s="15">
        <v>9.8000000000000007</v>
      </c>
      <c r="AL138" s="15">
        <v>2.8</v>
      </c>
      <c r="AM138" s="15">
        <v>9.8000000000000007</v>
      </c>
      <c r="AN138" s="15">
        <v>4.2</v>
      </c>
      <c r="AO138" s="15">
        <v>9.5</v>
      </c>
      <c r="AP138" s="15">
        <v>3.2</v>
      </c>
    </row>
    <row r="139" spans="35:42">
      <c r="AI139" s="1"/>
      <c r="AJ139" s="1">
        <v>2</v>
      </c>
      <c r="AK139" s="15">
        <v>9.8000000000000007</v>
      </c>
      <c r="AL139" s="15">
        <v>2.8</v>
      </c>
      <c r="AM139" s="15">
        <v>10</v>
      </c>
      <c r="AN139" s="15">
        <v>4.3</v>
      </c>
      <c r="AO139" s="15">
        <v>9.5</v>
      </c>
      <c r="AP139" s="15">
        <v>3.2</v>
      </c>
    </row>
    <row r="140" spans="35:42">
      <c r="AI140" s="1"/>
      <c r="AJ140" s="1">
        <v>3</v>
      </c>
      <c r="AK140" s="15">
        <v>9.8000000000000007</v>
      </c>
      <c r="AL140" s="15">
        <v>2.7</v>
      </c>
      <c r="AM140" s="15">
        <v>9.8000000000000007</v>
      </c>
      <c r="AN140" s="15">
        <v>4.2</v>
      </c>
      <c r="AO140" s="15">
        <v>9.5</v>
      </c>
      <c r="AP140" s="15">
        <v>3.2</v>
      </c>
    </row>
    <row r="141" spans="35:42">
      <c r="AI141" s="1"/>
      <c r="AJ141" s="1">
        <v>4</v>
      </c>
      <c r="AK141" s="15">
        <v>9.8000000000000007</v>
      </c>
      <c r="AL141" s="15">
        <v>2.6</v>
      </c>
      <c r="AM141" s="15">
        <v>9.8000000000000007</v>
      </c>
      <c r="AN141" s="15">
        <v>4.2</v>
      </c>
      <c r="AO141" s="15">
        <v>9.5</v>
      </c>
      <c r="AP141" s="15">
        <v>3.2</v>
      </c>
    </row>
    <row r="142" spans="35:42">
      <c r="AI142" s="1"/>
      <c r="AJ142" s="1">
        <v>5</v>
      </c>
      <c r="AK142" s="15">
        <v>10</v>
      </c>
      <c r="AL142" s="15">
        <v>2.7</v>
      </c>
      <c r="AM142" s="15">
        <v>9.8000000000000007</v>
      </c>
      <c r="AN142" s="15">
        <v>4.3</v>
      </c>
      <c r="AO142" s="15">
        <v>9.5</v>
      </c>
      <c r="AP142" s="15">
        <v>3.2</v>
      </c>
    </row>
    <row r="143" spans="35:42">
      <c r="AI143" s="1"/>
      <c r="AJ143" s="1">
        <v>6</v>
      </c>
      <c r="AK143" s="15">
        <v>10</v>
      </c>
      <c r="AL143" s="15">
        <v>2.6</v>
      </c>
      <c r="AM143" s="15">
        <v>10</v>
      </c>
      <c r="AN143" s="15">
        <v>4.2</v>
      </c>
      <c r="AO143" s="15">
        <v>9.8000000000000007</v>
      </c>
      <c r="AP143" s="15">
        <v>3.2</v>
      </c>
    </row>
    <row r="144" spans="35:42">
      <c r="AI144" s="1"/>
      <c r="AJ144" s="1">
        <v>7</v>
      </c>
      <c r="AK144" s="15">
        <v>10</v>
      </c>
      <c r="AL144" s="15">
        <v>2.5</v>
      </c>
      <c r="AM144" s="15">
        <v>10</v>
      </c>
      <c r="AN144" s="15">
        <v>4.0999999999999996</v>
      </c>
      <c r="AO144" s="15">
        <v>9.6999999999999993</v>
      </c>
      <c r="AP144" s="15">
        <v>3.1</v>
      </c>
    </row>
    <row r="145" spans="35:42">
      <c r="AI145" s="1"/>
      <c r="AJ145" s="1">
        <v>8</v>
      </c>
      <c r="AK145" s="15">
        <v>9.9</v>
      </c>
      <c r="AL145" s="15">
        <v>2.6</v>
      </c>
      <c r="AM145" s="15">
        <v>9.9</v>
      </c>
      <c r="AN145" s="15">
        <v>4</v>
      </c>
      <c r="AO145" s="15">
        <v>9.6999999999999993</v>
      </c>
      <c r="AP145" s="15">
        <v>3.1</v>
      </c>
    </row>
    <row r="146" spans="35:42">
      <c r="AI146" s="1"/>
      <c r="AJ146" s="1">
        <v>9</v>
      </c>
      <c r="AK146" s="15">
        <v>10</v>
      </c>
      <c r="AL146" s="15">
        <v>2.6</v>
      </c>
      <c r="AM146" s="15">
        <v>10</v>
      </c>
      <c r="AN146" s="15">
        <v>4</v>
      </c>
      <c r="AO146" s="15">
        <v>9.8000000000000007</v>
      </c>
      <c r="AP146" s="15">
        <v>3</v>
      </c>
    </row>
    <row r="147" spans="35:42">
      <c r="AI147" s="1"/>
      <c r="AJ147" s="1">
        <v>10</v>
      </c>
      <c r="AK147" s="15">
        <v>9.9</v>
      </c>
      <c r="AL147" s="15">
        <v>3.1</v>
      </c>
      <c r="AM147" s="15">
        <v>10</v>
      </c>
      <c r="AN147" s="15">
        <v>4.4000000000000004</v>
      </c>
      <c r="AO147" s="15">
        <v>9.6999999999999993</v>
      </c>
      <c r="AP147" s="15">
        <v>3.1</v>
      </c>
    </row>
    <row r="148" spans="35:42">
      <c r="AI148" s="1"/>
      <c r="AJ148" s="1">
        <v>11</v>
      </c>
      <c r="AK148" s="15">
        <v>9.8000000000000007</v>
      </c>
      <c r="AL148" s="15">
        <v>3.1</v>
      </c>
      <c r="AM148" s="15">
        <v>9.9</v>
      </c>
      <c r="AN148" s="15">
        <v>4.2</v>
      </c>
      <c r="AO148" s="15">
        <v>9.6999999999999993</v>
      </c>
      <c r="AP148" s="15">
        <v>3.1</v>
      </c>
    </row>
    <row r="149" spans="35:42">
      <c r="AI149" s="1"/>
      <c r="AJ149" s="1">
        <v>12</v>
      </c>
      <c r="AK149" s="15">
        <v>9.8000000000000007</v>
      </c>
      <c r="AL149" s="15">
        <v>3.2</v>
      </c>
      <c r="AM149" s="15">
        <v>9.6999999999999993</v>
      </c>
      <c r="AN149" s="15">
        <v>4.3</v>
      </c>
      <c r="AO149" s="15">
        <v>9.5</v>
      </c>
      <c r="AP149" s="15">
        <v>3.2</v>
      </c>
    </row>
    <row r="150" spans="35:42">
      <c r="AI150" s="1">
        <v>-5</v>
      </c>
      <c r="AJ150" s="1">
        <v>1</v>
      </c>
      <c r="AK150" s="15"/>
      <c r="AL150" s="15"/>
      <c r="AM150" s="15">
        <v>10</v>
      </c>
      <c r="AN150" s="15">
        <v>4</v>
      </c>
      <c r="AO150" s="15">
        <v>10</v>
      </c>
      <c r="AP150" s="15">
        <v>2</v>
      </c>
    </row>
    <row r="151" spans="35:42">
      <c r="AI151" s="1"/>
      <c r="AJ151" s="1">
        <v>2</v>
      </c>
      <c r="AK151" s="15"/>
      <c r="AL151" s="15"/>
      <c r="AM151" s="15">
        <v>10</v>
      </c>
      <c r="AN151" s="15">
        <v>4</v>
      </c>
      <c r="AO151" s="15">
        <v>10</v>
      </c>
      <c r="AP151" s="15">
        <v>2</v>
      </c>
    </row>
    <row r="152" spans="35:42">
      <c r="AI152" s="1"/>
      <c r="AJ152" s="1">
        <v>3</v>
      </c>
      <c r="AK152" s="15"/>
      <c r="AL152" s="15"/>
      <c r="AM152" s="15">
        <v>10</v>
      </c>
      <c r="AN152" s="15">
        <v>4</v>
      </c>
      <c r="AO152" s="15">
        <v>10</v>
      </c>
      <c r="AP152" s="15">
        <v>2</v>
      </c>
    </row>
    <row r="153" spans="35:42">
      <c r="AI153" s="1"/>
      <c r="AJ153" s="1">
        <v>4</v>
      </c>
      <c r="AK153" s="15"/>
      <c r="AL153" s="15"/>
      <c r="AM153" s="15">
        <v>10</v>
      </c>
      <c r="AN153" s="15">
        <v>4</v>
      </c>
      <c r="AO153" s="15">
        <v>10</v>
      </c>
      <c r="AP153" s="15">
        <v>2.2000000000000002</v>
      </c>
    </row>
    <row r="154" spans="35:42">
      <c r="AI154" s="1"/>
      <c r="AJ154" s="1">
        <v>5</v>
      </c>
      <c r="AK154" s="15"/>
      <c r="AL154" s="15"/>
      <c r="AM154" s="15">
        <v>10</v>
      </c>
      <c r="AN154" s="15">
        <v>3.8</v>
      </c>
      <c r="AO154" s="15">
        <v>10</v>
      </c>
      <c r="AP154" s="15">
        <v>2.2000000000000002</v>
      </c>
    </row>
    <row r="155" spans="35:42">
      <c r="AI155" s="1"/>
      <c r="AJ155" s="1">
        <v>6</v>
      </c>
      <c r="AK155" s="15"/>
      <c r="AL155" s="15"/>
      <c r="AM155" s="15">
        <v>10</v>
      </c>
      <c r="AN155" s="15">
        <v>3.9</v>
      </c>
      <c r="AO155" s="15">
        <v>10.1</v>
      </c>
      <c r="AP155" s="15">
        <v>2.2000000000000002</v>
      </c>
    </row>
    <row r="156" spans="35:42">
      <c r="AI156" s="1"/>
      <c r="AJ156" s="1">
        <v>7</v>
      </c>
      <c r="AK156" s="15"/>
      <c r="AL156" s="15"/>
      <c r="AM156" s="15">
        <v>10.1</v>
      </c>
      <c r="AN156" s="15">
        <v>3.8</v>
      </c>
      <c r="AO156" s="15">
        <v>10.1</v>
      </c>
      <c r="AP156" s="15">
        <v>2.2000000000000002</v>
      </c>
    </row>
    <row r="157" spans="35:42">
      <c r="AI157" s="1"/>
      <c r="AJ157" s="1">
        <v>8</v>
      </c>
      <c r="AK157" s="15"/>
      <c r="AL157" s="15"/>
      <c r="AM157" s="15">
        <v>10.1</v>
      </c>
      <c r="AN157" s="15">
        <v>3.7</v>
      </c>
      <c r="AO157" s="15">
        <v>10.199999999999999</v>
      </c>
      <c r="AP157" s="15">
        <v>2.2000000000000002</v>
      </c>
    </row>
    <row r="158" spans="35:42">
      <c r="AI158" s="1"/>
      <c r="AJ158" s="1">
        <v>9</v>
      </c>
      <c r="AK158" s="15"/>
      <c r="AL158" s="15"/>
      <c r="AM158" s="15">
        <v>10</v>
      </c>
      <c r="AN158" s="15">
        <v>3.6</v>
      </c>
      <c r="AO158" s="15">
        <v>10.199999999999999</v>
      </c>
      <c r="AP158" s="15">
        <v>2.2000000000000002</v>
      </c>
    </row>
    <row r="159" spans="35:42">
      <c r="AI159" s="1"/>
      <c r="AJ159" s="1">
        <v>10</v>
      </c>
      <c r="AK159" s="15"/>
      <c r="AL159" s="15"/>
      <c r="AM159" s="15">
        <v>10</v>
      </c>
      <c r="AN159" s="15">
        <v>3.8</v>
      </c>
      <c r="AO159" s="15">
        <v>10.1</v>
      </c>
      <c r="AP159" s="15">
        <v>2.2000000000000002</v>
      </c>
    </row>
    <row r="160" spans="35:42">
      <c r="AI160" s="1"/>
      <c r="AJ160" s="1">
        <v>11</v>
      </c>
      <c r="AK160" s="15"/>
      <c r="AL160" s="15"/>
      <c r="AM160" s="15">
        <v>10</v>
      </c>
      <c r="AN160" s="15">
        <v>3.9</v>
      </c>
      <c r="AO160" s="15">
        <v>10</v>
      </c>
      <c r="AP160" s="15">
        <v>2.1</v>
      </c>
    </row>
    <row r="161" spans="35:42">
      <c r="AI161" s="1"/>
      <c r="AJ161" s="1">
        <v>12</v>
      </c>
      <c r="AK161" s="15"/>
      <c r="AL161" s="15"/>
      <c r="AM161" s="15">
        <v>10</v>
      </c>
      <c r="AN161" s="15">
        <v>4</v>
      </c>
      <c r="AO161" s="15">
        <v>10.1</v>
      </c>
      <c r="AP161" s="15">
        <v>2.1</v>
      </c>
    </row>
  </sheetData>
  <sheetProtection pivotTables="0"/>
  <mergeCells count="35">
    <mergeCell ref="A63:A67"/>
    <mergeCell ref="A1:A2"/>
    <mergeCell ref="A33:A37"/>
    <mergeCell ref="A38:A42"/>
    <mergeCell ref="A43:A47"/>
    <mergeCell ref="A48:A52"/>
    <mergeCell ref="A53:A57"/>
    <mergeCell ref="A58:A62"/>
    <mergeCell ref="A3:A7"/>
    <mergeCell ref="A8:A12"/>
    <mergeCell ref="A13:A17"/>
    <mergeCell ref="A18:A22"/>
    <mergeCell ref="A23:A27"/>
    <mergeCell ref="A28:A32"/>
    <mergeCell ref="B1:J1"/>
    <mergeCell ref="K1:S1"/>
    <mergeCell ref="T1:AB1"/>
    <mergeCell ref="B2:D2"/>
    <mergeCell ref="K2:M2"/>
    <mergeCell ref="T2:V2"/>
    <mergeCell ref="N2:P2"/>
    <mergeCell ref="Q2:S2"/>
    <mergeCell ref="W2:Y2"/>
    <mergeCell ref="B33:J37"/>
    <mergeCell ref="B53:J57"/>
    <mergeCell ref="B63:J67"/>
    <mergeCell ref="Z2:AB2"/>
    <mergeCell ref="H2:J2"/>
    <mergeCell ref="E2:G2"/>
    <mergeCell ref="B3:J7"/>
    <mergeCell ref="AK1:AS1"/>
    <mergeCell ref="AK2:AS2"/>
    <mergeCell ref="AT1:BF1"/>
    <mergeCell ref="AT2:BF2"/>
    <mergeCell ref="K3:S7"/>
  </mergeCells>
  <phoneticPr fontId="5" type="noConversion"/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3" zoomScale="83" zoomScaleNormal="83" workbookViewId="0">
      <selection activeCell="H30" sqref="H30"/>
    </sheetView>
  </sheetViews>
  <sheetFormatPr defaultRowHeight="14.25"/>
  <sheetData>
    <row r="1" spans="1:8">
      <c r="A1">
        <v>46045</v>
      </c>
    </row>
    <row r="2" spans="1:8">
      <c r="A2">
        <v>1</v>
      </c>
      <c r="B2">
        <v>2026</v>
      </c>
    </row>
    <row r="3" spans="1:8">
      <c r="A3" t="s">
        <v>4</v>
      </c>
      <c r="B3" t="s">
        <v>0</v>
      </c>
      <c r="C3" t="s">
        <v>5</v>
      </c>
      <c r="D3" t="s">
        <v>6</v>
      </c>
      <c r="E3" t="s">
        <v>8</v>
      </c>
      <c r="F3" t="s">
        <v>1</v>
      </c>
      <c r="G3" t="s">
        <v>2</v>
      </c>
      <c r="H3" t="s">
        <v>3</v>
      </c>
    </row>
    <row r="4" spans="1:8">
      <c r="A4">
        <v>2026</v>
      </c>
      <c r="B4">
        <v>1</v>
      </c>
      <c r="C4">
        <v>9</v>
      </c>
      <c r="D4">
        <v>3</v>
      </c>
      <c r="E4" t="s">
        <v>20</v>
      </c>
      <c r="F4">
        <v>4.9000000000000004</v>
      </c>
      <c r="G4">
        <v>3.2</v>
      </c>
      <c r="H4">
        <v>4.7</v>
      </c>
    </row>
    <row r="5" spans="1:8">
      <c r="A5">
        <v>2026</v>
      </c>
      <c r="B5">
        <v>1</v>
      </c>
      <c r="C5">
        <v>8</v>
      </c>
      <c r="D5">
        <v>1</v>
      </c>
      <c r="E5" t="s">
        <v>21</v>
      </c>
      <c r="F5">
        <v>4.5999999999999996</v>
      </c>
      <c r="G5">
        <v>3.2</v>
      </c>
      <c r="H5">
        <v>5</v>
      </c>
    </row>
    <row r="6" spans="1:8">
      <c r="A6">
        <v>2026</v>
      </c>
      <c r="B6">
        <v>1</v>
      </c>
      <c r="C6">
        <v>8</v>
      </c>
      <c r="D6">
        <v>2</v>
      </c>
      <c r="E6" t="s">
        <v>22</v>
      </c>
      <c r="F6">
        <v>5</v>
      </c>
      <c r="G6">
        <v>3</v>
      </c>
      <c r="H6">
        <v>5</v>
      </c>
    </row>
    <row r="7" spans="1:8">
      <c r="A7">
        <v>2026</v>
      </c>
      <c r="B7">
        <v>1</v>
      </c>
      <c r="C7">
        <v>8</v>
      </c>
      <c r="D7">
        <v>3</v>
      </c>
      <c r="E7" t="s">
        <v>23</v>
      </c>
      <c r="F7">
        <v>5</v>
      </c>
      <c r="G7">
        <v>3.8</v>
      </c>
      <c r="H7">
        <v>5</v>
      </c>
    </row>
    <row r="8" spans="1:8">
      <c r="A8">
        <v>2026</v>
      </c>
      <c r="B8">
        <v>1</v>
      </c>
      <c r="C8">
        <v>7</v>
      </c>
      <c r="D8">
        <v>1</v>
      </c>
      <c r="E8" t="s">
        <v>24</v>
      </c>
      <c r="F8">
        <v>5.0999999999999996</v>
      </c>
      <c r="G8">
        <v>3.2</v>
      </c>
      <c r="H8">
        <v>5.3</v>
      </c>
    </row>
    <row r="9" spans="1:8">
      <c r="A9">
        <v>2026</v>
      </c>
      <c r="B9">
        <v>1</v>
      </c>
      <c r="C9">
        <v>7</v>
      </c>
      <c r="D9">
        <v>2</v>
      </c>
      <c r="E9" t="s">
        <v>25</v>
      </c>
      <c r="F9">
        <v>5</v>
      </c>
      <c r="G9">
        <v>3.3</v>
      </c>
      <c r="H9">
        <v>5.5</v>
      </c>
    </row>
    <row r="10" spans="1:8">
      <c r="A10">
        <v>2026</v>
      </c>
      <c r="B10">
        <v>1</v>
      </c>
      <c r="C10">
        <v>7</v>
      </c>
      <c r="D10">
        <v>3</v>
      </c>
      <c r="E10" t="s">
        <v>26</v>
      </c>
      <c r="F10">
        <v>5.4</v>
      </c>
      <c r="G10">
        <v>3.3</v>
      </c>
      <c r="H10">
        <v>5</v>
      </c>
    </row>
    <row r="11" spans="1:8">
      <c r="A11">
        <v>2026</v>
      </c>
      <c r="B11">
        <v>1</v>
      </c>
      <c r="C11">
        <v>6</v>
      </c>
      <c r="D11">
        <v>1</v>
      </c>
      <c r="E11" t="s">
        <v>27</v>
      </c>
      <c r="F11">
        <v>6</v>
      </c>
      <c r="G11">
        <v>3.3</v>
      </c>
      <c r="H11">
        <v>6.4</v>
      </c>
    </row>
    <row r="12" spans="1:8">
      <c r="A12">
        <v>2026</v>
      </c>
      <c r="B12">
        <v>1</v>
      </c>
      <c r="C12">
        <v>6</v>
      </c>
      <c r="D12">
        <v>2</v>
      </c>
      <c r="E12" t="s">
        <v>28</v>
      </c>
      <c r="F12">
        <v>6</v>
      </c>
      <c r="G12">
        <v>3.2</v>
      </c>
      <c r="H12">
        <v>6</v>
      </c>
    </row>
    <row r="13" spans="1:8">
      <c r="A13">
        <v>2026</v>
      </c>
      <c r="B13">
        <v>1</v>
      </c>
      <c r="C13">
        <v>6</v>
      </c>
      <c r="D13">
        <v>3</v>
      </c>
      <c r="E13" t="s">
        <v>29</v>
      </c>
      <c r="F13">
        <v>6</v>
      </c>
      <c r="G13">
        <v>3.2</v>
      </c>
      <c r="H13">
        <v>6</v>
      </c>
    </row>
    <row r="14" spans="1:8">
      <c r="A14">
        <v>2026</v>
      </c>
      <c r="B14">
        <v>1</v>
      </c>
      <c r="C14">
        <v>5</v>
      </c>
      <c r="D14">
        <v>1</v>
      </c>
      <c r="E14" t="s">
        <v>30</v>
      </c>
      <c r="F14">
        <v>6.8</v>
      </c>
      <c r="G14">
        <v>3.5</v>
      </c>
      <c r="H14">
        <v>6.8</v>
      </c>
    </row>
    <row r="15" spans="1:8">
      <c r="A15">
        <v>2026</v>
      </c>
      <c r="B15">
        <v>1</v>
      </c>
      <c r="C15">
        <v>5</v>
      </c>
      <c r="D15">
        <v>2</v>
      </c>
      <c r="E15" t="s">
        <v>31</v>
      </c>
      <c r="F15">
        <v>6.5</v>
      </c>
      <c r="G15">
        <v>3.3</v>
      </c>
      <c r="H15">
        <v>6.7</v>
      </c>
    </row>
    <row r="16" spans="1:8">
      <c r="A16">
        <v>2026</v>
      </c>
      <c r="B16">
        <v>1</v>
      </c>
      <c r="C16">
        <v>5</v>
      </c>
      <c r="D16">
        <v>3</v>
      </c>
      <c r="E16" t="s">
        <v>32</v>
      </c>
      <c r="F16">
        <v>6.2</v>
      </c>
      <c r="G16">
        <v>3.8</v>
      </c>
      <c r="H16">
        <v>6.5</v>
      </c>
    </row>
    <row r="17" spans="1:8">
      <c r="A17">
        <v>2026</v>
      </c>
      <c r="B17">
        <v>1</v>
      </c>
      <c r="C17">
        <v>3</v>
      </c>
      <c r="D17">
        <v>1</v>
      </c>
      <c r="E17" t="s">
        <v>33</v>
      </c>
      <c r="F17">
        <v>7</v>
      </c>
      <c r="G17">
        <v>3.4</v>
      </c>
      <c r="H17">
        <v>7</v>
      </c>
    </row>
    <row r="18" spans="1:8">
      <c r="A18">
        <v>2026</v>
      </c>
      <c r="B18">
        <v>1</v>
      </c>
      <c r="C18">
        <v>3</v>
      </c>
      <c r="D18">
        <v>2</v>
      </c>
      <c r="E18" t="s">
        <v>34</v>
      </c>
      <c r="F18">
        <v>6.9</v>
      </c>
      <c r="G18">
        <v>3.5</v>
      </c>
      <c r="H18">
        <v>6.8</v>
      </c>
    </row>
    <row r="19" spans="1:8">
      <c r="A19">
        <v>2026</v>
      </c>
      <c r="B19">
        <v>1</v>
      </c>
      <c r="C19">
        <v>3</v>
      </c>
      <c r="D19">
        <v>3</v>
      </c>
      <c r="E19" t="s">
        <v>35</v>
      </c>
      <c r="F19">
        <v>6.9</v>
      </c>
      <c r="G19">
        <v>3.5</v>
      </c>
      <c r="H19">
        <v>7.5</v>
      </c>
    </row>
    <row r="20" spans="1:8">
      <c r="A20">
        <v>2026</v>
      </c>
      <c r="B20">
        <v>1</v>
      </c>
      <c r="C20">
        <v>2</v>
      </c>
      <c r="D20">
        <v>2</v>
      </c>
      <c r="E20" t="s">
        <v>36</v>
      </c>
      <c r="F20">
        <v>7.5</v>
      </c>
      <c r="G20">
        <v>3.5</v>
      </c>
      <c r="H20">
        <v>7</v>
      </c>
    </row>
    <row r="21" spans="1:8">
      <c r="A21">
        <v>2026</v>
      </c>
      <c r="B21">
        <v>1</v>
      </c>
      <c r="C21">
        <v>2</v>
      </c>
      <c r="D21">
        <v>3</v>
      </c>
      <c r="E21" t="s">
        <v>37</v>
      </c>
      <c r="F21">
        <v>7</v>
      </c>
      <c r="G21">
        <v>3.1</v>
      </c>
      <c r="H21">
        <v>7.4</v>
      </c>
    </row>
    <row r="22" spans="1:8">
      <c r="A22">
        <v>2026</v>
      </c>
      <c r="B22">
        <v>1</v>
      </c>
      <c r="C22">
        <v>1</v>
      </c>
      <c r="D22">
        <v>1</v>
      </c>
      <c r="E22" t="s">
        <v>38</v>
      </c>
      <c r="F22">
        <v>8.5</v>
      </c>
      <c r="G22">
        <v>3.2</v>
      </c>
      <c r="H22">
        <v>8</v>
      </c>
    </row>
    <row r="23" spans="1:8">
      <c r="A23">
        <v>2026</v>
      </c>
      <c r="B23">
        <v>1</v>
      </c>
      <c r="C23">
        <v>1</v>
      </c>
      <c r="D23">
        <v>2</v>
      </c>
      <c r="E23" t="s">
        <v>39</v>
      </c>
      <c r="F23">
        <v>8</v>
      </c>
      <c r="G23">
        <v>3.2</v>
      </c>
      <c r="H23">
        <v>7.8</v>
      </c>
    </row>
    <row r="24" spans="1:8">
      <c r="A24">
        <v>2026</v>
      </c>
      <c r="B24">
        <v>1</v>
      </c>
      <c r="C24">
        <v>1</v>
      </c>
      <c r="D24">
        <v>3</v>
      </c>
      <c r="E24" t="s">
        <v>40</v>
      </c>
      <c r="F24">
        <v>7.5</v>
      </c>
      <c r="G24">
        <v>3</v>
      </c>
      <c r="H24">
        <v>8</v>
      </c>
    </row>
    <row r="25" spans="1:8">
      <c r="A25">
        <v>2026</v>
      </c>
      <c r="B25">
        <v>1</v>
      </c>
      <c r="C25">
        <v>-1</v>
      </c>
      <c r="D25">
        <v>1</v>
      </c>
      <c r="E25" t="s">
        <v>41</v>
      </c>
      <c r="F25">
        <v>9</v>
      </c>
      <c r="G25">
        <v>3.5</v>
      </c>
      <c r="H25">
        <v>8.1</v>
      </c>
    </row>
    <row r="26" spans="1:8">
      <c r="A26">
        <v>2026</v>
      </c>
      <c r="B26">
        <v>1</v>
      </c>
      <c r="C26">
        <v>-1</v>
      </c>
      <c r="D26">
        <v>2</v>
      </c>
      <c r="E26" t="s">
        <v>42</v>
      </c>
      <c r="F26">
        <v>8.6999999999999993</v>
      </c>
      <c r="G26">
        <v>3.3</v>
      </c>
      <c r="H26">
        <v>8.4</v>
      </c>
    </row>
    <row r="27" spans="1:8">
      <c r="A27">
        <v>2026</v>
      </c>
      <c r="B27">
        <v>1</v>
      </c>
      <c r="C27">
        <v>-1</v>
      </c>
      <c r="D27">
        <v>3</v>
      </c>
      <c r="E27" t="s">
        <v>43</v>
      </c>
      <c r="F27">
        <v>8.8000000000000007</v>
      </c>
      <c r="G27">
        <v>3</v>
      </c>
      <c r="H27">
        <v>8.3000000000000007</v>
      </c>
    </row>
    <row r="28" spans="1:8">
      <c r="A28">
        <v>2026</v>
      </c>
      <c r="B28">
        <v>1</v>
      </c>
      <c r="C28">
        <v>-2</v>
      </c>
      <c r="D28">
        <v>1</v>
      </c>
      <c r="E28" t="s">
        <v>44</v>
      </c>
      <c r="F28">
        <v>8.1999999999999993</v>
      </c>
      <c r="G28">
        <v>3.2</v>
      </c>
      <c r="H28">
        <v>9.1</v>
      </c>
    </row>
    <row r="29" spans="1:8">
      <c r="A29">
        <v>2026</v>
      </c>
      <c r="B29">
        <v>1</v>
      </c>
      <c r="C29">
        <v>-2</v>
      </c>
      <c r="D29">
        <v>2</v>
      </c>
      <c r="E29" t="s">
        <v>45</v>
      </c>
      <c r="F29">
        <v>9</v>
      </c>
      <c r="G29">
        <v>3</v>
      </c>
      <c r="H29">
        <v>9</v>
      </c>
    </row>
    <row r="30" spans="1:8">
      <c r="A30">
        <v>2026</v>
      </c>
      <c r="B30">
        <v>1</v>
      </c>
      <c r="C30">
        <v>-2</v>
      </c>
      <c r="D30">
        <v>3</v>
      </c>
      <c r="E30" t="s">
        <v>46</v>
      </c>
      <c r="F30">
        <v>9</v>
      </c>
      <c r="G30">
        <v>3.3</v>
      </c>
      <c r="H30">
        <v>9.5</v>
      </c>
    </row>
    <row r="31" spans="1:8">
      <c r="A31">
        <v>2026</v>
      </c>
      <c r="B31">
        <v>1</v>
      </c>
      <c r="C31">
        <v>-3</v>
      </c>
      <c r="D31">
        <v>2</v>
      </c>
      <c r="E31" t="s">
        <v>47</v>
      </c>
      <c r="F31">
        <v>9.1</v>
      </c>
      <c r="G31">
        <v>2.5</v>
      </c>
      <c r="H31">
        <v>9.8000000000000007</v>
      </c>
    </row>
    <row r="32" spans="1:8">
      <c r="A32">
        <v>2026</v>
      </c>
      <c r="B32">
        <v>1</v>
      </c>
      <c r="C32">
        <v>-3</v>
      </c>
      <c r="D32">
        <v>3</v>
      </c>
      <c r="E32" t="s">
        <v>48</v>
      </c>
      <c r="F32">
        <v>9</v>
      </c>
      <c r="G32">
        <v>3.8</v>
      </c>
      <c r="H32">
        <v>9.1</v>
      </c>
    </row>
    <row r="33" spans="1:8">
      <c r="A33">
        <v>2026</v>
      </c>
      <c r="B33">
        <v>1</v>
      </c>
      <c r="C33">
        <v>-4</v>
      </c>
      <c r="D33">
        <v>2</v>
      </c>
      <c r="E33" t="s">
        <v>49</v>
      </c>
      <c r="F33">
        <v>9.9</v>
      </c>
      <c r="G33">
        <v>4.3</v>
      </c>
      <c r="H33">
        <v>9.6999999999999993</v>
      </c>
    </row>
    <row r="34" spans="1:8">
      <c r="A34">
        <v>2026</v>
      </c>
      <c r="B34">
        <v>1</v>
      </c>
      <c r="C34">
        <v>-4</v>
      </c>
      <c r="D34">
        <v>1</v>
      </c>
      <c r="E34" t="s">
        <v>50</v>
      </c>
      <c r="F34">
        <v>9.8000000000000007</v>
      </c>
      <c r="G34">
        <v>3.3</v>
      </c>
      <c r="H34">
        <v>9.3000000000000007</v>
      </c>
    </row>
    <row r="35" spans="1:8">
      <c r="A35">
        <v>2026</v>
      </c>
      <c r="B35">
        <v>1</v>
      </c>
      <c r="C35">
        <v>-4</v>
      </c>
      <c r="D35">
        <v>3</v>
      </c>
      <c r="E35" t="s">
        <v>51</v>
      </c>
      <c r="F35">
        <v>9.6999999999999993</v>
      </c>
      <c r="G35">
        <v>3.3</v>
      </c>
      <c r="H35">
        <v>10</v>
      </c>
    </row>
    <row r="36" spans="1:8">
      <c r="A36">
        <v>2026</v>
      </c>
      <c r="B36">
        <v>1</v>
      </c>
      <c r="C36">
        <v>-5</v>
      </c>
      <c r="D36">
        <v>2</v>
      </c>
      <c r="E36" t="s">
        <v>52</v>
      </c>
      <c r="F36">
        <v>10</v>
      </c>
      <c r="G36">
        <v>3.8</v>
      </c>
      <c r="H36">
        <v>9.9</v>
      </c>
    </row>
    <row r="37" spans="1:8">
      <c r="A37">
        <v>2026</v>
      </c>
      <c r="B37">
        <v>1</v>
      </c>
      <c r="C37">
        <v>-5</v>
      </c>
      <c r="D37">
        <v>3</v>
      </c>
      <c r="E37" t="s">
        <v>53</v>
      </c>
      <c r="F37">
        <v>10</v>
      </c>
      <c r="G37">
        <v>3</v>
      </c>
      <c r="H37">
        <v>10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83" zoomScaleNormal="83" workbookViewId="0">
      <selection activeCell="J16" sqref="J16"/>
    </sheetView>
  </sheetViews>
  <sheetFormatPr defaultRowHeight="14.25"/>
  <sheetData>
    <row r="1" spans="1:8">
      <c r="A1">
        <v>46073</v>
      </c>
    </row>
    <row r="2" spans="1:8">
      <c r="A2">
        <v>2</v>
      </c>
      <c r="B2">
        <v>2026</v>
      </c>
    </row>
    <row r="3" spans="1:8">
      <c r="A3" t="s">
        <v>4</v>
      </c>
      <c r="B3" t="s">
        <v>0</v>
      </c>
      <c r="C3" t="s">
        <v>5</v>
      </c>
      <c r="D3" t="s">
        <v>6</v>
      </c>
      <c r="E3" t="s">
        <v>8</v>
      </c>
      <c r="F3" t="s">
        <v>1</v>
      </c>
      <c r="G3" t="s">
        <v>2</v>
      </c>
      <c r="H3" t="s">
        <v>3</v>
      </c>
    </row>
    <row r="4" spans="1:8">
      <c r="A4">
        <v>2026</v>
      </c>
      <c r="B4">
        <v>2</v>
      </c>
      <c r="C4">
        <v>9</v>
      </c>
      <c r="D4">
        <v>3</v>
      </c>
      <c r="E4" t="s">
        <v>20</v>
      </c>
      <c r="F4">
        <v>5</v>
      </c>
      <c r="G4">
        <v>3.2</v>
      </c>
      <c r="H4">
        <v>5</v>
      </c>
    </row>
    <row r="5" spans="1:8">
      <c r="A5">
        <v>2026</v>
      </c>
      <c r="B5">
        <v>2</v>
      </c>
      <c r="C5">
        <v>8</v>
      </c>
      <c r="D5">
        <v>1</v>
      </c>
      <c r="E5" t="s">
        <v>21</v>
      </c>
      <c r="F5">
        <v>4.8</v>
      </c>
      <c r="G5">
        <v>3.2</v>
      </c>
      <c r="H5">
        <v>5</v>
      </c>
    </row>
    <row r="6" spans="1:8">
      <c r="A6">
        <v>2026</v>
      </c>
      <c r="B6">
        <v>2</v>
      </c>
      <c r="C6">
        <v>8</v>
      </c>
      <c r="D6">
        <v>2</v>
      </c>
      <c r="E6" t="s">
        <v>22</v>
      </c>
      <c r="F6">
        <v>5</v>
      </c>
      <c r="G6">
        <v>3</v>
      </c>
      <c r="H6">
        <v>5</v>
      </c>
    </row>
    <row r="7" spans="1:8">
      <c r="A7">
        <v>2026</v>
      </c>
      <c r="B7">
        <v>2</v>
      </c>
      <c r="C7">
        <v>8</v>
      </c>
      <c r="D7">
        <v>3</v>
      </c>
      <c r="E7" t="s">
        <v>23</v>
      </c>
      <c r="F7">
        <v>5</v>
      </c>
      <c r="G7">
        <v>3.8</v>
      </c>
      <c r="H7">
        <v>5</v>
      </c>
    </row>
    <row r="8" spans="1:8">
      <c r="A8">
        <v>2026</v>
      </c>
      <c r="B8">
        <v>2</v>
      </c>
      <c r="C8">
        <v>7</v>
      </c>
      <c r="D8">
        <v>1</v>
      </c>
      <c r="E8" t="s">
        <v>24</v>
      </c>
      <c r="F8">
        <v>5.0999999999999996</v>
      </c>
      <c r="G8">
        <v>3.2</v>
      </c>
      <c r="H8">
        <v>5.3</v>
      </c>
    </row>
    <row r="9" spans="1:8">
      <c r="A9">
        <v>2026</v>
      </c>
      <c r="B9">
        <v>2</v>
      </c>
      <c r="C9">
        <v>7</v>
      </c>
      <c r="D9">
        <v>2</v>
      </c>
      <c r="E9" t="s">
        <v>25</v>
      </c>
      <c r="F9">
        <v>5</v>
      </c>
      <c r="G9">
        <v>3.3</v>
      </c>
      <c r="H9">
        <v>5.8</v>
      </c>
    </row>
    <row r="10" spans="1:8">
      <c r="A10">
        <v>2026</v>
      </c>
      <c r="B10">
        <v>2</v>
      </c>
      <c r="C10">
        <v>7</v>
      </c>
      <c r="D10">
        <v>3</v>
      </c>
      <c r="E10" t="s">
        <v>26</v>
      </c>
      <c r="F10">
        <v>5.5</v>
      </c>
      <c r="G10">
        <v>3.4</v>
      </c>
      <c r="H10">
        <v>5</v>
      </c>
    </row>
    <row r="11" spans="1:8">
      <c r="A11">
        <v>2026</v>
      </c>
      <c r="B11">
        <v>2</v>
      </c>
      <c r="C11">
        <v>6</v>
      </c>
      <c r="D11">
        <v>1</v>
      </c>
      <c r="E11" t="s">
        <v>27</v>
      </c>
      <c r="F11">
        <v>6</v>
      </c>
      <c r="G11">
        <v>3.4</v>
      </c>
      <c r="H11">
        <v>6.3</v>
      </c>
    </row>
    <row r="12" spans="1:8">
      <c r="A12">
        <v>2026</v>
      </c>
      <c r="B12">
        <v>2</v>
      </c>
      <c r="C12">
        <v>6</v>
      </c>
      <c r="D12">
        <v>2</v>
      </c>
      <c r="E12" t="s">
        <v>28</v>
      </c>
      <c r="F12">
        <v>6</v>
      </c>
      <c r="G12">
        <v>3.3</v>
      </c>
      <c r="H12">
        <v>6</v>
      </c>
    </row>
    <row r="13" spans="1:8">
      <c r="A13">
        <v>2026</v>
      </c>
      <c r="B13">
        <v>2</v>
      </c>
      <c r="C13">
        <v>6</v>
      </c>
      <c r="D13">
        <v>3</v>
      </c>
      <c r="E13" t="s">
        <v>29</v>
      </c>
      <c r="F13">
        <v>6</v>
      </c>
      <c r="G13">
        <v>3.2</v>
      </c>
      <c r="H13">
        <v>6</v>
      </c>
    </row>
    <row r="14" spans="1:8">
      <c r="A14">
        <v>2026</v>
      </c>
      <c r="B14">
        <v>2</v>
      </c>
      <c r="C14">
        <v>5</v>
      </c>
      <c r="D14">
        <v>1</v>
      </c>
      <c r="E14" t="s">
        <v>30</v>
      </c>
      <c r="F14">
        <v>6.8</v>
      </c>
      <c r="G14">
        <v>3.5</v>
      </c>
      <c r="H14">
        <v>6.8</v>
      </c>
    </row>
    <row r="15" spans="1:8">
      <c r="A15">
        <v>2026</v>
      </c>
      <c r="B15">
        <v>2</v>
      </c>
      <c r="C15">
        <v>5</v>
      </c>
      <c r="D15">
        <v>2</v>
      </c>
      <c r="E15" t="s">
        <v>31</v>
      </c>
      <c r="F15">
        <v>6.6</v>
      </c>
      <c r="G15">
        <v>3.3</v>
      </c>
      <c r="H15">
        <v>6.7</v>
      </c>
    </row>
    <row r="16" spans="1:8">
      <c r="A16">
        <v>2026</v>
      </c>
      <c r="B16">
        <v>2</v>
      </c>
      <c r="C16">
        <v>5</v>
      </c>
      <c r="D16">
        <v>3</v>
      </c>
      <c r="E16" t="s">
        <v>32</v>
      </c>
      <c r="F16">
        <v>6.2</v>
      </c>
      <c r="G16">
        <v>3.8</v>
      </c>
      <c r="H16">
        <v>6.5</v>
      </c>
    </row>
    <row r="17" spans="1:8">
      <c r="A17">
        <v>2026</v>
      </c>
      <c r="B17">
        <v>2</v>
      </c>
      <c r="C17">
        <v>3</v>
      </c>
      <c r="D17">
        <v>1</v>
      </c>
      <c r="E17" t="s">
        <v>33</v>
      </c>
      <c r="F17">
        <v>7</v>
      </c>
      <c r="G17">
        <v>3.5</v>
      </c>
      <c r="H17">
        <v>6.8</v>
      </c>
    </row>
    <row r="18" spans="1:8">
      <c r="A18">
        <v>2026</v>
      </c>
      <c r="B18">
        <v>2</v>
      </c>
      <c r="C18">
        <v>3</v>
      </c>
      <c r="D18">
        <v>2</v>
      </c>
      <c r="E18" t="s">
        <v>34</v>
      </c>
      <c r="F18">
        <v>7</v>
      </c>
      <c r="G18">
        <v>3.3</v>
      </c>
      <c r="H18">
        <v>7</v>
      </c>
    </row>
    <row r="19" spans="1:8">
      <c r="A19">
        <v>2026</v>
      </c>
      <c r="B19">
        <v>2</v>
      </c>
      <c r="C19">
        <v>3</v>
      </c>
      <c r="D19">
        <v>3</v>
      </c>
      <c r="E19" t="s">
        <v>35</v>
      </c>
      <c r="F19">
        <v>6.8</v>
      </c>
      <c r="G19">
        <v>3.5</v>
      </c>
      <c r="H19">
        <v>7.5</v>
      </c>
    </row>
    <row r="20" spans="1:8">
      <c r="A20">
        <v>2026</v>
      </c>
      <c r="B20">
        <v>2</v>
      </c>
      <c r="C20">
        <v>2</v>
      </c>
      <c r="D20">
        <v>2</v>
      </c>
      <c r="E20" t="s">
        <v>36</v>
      </c>
      <c r="F20">
        <v>7.6</v>
      </c>
      <c r="G20">
        <v>3.5</v>
      </c>
      <c r="H20">
        <v>7</v>
      </c>
    </row>
    <row r="21" spans="1:8">
      <c r="A21">
        <v>2026</v>
      </c>
      <c r="B21">
        <v>2</v>
      </c>
      <c r="C21">
        <v>2</v>
      </c>
      <c r="D21">
        <v>3</v>
      </c>
      <c r="E21" t="s">
        <v>37</v>
      </c>
      <c r="F21">
        <v>7</v>
      </c>
      <c r="G21">
        <v>3.1</v>
      </c>
      <c r="H21">
        <v>7.4</v>
      </c>
    </row>
    <row r="22" spans="1:8">
      <c r="A22">
        <v>2026</v>
      </c>
      <c r="B22">
        <v>2</v>
      </c>
      <c r="C22">
        <v>1</v>
      </c>
      <c r="D22">
        <v>1</v>
      </c>
      <c r="E22" t="s">
        <v>38</v>
      </c>
      <c r="F22">
        <v>8.3000000000000007</v>
      </c>
      <c r="G22">
        <v>3.3</v>
      </c>
      <c r="H22">
        <v>8</v>
      </c>
    </row>
    <row r="23" spans="1:8">
      <c r="A23">
        <v>2026</v>
      </c>
      <c r="B23">
        <v>2</v>
      </c>
      <c r="C23">
        <v>1</v>
      </c>
      <c r="D23">
        <v>2</v>
      </c>
      <c r="E23" t="s">
        <v>39</v>
      </c>
      <c r="F23">
        <v>8</v>
      </c>
      <c r="G23">
        <v>3.2</v>
      </c>
      <c r="H23">
        <v>7.9</v>
      </c>
    </row>
    <row r="24" spans="1:8">
      <c r="A24">
        <v>2026</v>
      </c>
      <c r="B24">
        <v>2</v>
      </c>
      <c r="C24">
        <v>1</v>
      </c>
      <c r="D24">
        <v>3</v>
      </c>
      <c r="E24" t="s">
        <v>40</v>
      </c>
      <c r="F24">
        <v>7.7</v>
      </c>
      <c r="G24">
        <v>3</v>
      </c>
      <c r="H24">
        <v>8</v>
      </c>
    </row>
    <row r="25" spans="1:8">
      <c r="A25">
        <v>2026</v>
      </c>
      <c r="B25">
        <v>2</v>
      </c>
      <c r="C25">
        <v>-1</v>
      </c>
      <c r="D25">
        <v>1</v>
      </c>
      <c r="E25" t="s">
        <v>41</v>
      </c>
      <c r="F25">
        <v>9</v>
      </c>
      <c r="G25">
        <v>3.5</v>
      </c>
      <c r="H25">
        <v>8.3000000000000007</v>
      </c>
    </row>
    <row r="26" spans="1:8">
      <c r="A26">
        <v>2026</v>
      </c>
      <c r="B26">
        <v>2</v>
      </c>
      <c r="C26">
        <v>-1</v>
      </c>
      <c r="D26">
        <v>2</v>
      </c>
      <c r="E26" t="s">
        <v>42</v>
      </c>
      <c r="F26">
        <v>8.8000000000000007</v>
      </c>
      <c r="G26">
        <v>3.3</v>
      </c>
      <c r="H26">
        <v>8.6</v>
      </c>
    </row>
    <row r="27" spans="1:8">
      <c r="A27">
        <v>2026</v>
      </c>
      <c r="B27">
        <v>2</v>
      </c>
      <c r="C27">
        <v>-1</v>
      </c>
      <c r="D27">
        <v>3</v>
      </c>
      <c r="E27" t="s">
        <v>43</v>
      </c>
      <c r="F27">
        <v>8.9</v>
      </c>
      <c r="G27">
        <v>3.4</v>
      </c>
      <c r="H27">
        <v>8.4</v>
      </c>
    </row>
    <row r="28" spans="1:8">
      <c r="A28">
        <v>2026</v>
      </c>
      <c r="B28">
        <v>2</v>
      </c>
      <c r="C28">
        <v>-2</v>
      </c>
      <c r="D28">
        <v>1</v>
      </c>
      <c r="E28" t="s">
        <v>44</v>
      </c>
      <c r="F28">
        <v>8.8000000000000007</v>
      </c>
      <c r="G28">
        <v>3.4</v>
      </c>
      <c r="H28">
        <v>9.1</v>
      </c>
    </row>
    <row r="29" spans="1:8">
      <c r="A29">
        <v>2026</v>
      </c>
      <c r="B29">
        <v>2</v>
      </c>
      <c r="C29">
        <v>-2</v>
      </c>
      <c r="D29">
        <v>2</v>
      </c>
      <c r="E29" t="s">
        <v>45</v>
      </c>
      <c r="F29">
        <v>9</v>
      </c>
      <c r="G29">
        <v>3.2</v>
      </c>
      <c r="H29">
        <v>9</v>
      </c>
    </row>
    <row r="30" spans="1:8">
      <c r="A30">
        <v>2026</v>
      </c>
      <c r="B30">
        <v>2</v>
      </c>
      <c r="C30">
        <v>-2</v>
      </c>
      <c r="D30">
        <v>3</v>
      </c>
      <c r="E30" t="s">
        <v>46</v>
      </c>
      <c r="F30">
        <v>9</v>
      </c>
      <c r="G30">
        <v>3.1</v>
      </c>
      <c r="H30">
        <v>9.6999999999999993</v>
      </c>
    </row>
    <row r="31" spans="1:8">
      <c r="A31">
        <v>2026</v>
      </c>
      <c r="B31">
        <v>2</v>
      </c>
      <c r="C31">
        <v>-3</v>
      </c>
      <c r="D31">
        <v>2</v>
      </c>
      <c r="E31" t="s">
        <v>47</v>
      </c>
      <c r="F31">
        <v>9.3000000000000007</v>
      </c>
      <c r="G31">
        <v>2.5</v>
      </c>
      <c r="H31">
        <v>9.9</v>
      </c>
    </row>
    <row r="32" spans="1:8">
      <c r="A32">
        <v>2026</v>
      </c>
      <c r="B32">
        <v>2</v>
      </c>
      <c r="C32">
        <v>-3</v>
      </c>
      <c r="D32">
        <v>3</v>
      </c>
      <c r="E32" t="s">
        <v>48</v>
      </c>
      <c r="F32">
        <v>9.1</v>
      </c>
      <c r="G32">
        <v>3.8</v>
      </c>
      <c r="H32">
        <v>9.1999999999999993</v>
      </c>
    </row>
    <row r="33" spans="1:8">
      <c r="A33">
        <v>2026</v>
      </c>
      <c r="B33">
        <v>2</v>
      </c>
      <c r="C33">
        <v>-4</v>
      </c>
      <c r="D33">
        <v>2</v>
      </c>
      <c r="E33" t="s">
        <v>49</v>
      </c>
      <c r="F33">
        <v>10</v>
      </c>
      <c r="G33">
        <v>4.3</v>
      </c>
      <c r="H33">
        <v>9.9</v>
      </c>
    </row>
    <row r="34" spans="1:8">
      <c r="A34">
        <v>2026</v>
      </c>
      <c r="B34">
        <v>2</v>
      </c>
      <c r="C34">
        <v>-4</v>
      </c>
      <c r="D34">
        <v>1</v>
      </c>
      <c r="E34" t="s">
        <v>50</v>
      </c>
      <c r="F34">
        <v>9.9</v>
      </c>
      <c r="G34">
        <v>3.3</v>
      </c>
      <c r="H34">
        <v>9.5</v>
      </c>
    </row>
    <row r="35" spans="1:8">
      <c r="A35">
        <v>2026</v>
      </c>
      <c r="B35">
        <v>2</v>
      </c>
      <c r="C35">
        <v>-4</v>
      </c>
      <c r="D35">
        <v>3</v>
      </c>
      <c r="E35" t="s">
        <v>51</v>
      </c>
      <c r="F35">
        <v>9.6</v>
      </c>
      <c r="G35">
        <v>3.3</v>
      </c>
      <c r="H35">
        <v>10</v>
      </c>
    </row>
    <row r="36" spans="1:8">
      <c r="A36">
        <v>2026</v>
      </c>
      <c r="B36">
        <v>2</v>
      </c>
      <c r="C36">
        <v>-5</v>
      </c>
      <c r="D36">
        <v>2</v>
      </c>
      <c r="E36" t="s">
        <v>52</v>
      </c>
      <c r="F36">
        <v>10</v>
      </c>
      <c r="G36">
        <v>3.7</v>
      </c>
      <c r="H36">
        <v>10</v>
      </c>
    </row>
    <row r="37" spans="1:8">
      <c r="A37">
        <v>2026</v>
      </c>
      <c r="B37">
        <v>2</v>
      </c>
      <c r="C37">
        <v>-5</v>
      </c>
      <c r="D37">
        <v>3</v>
      </c>
      <c r="E37" t="s">
        <v>53</v>
      </c>
      <c r="F37">
        <v>10</v>
      </c>
      <c r="G37">
        <v>3</v>
      </c>
      <c r="H37">
        <v>10.1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83" zoomScaleNormal="83" workbookViewId="0">
      <selection activeCell="I24" sqref="I24"/>
    </sheetView>
  </sheetViews>
  <sheetFormatPr defaultRowHeight="14.25"/>
  <sheetData>
    <row r="1" spans="1:8">
      <c r="A1">
        <v>45737</v>
      </c>
    </row>
    <row r="2" spans="1:8">
      <c r="A2">
        <v>3</v>
      </c>
      <c r="B2">
        <v>2025</v>
      </c>
    </row>
    <row r="3" spans="1:8">
      <c r="A3" t="s">
        <v>4</v>
      </c>
      <c r="B3" t="s">
        <v>0</v>
      </c>
      <c r="C3" t="s">
        <v>5</v>
      </c>
      <c r="D3" t="s">
        <v>6</v>
      </c>
      <c r="E3" t="s">
        <v>8</v>
      </c>
      <c r="F3" t="s">
        <v>1</v>
      </c>
      <c r="G3" t="s">
        <v>2</v>
      </c>
      <c r="H3" t="s">
        <v>3</v>
      </c>
    </row>
    <row r="4" spans="1:8">
      <c r="A4">
        <v>2025</v>
      </c>
      <c r="B4">
        <v>3</v>
      </c>
      <c r="C4">
        <v>9</v>
      </c>
      <c r="D4">
        <v>3</v>
      </c>
      <c r="E4" t="s">
        <v>20</v>
      </c>
      <c r="F4">
        <v>5</v>
      </c>
      <c r="G4">
        <v>3.2</v>
      </c>
      <c r="H4">
        <v>4.9000000000000004</v>
      </c>
    </row>
    <row r="5" spans="1:8">
      <c r="A5">
        <v>2025</v>
      </c>
      <c r="B5">
        <v>3</v>
      </c>
      <c r="C5">
        <v>8</v>
      </c>
      <c r="D5">
        <v>1</v>
      </c>
      <c r="E5" t="s">
        <v>21</v>
      </c>
      <c r="F5">
        <v>4.8</v>
      </c>
      <c r="G5">
        <v>3.1</v>
      </c>
      <c r="H5">
        <v>5</v>
      </c>
    </row>
    <row r="6" spans="1:8">
      <c r="A6">
        <v>2025</v>
      </c>
      <c r="B6">
        <v>3</v>
      </c>
      <c r="C6">
        <v>8</v>
      </c>
      <c r="D6">
        <v>2</v>
      </c>
      <c r="E6" t="s">
        <v>22</v>
      </c>
      <c r="F6">
        <v>5</v>
      </c>
      <c r="G6">
        <v>3</v>
      </c>
      <c r="H6">
        <v>5</v>
      </c>
    </row>
    <row r="7" spans="1:8">
      <c r="A7">
        <v>2025</v>
      </c>
      <c r="B7">
        <v>3</v>
      </c>
      <c r="C7">
        <v>8</v>
      </c>
      <c r="D7">
        <v>3</v>
      </c>
      <c r="E7" t="s">
        <v>23</v>
      </c>
      <c r="F7">
        <v>5</v>
      </c>
      <c r="G7">
        <v>3.8</v>
      </c>
      <c r="H7">
        <v>5</v>
      </c>
    </row>
    <row r="8" spans="1:8">
      <c r="A8">
        <v>2025</v>
      </c>
      <c r="B8">
        <v>3</v>
      </c>
      <c r="C8">
        <v>7</v>
      </c>
      <c r="D8">
        <v>1</v>
      </c>
      <c r="E8" t="s">
        <v>24</v>
      </c>
      <c r="F8">
        <v>5.2</v>
      </c>
      <c r="G8">
        <v>3.3</v>
      </c>
      <c r="H8">
        <v>5.4</v>
      </c>
    </row>
    <row r="9" spans="1:8">
      <c r="A9">
        <v>2025</v>
      </c>
      <c r="B9">
        <v>3</v>
      </c>
      <c r="C9">
        <v>7</v>
      </c>
      <c r="D9">
        <v>2</v>
      </c>
      <c r="E9" t="s">
        <v>25</v>
      </c>
      <c r="F9">
        <v>5</v>
      </c>
      <c r="G9">
        <v>3.3</v>
      </c>
      <c r="H9">
        <v>5.8</v>
      </c>
    </row>
    <row r="10" spans="1:8">
      <c r="A10">
        <v>2025</v>
      </c>
      <c r="B10">
        <v>3</v>
      </c>
      <c r="C10">
        <v>7</v>
      </c>
      <c r="D10">
        <v>3</v>
      </c>
      <c r="E10" t="s">
        <v>26</v>
      </c>
      <c r="F10">
        <v>5.6</v>
      </c>
      <c r="G10">
        <v>3.5</v>
      </c>
      <c r="H10">
        <v>5</v>
      </c>
    </row>
    <row r="11" spans="1:8">
      <c r="A11">
        <v>2025</v>
      </c>
      <c r="B11">
        <v>3</v>
      </c>
      <c r="C11">
        <v>6</v>
      </c>
      <c r="D11">
        <v>1</v>
      </c>
      <c r="E11" t="s">
        <v>27</v>
      </c>
      <c r="F11">
        <v>6.1</v>
      </c>
      <c r="G11">
        <v>3.4</v>
      </c>
      <c r="H11">
        <v>6.5</v>
      </c>
    </row>
    <row r="12" spans="1:8">
      <c r="A12">
        <v>2025</v>
      </c>
      <c r="B12">
        <v>3</v>
      </c>
      <c r="C12">
        <v>6</v>
      </c>
      <c r="D12">
        <v>2</v>
      </c>
      <c r="E12" t="s">
        <v>28</v>
      </c>
      <c r="F12">
        <v>6</v>
      </c>
      <c r="G12">
        <v>3.4</v>
      </c>
      <c r="H12">
        <v>6</v>
      </c>
    </row>
    <row r="13" spans="1:8">
      <c r="A13">
        <v>2025</v>
      </c>
      <c r="B13">
        <v>3</v>
      </c>
      <c r="C13">
        <v>6</v>
      </c>
      <c r="D13">
        <v>3</v>
      </c>
      <c r="E13" t="s">
        <v>29</v>
      </c>
      <c r="F13">
        <v>6.1</v>
      </c>
      <c r="G13">
        <v>3.3</v>
      </c>
      <c r="H13">
        <v>6</v>
      </c>
    </row>
    <row r="14" spans="1:8">
      <c r="A14">
        <v>2025</v>
      </c>
      <c r="B14">
        <v>3</v>
      </c>
      <c r="C14">
        <v>5</v>
      </c>
      <c r="D14">
        <v>1</v>
      </c>
      <c r="E14" t="s">
        <v>30</v>
      </c>
      <c r="F14">
        <v>7</v>
      </c>
      <c r="G14">
        <v>3.5</v>
      </c>
      <c r="H14">
        <v>6.8</v>
      </c>
    </row>
    <row r="15" spans="1:8">
      <c r="A15">
        <v>2025</v>
      </c>
      <c r="B15">
        <v>3</v>
      </c>
      <c r="C15">
        <v>5</v>
      </c>
      <c r="D15">
        <v>2</v>
      </c>
      <c r="E15" t="s">
        <v>31</v>
      </c>
      <c r="F15">
        <v>6.6</v>
      </c>
      <c r="G15">
        <v>3.4</v>
      </c>
      <c r="H15">
        <v>6.9</v>
      </c>
    </row>
    <row r="16" spans="1:8">
      <c r="A16">
        <v>2025</v>
      </c>
      <c r="B16">
        <v>3</v>
      </c>
      <c r="C16">
        <v>5</v>
      </c>
      <c r="D16">
        <v>3</v>
      </c>
      <c r="E16" t="s">
        <v>32</v>
      </c>
      <c r="F16">
        <v>6.4</v>
      </c>
      <c r="G16">
        <v>3.9</v>
      </c>
      <c r="H16">
        <v>6.7</v>
      </c>
    </row>
    <row r="17" spans="1:8">
      <c r="A17">
        <v>2025</v>
      </c>
      <c r="B17">
        <v>3</v>
      </c>
      <c r="C17">
        <v>3</v>
      </c>
      <c r="D17">
        <v>1</v>
      </c>
      <c r="E17" t="s">
        <v>33</v>
      </c>
      <c r="F17">
        <v>7</v>
      </c>
      <c r="G17">
        <v>3.6</v>
      </c>
      <c r="H17">
        <v>6.9</v>
      </c>
    </row>
    <row r="18" spans="1:8">
      <c r="A18">
        <v>2025</v>
      </c>
      <c r="B18">
        <v>3</v>
      </c>
      <c r="C18">
        <v>3</v>
      </c>
      <c r="D18">
        <v>2</v>
      </c>
      <c r="E18" t="s">
        <v>34</v>
      </c>
      <c r="F18">
        <v>7</v>
      </c>
      <c r="G18">
        <v>3.5</v>
      </c>
      <c r="H18">
        <v>7</v>
      </c>
    </row>
    <row r="19" spans="1:8">
      <c r="A19">
        <v>2025</v>
      </c>
      <c r="B19">
        <v>3</v>
      </c>
      <c r="C19">
        <v>3</v>
      </c>
      <c r="D19">
        <v>3</v>
      </c>
      <c r="E19" t="s">
        <v>35</v>
      </c>
      <c r="F19">
        <v>7</v>
      </c>
      <c r="G19">
        <v>3.4</v>
      </c>
      <c r="H19">
        <v>7.7</v>
      </c>
    </row>
    <row r="20" spans="1:8">
      <c r="A20">
        <v>2025</v>
      </c>
      <c r="B20">
        <v>3</v>
      </c>
      <c r="C20">
        <v>2</v>
      </c>
      <c r="D20">
        <v>2</v>
      </c>
      <c r="E20" t="s">
        <v>36</v>
      </c>
      <c r="F20">
        <v>7.7</v>
      </c>
      <c r="G20">
        <v>3.5</v>
      </c>
      <c r="H20">
        <v>7.1</v>
      </c>
    </row>
    <row r="21" spans="1:8">
      <c r="A21">
        <v>2025</v>
      </c>
      <c r="B21">
        <v>3</v>
      </c>
      <c r="C21">
        <v>2</v>
      </c>
      <c r="D21">
        <v>3</v>
      </c>
      <c r="E21" t="s">
        <v>37</v>
      </c>
      <c r="F21">
        <v>7.1</v>
      </c>
      <c r="G21">
        <v>3.2</v>
      </c>
      <c r="H21">
        <v>7.5</v>
      </c>
    </row>
    <row r="22" spans="1:8">
      <c r="A22">
        <v>2025</v>
      </c>
      <c r="B22">
        <v>3</v>
      </c>
      <c r="C22">
        <v>1</v>
      </c>
      <c r="D22">
        <v>1</v>
      </c>
      <c r="E22" t="s">
        <v>38</v>
      </c>
      <c r="F22">
        <v>8.5</v>
      </c>
      <c r="G22">
        <v>3.2</v>
      </c>
      <c r="H22">
        <v>8.1</v>
      </c>
    </row>
    <row r="23" spans="1:8">
      <c r="A23">
        <v>2025</v>
      </c>
      <c r="B23">
        <v>3</v>
      </c>
      <c r="C23">
        <v>1</v>
      </c>
      <c r="D23">
        <v>2</v>
      </c>
      <c r="E23" t="s">
        <v>39</v>
      </c>
      <c r="F23">
        <v>8</v>
      </c>
      <c r="G23">
        <v>3.2</v>
      </c>
      <c r="H23">
        <v>8</v>
      </c>
    </row>
    <row r="24" spans="1:8">
      <c r="A24">
        <v>2025</v>
      </c>
      <c r="B24">
        <v>3</v>
      </c>
      <c r="C24">
        <v>1</v>
      </c>
      <c r="D24">
        <v>3</v>
      </c>
      <c r="E24" t="s">
        <v>40</v>
      </c>
      <c r="F24">
        <v>7.7</v>
      </c>
      <c r="G24">
        <v>3.2</v>
      </c>
      <c r="H24">
        <v>8.1</v>
      </c>
    </row>
    <row r="25" spans="1:8">
      <c r="A25">
        <v>2025</v>
      </c>
      <c r="B25">
        <v>3</v>
      </c>
      <c r="C25">
        <v>-1</v>
      </c>
      <c r="D25">
        <v>1</v>
      </c>
      <c r="E25" t="s">
        <v>41</v>
      </c>
      <c r="F25">
        <v>9</v>
      </c>
      <c r="G25">
        <v>3.6</v>
      </c>
      <c r="H25">
        <v>8.3000000000000007</v>
      </c>
    </row>
    <row r="26" spans="1:8">
      <c r="A26">
        <v>2025</v>
      </c>
      <c r="B26">
        <v>3</v>
      </c>
      <c r="C26">
        <v>-1</v>
      </c>
      <c r="D26">
        <v>2</v>
      </c>
      <c r="E26" t="s">
        <v>42</v>
      </c>
      <c r="F26">
        <v>8.8000000000000007</v>
      </c>
      <c r="G26">
        <v>3.5</v>
      </c>
      <c r="H26">
        <v>8.6999999999999993</v>
      </c>
    </row>
    <row r="27" spans="1:8">
      <c r="A27">
        <v>2025</v>
      </c>
      <c r="B27">
        <v>3</v>
      </c>
      <c r="C27">
        <v>-1</v>
      </c>
      <c r="D27">
        <v>3</v>
      </c>
      <c r="E27" t="s">
        <v>43</v>
      </c>
      <c r="F27">
        <v>8.9</v>
      </c>
      <c r="G27">
        <v>3.2</v>
      </c>
      <c r="H27">
        <v>8.8000000000000007</v>
      </c>
    </row>
    <row r="28" spans="1:8">
      <c r="A28">
        <v>2025</v>
      </c>
      <c r="B28">
        <v>3</v>
      </c>
      <c r="C28">
        <v>-2</v>
      </c>
      <c r="D28">
        <v>1</v>
      </c>
      <c r="E28" t="s">
        <v>44</v>
      </c>
      <c r="F28">
        <v>8.6999999999999993</v>
      </c>
      <c r="G28">
        <v>3.5</v>
      </c>
      <c r="H28">
        <v>9.1</v>
      </c>
    </row>
    <row r="29" spans="1:8">
      <c r="A29">
        <v>2025</v>
      </c>
      <c r="B29">
        <v>3</v>
      </c>
      <c r="C29">
        <v>-2</v>
      </c>
      <c r="D29">
        <v>2</v>
      </c>
      <c r="E29" t="s">
        <v>45</v>
      </c>
      <c r="F29">
        <v>9</v>
      </c>
      <c r="G29">
        <v>3</v>
      </c>
      <c r="H29">
        <v>9</v>
      </c>
    </row>
    <row r="30" spans="1:8">
      <c r="A30">
        <v>2025</v>
      </c>
      <c r="B30">
        <v>3</v>
      </c>
      <c r="C30">
        <v>-2</v>
      </c>
      <c r="D30">
        <v>3</v>
      </c>
      <c r="E30" t="s">
        <v>46</v>
      </c>
      <c r="F30">
        <v>9</v>
      </c>
      <c r="G30">
        <v>3.6</v>
      </c>
      <c r="H30">
        <v>9.6999999999999993</v>
      </c>
    </row>
    <row r="31" spans="1:8">
      <c r="A31">
        <v>2025</v>
      </c>
      <c r="B31">
        <v>3</v>
      </c>
      <c r="C31">
        <v>-3</v>
      </c>
      <c r="D31">
        <v>2</v>
      </c>
      <c r="E31" t="s">
        <v>47</v>
      </c>
      <c r="F31">
        <v>9.3000000000000007</v>
      </c>
      <c r="G31">
        <v>3.2</v>
      </c>
      <c r="H31">
        <v>10</v>
      </c>
    </row>
    <row r="32" spans="1:8">
      <c r="A32">
        <v>2025</v>
      </c>
      <c r="B32">
        <v>3</v>
      </c>
      <c r="C32">
        <v>-3</v>
      </c>
      <c r="D32">
        <v>3</v>
      </c>
      <c r="E32" t="s">
        <v>48</v>
      </c>
      <c r="F32">
        <v>9.1</v>
      </c>
      <c r="G32">
        <v>3.8</v>
      </c>
      <c r="H32">
        <v>9.3000000000000007</v>
      </c>
    </row>
    <row r="33" spans="1:8">
      <c r="A33">
        <v>2025</v>
      </c>
      <c r="B33">
        <v>3</v>
      </c>
      <c r="C33">
        <v>-4</v>
      </c>
      <c r="D33">
        <v>2</v>
      </c>
      <c r="E33" t="s">
        <v>49</v>
      </c>
      <c r="F33">
        <v>10</v>
      </c>
      <c r="G33">
        <v>4.3</v>
      </c>
      <c r="H33">
        <v>9.8000000000000007</v>
      </c>
    </row>
    <row r="34" spans="1:8">
      <c r="A34">
        <v>2025</v>
      </c>
      <c r="B34">
        <v>3</v>
      </c>
      <c r="C34">
        <v>-4</v>
      </c>
      <c r="D34">
        <v>1</v>
      </c>
      <c r="E34" t="s">
        <v>50</v>
      </c>
      <c r="F34">
        <v>10</v>
      </c>
      <c r="G34">
        <v>3.3</v>
      </c>
      <c r="H34">
        <v>9.6999999999999993</v>
      </c>
    </row>
    <row r="35" spans="1:8">
      <c r="A35">
        <v>2025</v>
      </c>
      <c r="B35">
        <v>3</v>
      </c>
      <c r="C35">
        <v>-4</v>
      </c>
      <c r="D35">
        <v>3</v>
      </c>
      <c r="E35" t="s">
        <v>51</v>
      </c>
      <c r="F35">
        <v>9.6999999999999993</v>
      </c>
      <c r="G35">
        <v>3.3</v>
      </c>
      <c r="H35">
        <v>10</v>
      </c>
    </row>
    <row r="36" spans="1:8">
      <c r="A36">
        <v>2025</v>
      </c>
      <c r="B36">
        <v>3</v>
      </c>
      <c r="C36">
        <v>-5</v>
      </c>
      <c r="D36">
        <v>2</v>
      </c>
      <c r="E36" t="s">
        <v>52</v>
      </c>
      <c r="F36">
        <v>10.1</v>
      </c>
      <c r="G36">
        <v>3.8</v>
      </c>
      <c r="H36">
        <v>10</v>
      </c>
    </row>
    <row r="37" spans="1:8">
      <c r="A37">
        <v>2025</v>
      </c>
      <c r="B37">
        <v>3</v>
      </c>
      <c r="C37">
        <v>-5</v>
      </c>
      <c r="D37">
        <v>3</v>
      </c>
      <c r="E37" t="s">
        <v>53</v>
      </c>
      <c r="F37">
        <v>10.1</v>
      </c>
      <c r="G37">
        <v>2</v>
      </c>
      <c r="H37">
        <v>10.1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83" zoomScaleNormal="83" workbookViewId="0">
      <selection sqref="A1:H37"/>
    </sheetView>
  </sheetViews>
  <sheetFormatPr defaultRowHeight="14.25"/>
  <sheetData>
    <row r="1" spans="1:8">
      <c r="A1">
        <v>45765</v>
      </c>
    </row>
    <row r="2" spans="1:8">
      <c r="A2">
        <v>4</v>
      </c>
      <c r="B2">
        <v>2025</v>
      </c>
    </row>
    <row r="3" spans="1:8">
      <c r="A3" t="s">
        <v>4</v>
      </c>
      <c r="B3" t="s">
        <v>0</v>
      </c>
      <c r="C3" t="s">
        <v>5</v>
      </c>
      <c r="D3" t="s">
        <v>6</v>
      </c>
      <c r="E3" t="s">
        <v>8</v>
      </c>
      <c r="F3" t="s">
        <v>1</v>
      </c>
      <c r="G3" t="s">
        <v>2</v>
      </c>
      <c r="H3" t="s">
        <v>3</v>
      </c>
    </row>
    <row r="4" spans="1:8">
      <c r="A4">
        <v>2025</v>
      </c>
      <c r="B4">
        <v>4</v>
      </c>
      <c r="C4">
        <v>9</v>
      </c>
      <c r="D4">
        <v>3</v>
      </c>
      <c r="E4" t="s">
        <v>20</v>
      </c>
      <c r="F4">
        <v>5</v>
      </c>
      <c r="G4">
        <v>3.2</v>
      </c>
      <c r="H4">
        <v>4.9000000000000004</v>
      </c>
    </row>
    <row r="5" spans="1:8">
      <c r="A5">
        <v>2025</v>
      </c>
      <c r="B5">
        <v>4</v>
      </c>
      <c r="C5">
        <v>8</v>
      </c>
      <c r="D5">
        <v>1</v>
      </c>
      <c r="E5" t="s">
        <v>21</v>
      </c>
      <c r="F5">
        <v>4.8</v>
      </c>
      <c r="G5">
        <v>3.1</v>
      </c>
      <c r="H5">
        <v>5</v>
      </c>
    </row>
    <row r="6" spans="1:8">
      <c r="A6">
        <v>2025</v>
      </c>
      <c r="B6">
        <v>4</v>
      </c>
      <c r="C6">
        <v>8</v>
      </c>
      <c r="D6">
        <v>2</v>
      </c>
      <c r="E6" t="s">
        <v>22</v>
      </c>
      <c r="F6">
        <v>5</v>
      </c>
      <c r="G6">
        <v>3</v>
      </c>
      <c r="H6">
        <v>5</v>
      </c>
    </row>
    <row r="7" spans="1:8">
      <c r="A7">
        <v>2025</v>
      </c>
      <c r="B7">
        <v>4</v>
      </c>
      <c r="C7">
        <v>8</v>
      </c>
      <c r="D7">
        <v>3</v>
      </c>
      <c r="E7" t="s">
        <v>23</v>
      </c>
      <c r="F7">
        <v>5</v>
      </c>
      <c r="G7">
        <v>3.8</v>
      </c>
      <c r="H7">
        <v>5</v>
      </c>
    </row>
    <row r="8" spans="1:8">
      <c r="A8">
        <v>2025</v>
      </c>
      <c r="B8">
        <v>4</v>
      </c>
      <c r="C8">
        <v>7</v>
      </c>
      <c r="D8">
        <v>1</v>
      </c>
      <c r="E8" t="s">
        <v>24</v>
      </c>
      <c r="F8">
        <v>5.0999999999999996</v>
      </c>
      <c r="G8">
        <v>3.2</v>
      </c>
      <c r="H8">
        <v>5.4</v>
      </c>
    </row>
    <row r="9" spans="1:8">
      <c r="A9">
        <v>2025</v>
      </c>
      <c r="B9">
        <v>4</v>
      </c>
      <c r="C9">
        <v>7</v>
      </c>
      <c r="D9">
        <v>2</v>
      </c>
      <c r="E9" t="s">
        <v>25</v>
      </c>
      <c r="F9">
        <v>5</v>
      </c>
      <c r="G9">
        <v>3.3</v>
      </c>
      <c r="H9">
        <v>5.8</v>
      </c>
    </row>
    <row r="10" spans="1:8">
      <c r="A10">
        <v>2025</v>
      </c>
      <c r="B10">
        <v>4</v>
      </c>
      <c r="C10">
        <v>7</v>
      </c>
      <c r="D10">
        <v>3</v>
      </c>
      <c r="E10" t="s">
        <v>26</v>
      </c>
      <c r="F10">
        <v>5.7</v>
      </c>
      <c r="G10">
        <v>3.5</v>
      </c>
      <c r="H10">
        <v>5</v>
      </c>
    </row>
    <row r="11" spans="1:8">
      <c r="A11">
        <v>2025</v>
      </c>
      <c r="B11">
        <v>4</v>
      </c>
      <c r="C11">
        <v>6</v>
      </c>
      <c r="D11">
        <v>1</v>
      </c>
      <c r="E11" t="s">
        <v>27</v>
      </c>
      <c r="F11">
        <v>6.1</v>
      </c>
      <c r="G11">
        <v>3.4</v>
      </c>
      <c r="H11">
        <v>6.7</v>
      </c>
    </row>
    <row r="12" spans="1:8">
      <c r="A12">
        <v>2025</v>
      </c>
      <c r="B12">
        <v>4</v>
      </c>
      <c r="C12">
        <v>6</v>
      </c>
      <c r="D12">
        <v>2</v>
      </c>
      <c r="E12" t="s">
        <v>28</v>
      </c>
      <c r="F12">
        <v>6</v>
      </c>
      <c r="G12">
        <v>3.4</v>
      </c>
      <c r="H12">
        <v>6</v>
      </c>
    </row>
    <row r="13" spans="1:8">
      <c r="A13">
        <v>2025</v>
      </c>
      <c r="B13">
        <v>4</v>
      </c>
      <c r="C13">
        <v>6</v>
      </c>
      <c r="D13">
        <v>3</v>
      </c>
      <c r="E13" t="s">
        <v>29</v>
      </c>
      <c r="F13">
        <v>6.1</v>
      </c>
      <c r="G13">
        <v>3.3</v>
      </c>
      <c r="H13">
        <v>6</v>
      </c>
    </row>
    <row r="14" spans="1:8">
      <c r="A14">
        <v>2025</v>
      </c>
      <c r="B14">
        <v>4</v>
      </c>
      <c r="C14">
        <v>5</v>
      </c>
      <c r="D14">
        <v>1</v>
      </c>
      <c r="E14" t="s">
        <v>30</v>
      </c>
      <c r="F14">
        <v>7</v>
      </c>
      <c r="G14">
        <v>3.5</v>
      </c>
      <c r="H14">
        <v>6.9</v>
      </c>
    </row>
    <row r="15" spans="1:8">
      <c r="A15">
        <v>2025</v>
      </c>
      <c r="B15">
        <v>4</v>
      </c>
      <c r="C15">
        <v>5</v>
      </c>
      <c r="D15">
        <v>2</v>
      </c>
      <c r="E15" t="s">
        <v>31</v>
      </c>
      <c r="F15">
        <v>6.5</v>
      </c>
      <c r="G15">
        <v>3.4</v>
      </c>
      <c r="H15">
        <v>6.8</v>
      </c>
    </row>
    <row r="16" spans="1:8">
      <c r="A16">
        <v>2025</v>
      </c>
      <c r="B16">
        <v>4</v>
      </c>
      <c r="C16">
        <v>5</v>
      </c>
      <c r="D16">
        <v>3</v>
      </c>
      <c r="E16" t="s">
        <v>32</v>
      </c>
      <c r="F16">
        <v>6.5</v>
      </c>
      <c r="G16">
        <v>3.9</v>
      </c>
      <c r="H16">
        <v>6.6</v>
      </c>
    </row>
    <row r="17" spans="1:8">
      <c r="A17">
        <v>2025</v>
      </c>
      <c r="B17">
        <v>4</v>
      </c>
      <c r="C17">
        <v>3</v>
      </c>
      <c r="D17">
        <v>1</v>
      </c>
      <c r="E17" t="s">
        <v>33</v>
      </c>
      <c r="F17">
        <v>7.1</v>
      </c>
      <c r="G17">
        <v>3.5</v>
      </c>
      <c r="H17">
        <v>6.9</v>
      </c>
    </row>
    <row r="18" spans="1:8">
      <c r="A18">
        <v>2025</v>
      </c>
      <c r="B18">
        <v>4</v>
      </c>
      <c r="C18">
        <v>3</v>
      </c>
      <c r="D18">
        <v>2</v>
      </c>
      <c r="E18" t="s">
        <v>34</v>
      </c>
      <c r="F18">
        <v>7</v>
      </c>
      <c r="G18">
        <v>3.3</v>
      </c>
      <c r="H18">
        <v>7</v>
      </c>
    </row>
    <row r="19" spans="1:8">
      <c r="A19">
        <v>2025</v>
      </c>
      <c r="B19">
        <v>4</v>
      </c>
      <c r="C19">
        <v>3</v>
      </c>
      <c r="D19">
        <v>3</v>
      </c>
      <c r="E19" t="s">
        <v>35</v>
      </c>
      <c r="F19">
        <v>7</v>
      </c>
      <c r="G19">
        <v>3.4</v>
      </c>
      <c r="H19">
        <v>7.7</v>
      </c>
    </row>
    <row r="20" spans="1:8">
      <c r="A20">
        <v>2025</v>
      </c>
      <c r="B20">
        <v>4</v>
      </c>
      <c r="C20">
        <v>2</v>
      </c>
      <c r="D20">
        <v>2</v>
      </c>
      <c r="E20" t="s">
        <v>36</v>
      </c>
      <c r="F20">
        <v>7.7</v>
      </c>
      <c r="G20">
        <v>3.6</v>
      </c>
      <c r="H20">
        <v>7.2</v>
      </c>
    </row>
    <row r="21" spans="1:8">
      <c r="A21">
        <v>2025</v>
      </c>
      <c r="B21">
        <v>4</v>
      </c>
      <c r="C21">
        <v>2</v>
      </c>
      <c r="D21">
        <v>3</v>
      </c>
      <c r="E21" t="s">
        <v>37</v>
      </c>
      <c r="F21">
        <v>7.1</v>
      </c>
      <c r="G21">
        <v>3.2</v>
      </c>
      <c r="H21">
        <v>7.5</v>
      </c>
    </row>
    <row r="22" spans="1:8">
      <c r="A22">
        <v>2025</v>
      </c>
      <c r="B22">
        <v>4</v>
      </c>
      <c r="C22">
        <v>1</v>
      </c>
      <c r="D22">
        <v>1</v>
      </c>
      <c r="E22" t="s">
        <v>38</v>
      </c>
      <c r="F22">
        <v>8.5</v>
      </c>
      <c r="G22">
        <v>3.2</v>
      </c>
      <c r="H22">
        <v>8.1999999999999993</v>
      </c>
    </row>
    <row r="23" spans="1:8">
      <c r="A23">
        <v>2025</v>
      </c>
      <c r="B23">
        <v>4</v>
      </c>
      <c r="C23">
        <v>1</v>
      </c>
      <c r="D23">
        <v>2</v>
      </c>
      <c r="E23" t="s">
        <v>39</v>
      </c>
      <c r="F23">
        <v>8</v>
      </c>
      <c r="G23">
        <v>3.2</v>
      </c>
      <c r="H23">
        <v>8</v>
      </c>
    </row>
    <row r="24" spans="1:8">
      <c r="A24">
        <v>2025</v>
      </c>
      <c r="B24">
        <v>4</v>
      </c>
      <c r="C24">
        <v>1</v>
      </c>
      <c r="D24">
        <v>3</v>
      </c>
      <c r="E24" t="s">
        <v>40</v>
      </c>
      <c r="F24">
        <v>7.6</v>
      </c>
      <c r="G24">
        <v>3</v>
      </c>
      <c r="H24">
        <v>8.1</v>
      </c>
    </row>
    <row r="25" spans="1:8">
      <c r="A25">
        <v>2025</v>
      </c>
      <c r="B25">
        <v>4</v>
      </c>
      <c r="C25">
        <v>-1</v>
      </c>
      <c r="D25">
        <v>1</v>
      </c>
      <c r="E25" t="s">
        <v>41</v>
      </c>
      <c r="F25">
        <v>9</v>
      </c>
      <c r="G25">
        <v>3.7</v>
      </c>
      <c r="H25">
        <v>8.3000000000000007</v>
      </c>
    </row>
    <row r="26" spans="1:8">
      <c r="A26">
        <v>2025</v>
      </c>
      <c r="B26">
        <v>4</v>
      </c>
      <c r="C26">
        <v>-1</v>
      </c>
      <c r="D26">
        <v>2</v>
      </c>
      <c r="E26" t="s">
        <v>42</v>
      </c>
      <c r="F26">
        <v>8.8000000000000007</v>
      </c>
      <c r="G26">
        <v>3.5</v>
      </c>
      <c r="H26">
        <v>8.6999999999999993</v>
      </c>
    </row>
    <row r="27" spans="1:8">
      <c r="A27">
        <v>2025</v>
      </c>
      <c r="B27">
        <v>4</v>
      </c>
      <c r="C27">
        <v>-1</v>
      </c>
      <c r="D27">
        <v>3</v>
      </c>
      <c r="E27" t="s">
        <v>43</v>
      </c>
      <c r="F27">
        <v>9</v>
      </c>
      <c r="G27">
        <v>3</v>
      </c>
      <c r="H27">
        <v>8.8000000000000007</v>
      </c>
    </row>
    <row r="28" spans="1:8">
      <c r="A28">
        <v>2025</v>
      </c>
      <c r="B28">
        <v>4</v>
      </c>
      <c r="C28">
        <v>-2</v>
      </c>
      <c r="D28">
        <v>1</v>
      </c>
      <c r="E28" t="s">
        <v>44</v>
      </c>
      <c r="F28">
        <v>9</v>
      </c>
      <c r="G28">
        <v>3.5</v>
      </c>
      <c r="H28">
        <v>9.1999999999999993</v>
      </c>
    </row>
    <row r="29" spans="1:8">
      <c r="A29">
        <v>2025</v>
      </c>
      <c r="B29">
        <v>4</v>
      </c>
      <c r="C29">
        <v>-2</v>
      </c>
      <c r="D29">
        <v>2</v>
      </c>
      <c r="E29" t="s">
        <v>45</v>
      </c>
      <c r="F29">
        <v>9</v>
      </c>
      <c r="G29">
        <v>3.2</v>
      </c>
      <c r="H29">
        <v>9</v>
      </c>
    </row>
    <row r="30" spans="1:8">
      <c r="A30">
        <v>2025</v>
      </c>
      <c r="B30">
        <v>4</v>
      </c>
      <c r="C30">
        <v>-2</v>
      </c>
      <c r="D30">
        <v>3</v>
      </c>
      <c r="E30" t="s">
        <v>46</v>
      </c>
      <c r="F30">
        <v>9</v>
      </c>
      <c r="G30">
        <v>3.4</v>
      </c>
      <c r="H30">
        <v>9.6</v>
      </c>
    </row>
    <row r="31" spans="1:8">
      <c r="A31">
        <v>2025</v>
      </c>
      <c r="B31">
        <v>4</v>
      </c>
      <c r="C31">
        <v>-3</v>
      </c>
      <c r="D31">
        <v>2</v>
      </c>
      <c r="E31" t="s">
        <v>47</v>
      </c>
      <c r="F31">
        <v>9.4</v>
      </c>
      <c r="G31">
        <v>3.1</v>
      </c>
      <c r="H31">
        <v>9.9</v>
      </c>
    </row>
    <row r="32" spans="1:8">
      <c r="A32">
        <v>2025</v>
      </c>
      <c r="B32">
        <v>4</v>
      </c>
      <c r="C32">
        <v>-3</v>
      </c>
      <c r="D32">
        <v>3</v>
      </c>
      <c r="E32" t="s">
        <v>48</v>
      </c>
      <c r="F32">
        <v>9.1999999999999993</v>
      </c>
      <c r="G32">
        <v>3.8</v>
      </c>
      <c r="H32">
        <v>9.1999999999999993</v>
      </c>
    </row>
    <row r="33" spans="1:8">
      <c r="A33">
        <v>2025</v>
      </c>
      <c r="B33">
        <v>4</v>
      </c>
      <c r="C33">
        <v>-4</v>
      </c>
      <c r="D33">
        <v>2</v>
      </c>
      <c r="E33" t="s">
        <v>49</v>
      </c>
      <c r="F33">
        <v>9.9</v>
      </c>
      <c r="G33">
        <v>4.3</v>
      </c>
      <c r="H33">
        <v>9.8000000000000007</v>
      </c>
    </row>
    <row r="34" spans="1:8">
      <c r="A34">
        <v>2025</v>
      </c>
      <c r="B34">
        <v>4</v>
      </c>
      <c r="C34">
        <v>-4</v>
      </c>
      <c r="D34">
        <v>1</v>
      </c>
      <c r="E34" t="s">
        <v>50</v>
      </c>
      <c r="F34">
        <v>9.8000000000000007</v>
      </c>
      <c r="G34">
        <v>3.3</v>
      </c>
      <c r="H34">
        <v>9.6</v>
      </c>
    </row>
    <row r="35" spans="1:8">
      <c r="A35">
        <v>2025</v>
      </c>
      <c r="B35">
        <v>4</v>
      </c>
      <c r="C35">
        <v>-4</v>
      </c>
      <c r="D35">
        <v>3</v>
      </c>
      <c r="E35" t="s">
        <v>51</v>
      </c>
      <c r="F35">
        <v>9.6</v>
      </c>
      <c r="G35">
        <v>3.2</v>
      </c>
      <c r="H35">
        <v>9.9</v>
      </c>
    </row>
    <row r="36" spans="1:8">
      <c r="A36">
        <v>2025</v>
      </c>
      <c r="B36">
        <v>4</v>
      </c>
      <c r="C36">
        <v>-5</v>
      </c>
      <c r="D36">
        <v>2</v>
      </c>
      <c r="E36" t="s">
        <v>52</v>
      </c>
      <c r="F36">
        <v>10.1</v>
      </c>
      <c r="G36">
        <v>3.8</v>
      </c>
      <c r="H36">
        <v>10.1</v>
      </c>
    </row>
    <row r="37" spans="1:8">
      <c r="A37">
        <v>2025</v>
      </c>
      <c r="B37">
        <v>4</v>
      </c>
      <c r="C37">
        <v>-5</v>
      </c>
      <c r="D37">
        <v>3</v>
      </c>
      <c r="E37" t="s">
        <v>53</v>
      </c>
      <c r="F37">
        <v>10.199999999999999</v>
      </c>
      <c r="G37">
        <v>2.9</v>
      </c>
      <c r="H37">
        <v>10.199999999999999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83" zoomScaleNormal="83" workbookViewId="0">
      <selection activeCell="G32" sqref="G32"/>
    </sheetView>
  </sheetViews>
  <sheetFormatPr defaultRowHeight="14.25"/>
  <sheetData>
    <row r="1" spans="1:8">
      <c r="A1">
        <v>45797</v>
      </c>
    </row>
    <row r="2" spans="1:8">
      <c r="A2">
        <v>5</v>
      </c>
      <c r="B2">
        <v>2025</v>
      </c>
    </row>
    <row r="3" spans="1:8">
      <c r="A3" t="s">
        <v>4</v>
      </c>
      <c r="B3" t="s">
        <v>0</v>
      </c>
      <c r="C3" t="s">
        <v>5</v>
      </c>
      <c r="D3" t="s">
        <v>6</v>
      </c>
      <c r="E3" t="s">
        <v>8</v>
      </c>
      <c r="F3" t="s">
        <v>1</v>
      </c>
      <c r="G3" t="s">
        <v>2</v>
      </c>
      <c r="H3" t="s">
        <v>3</v>
      </c>
    </row>
    <row r="4" spans="1:8">
      <c r="A4">
        <v>2025</v>
      </c>
      <c r="B4">
        <v>5</v>
      </c>
      <c r="C4">
        <v>9</v>
      </c>
      <c r="D4">
        <v>3</v>
      </c>
      <c r="E4" t="s">
        <v>20</v>
      </c>
      <c r="F4">
        <v>5</v>
      </c>
      <c r="G4">
        <v>3.2</v>
      </c>
      <c r="H4">
        <v>5</v>
      </c>
    </row>
    <row r="5" spans="1:8">
      <c r="A5">
        <v>2025</v>
      </c>
      <c r="B5">
        <v>5</v>
      </c>
      <c r="C5">
        <v>8</v>
      </c>
      <c r="D5">
        <v>1</v>
      </c>
      <c r="E5" t="s">
        <v>21</v>
      </c>
      <c r="F5">
        <v>4.8</v>
      </c>
      <c r="G5">
        <v>3</v>
      </c>
      <c r="H5">
        <v>5</v>
      </c>
    </row>
    <row r="6" spans="1:8">
      <c r="A6">
        <v>2025</v>
      </c>
      <c r="B6">
        <v>5</v>
      </c>
      <c r="C6">
        <v>8</v>
      </c>
      <c r="D6">
        <v>2</v>
      </c>
      <c r="E6" t="s">
        <v>22</v>
      </c>
      <c r="F6">
        <v>5</v>
      </c>
      <c r="G6">
        <v>3</v>
      </c>
      <c r="H6">
        <v>5</v>
      </c>
    </row>
    <row r="7" spans="1:8">
      <c r="A7">
        <v>2025</v>
      </c>
      <c r="B7">
        <v>5</v>
      </c>
      <c r="C7">
        <v>8</v>
      </c>
      <c r="D7">
        <v>3</v>
      </c>
      <c r="E7" t="s">
        <v>23</v>
      </c>
      <c r="F7">
        <v>5</v>
      </c>
      <c r="G7">
        <v>3.8</v>
      </c>
      <c r="H7">
        <v>5</v>
      </c>
    </row>
    <row r="8" spans="1:8">
      <c r="A8">
        <v>2025</v>
      </c>
      <c r="B8">
        <v>5</v>
      </c>
      <c r="C8">
        <v>7</v>
      </c>
      <c r="D8">
        <v>1</v>
      </c>
      <c r="E8" t="s">
        <v>24</v>
      </c>
      <c r="F8">
        <v>5.3</v>
      </c>
      <c r="G8">
        <v>3.1</v>
      </c>
      <c r="H8">
        <v>5.5</v>
      </c>
    </row>
    <row r="9" spans="1:8">
      <c r="A9">
        <v>2025</v>
      </c>
      <c r="B9">
        <v>5</v>
      </c>
      <c r="C9">
        <v>7</v>
      </c>
      <c r="D9">
        <v>2</v>
      </c>
      <c r="E9" t="s">
        <v>25</v>
      </c>
      <c r="F9">
        <v>5.0999999999999996</v>
      </c>
      <c r="G9">
        <v>3.3</v>
      </c>
      <c r="H9">
        <v>5.8</v>
      </c>
    </row>
    <row r="10" spans="1:8">
      <c r="A10">
        <v>2025</v>
      </c>
      <c r="B10">
        <v>5</v>
      </c>
      <c r="C10">
        <v>7</v>
      </c>
      <c r="D10">
        <v>3</v>
      </c>
      <c r="E10" t="s">
        <v>26</v>
      </c>
      <c r="F10">
        <v>5.6</v>
      </c>
      <c r="G10">
        <v>3.5</v>
      </c>
      <c r="H10">
        <v>5</v>
      </c>
    </row>
    <row r="11" spans="1:8">
      <c r="A11">
        <v>2025</v>
      </c>
      <c r="B11">
        <v>5</v>
      </c>
      <c r="C11">
        <v>6</v>
      </c>
      <c r="D11">
        <v>1</v>
      </c>
      <c r="E11" t="s">
        <v>27</v>
      </c>
      <c r="F11">
        <v>6.2</v>
      </c>
      <c r="G11">
        <v>3.4</v>
      </c>
      <c r="H11">
        <v>6.5</v>
      </c>
    </row>
    <row r="12" spans="1:8">
      <c r="A12">
        <v>2025</v>
      </c>
      <c r="B12">
        <v>5</v>
      </c>
      <c r="C12">
        <v>6</v>
      </c>
      <c r="D12">
        <v>2</v>
      </c>
      <c r="E12" t="s">
        <v>28</v>
      </c>
      <c r="F12">
        <v>6</v>
      </c>
      <c r="G12">
        <v>3.5</v>
      </c>
      <c r="H12">
        <v>6</v>
      </c>
    </row>
    <row r="13" spans="1:8">
      <c r="A13">
        <v>2025</v>
      </c>
      <c r="B13">
        <v>5</v>
      </c>
      <c r="C13">
        <v>6</v>
      </c>
      <c r="D13">
        <v>3</v>
      </c>
      <c r="E13" t="s">
        <v>29</v>
      </c>
      <c r="F13">
        <v>6.1</v>
      </c>
      <c r="G13">
        <v>3.3</v>
      </c>
      <c r="H13">
        <v>6</v>
      </c>
    </row>
    <row r="14" spans="1:8">
      <c r="A14">
        <v>2025</v>
      </c>
      <c r="B14">
        <v>5</v>
      </c>
      <c r="C14">
        <v>5</v>
      </c>
      <c r="D14">
        <v>1</v>
      </c>
      <c r="E14" t="s">
        <v>30</v>
      </c>
      <c r="F14">
        <v>7</v>
      </c>
      <c r="G14">
        <v>3.5</v>
      </c>
      <c r="H14">
        <v>6.9</v>
      </c>
    </row>
    <row r="15" spans="1:8">
      <c r="A15">
        <v>2025</v>
      </c>
      <c r="B15">
        <v>5</v>
      </c>
      <c r="C15">
        <v>5</v>
      </c>
      <c r="D15">
        <v>2</v>
      </c>
      <c r="E15" t="s">
        <v>31</v>
      </c>
      <c r="F15">
        <v>6.8</v>
      </c>
      <c r="G15">
        <v>3.4</v>
      </c>
      <c r="H15">
        <v>6.9</v>
      </c>
    </row>
    <row r="16" spans="1:8">
      <c r="A16">
        <v>2025</v>
      </c>
      <c r="B16">
        <v>5</v>
      </c>
      <c r="C16">
        <v>5</v>
      </c>
      <c r="D16">
        <v>3</v>
      </c>
      <c r="E16" t="s">
        <v>32</v>
      </c>
      <c r="F16">
        <v>6.5</v>
      </c>
      <c r="G16">
        <v>3.8</v>
      </c>
      <c r="H16">
        <v>6.6</v>
      </c>
    </row>
    <row r="17" spans="1:8">
      <c r="A17">
        <v>2025</v>
      </c>
      <c r="B17">
        <v>5</v>
      </c>
      <c r="C17">
        <v>3</v>
      </c>
      <c r="D17">
        <v>1</v>
      </c>
      <c r="E17" t="s">
        <v>33</v>
      </c>
      <c r="F17">
        <v>7</v>
      </c>
      <c r="G17">
        <v>3.5</v>
      </c>
      <c r="H17">
        <v>7</v>
      </c>
    </row>
    <row r="18" spans="1:8">
      <c r="A18">
        <v>2025</v>
      </c>
      <c r="B18">
        <v>5</v>
      </c>
      <c r="C18">
        <v>3</v>
      </c>
      <c r="D18">
        <v>2</v>
      </c>
      <c r="E18" t="s">
        <v>34</v>
      </c>
      <c r="F18">
        <v>7</v>
      </c>
      <c r="G18">
        <v>3.3</v>
      </c>
      <c r="H18">
        <v>7</v>
      </c>
    </row>
    <row r="19" spans="1:8">
      <c r="A19">
        <v>2025</v>
      </c>
      <c r="B19">
        <v>5</v>
      </c>
      <c r="C19">
        <v>3</v>
      </c>
      <c r="D19">
        <v>3</v>
      </c>
      <c r="E19" t="s">
        <v>35</v>
      </c>
      <c r="F19">
        <v>7</v>
      </c>
      <c r="G19">
        <v>3.4</v>
      </c>
      <c r="H19">
        <v>7.8</v>
      </c>
    </row>
    <row r="20" spans="1:8">
      <c r="A20">
        <v>2025</v>
      </c>
      <c r="B20">
        <v>5</v>
      </c>
      <c r="C20">
        <v>2</v>
      </c>
      <c r="D20">
        <v>2</v>
      </c>
      <c r="E20" t="s">
        <v>36</v>
      </c>
      <c r="F20">
        <v>7.8</v>
      </c>
      <c r="G20">
        <v>3.5</v>
      </c>
      <c r="H20">
        <v>7.2</v>
      </c>
    </row>
    <row r="21" spans="1:8">
      <c r="A21">
        <v>2025</v>
      </c>
      <c r="B21">
        <v>5</v>
      </c>
      <c r="C21">
        <v>2</v>
      </c>
      <c r="D21">
        <v>3</v>
      </c>
      <c r="E21" t="s">
        <v>37</v>
      </c>
      <c r="F21">
        <v>7.1</v>
      </c>
      <c r="G21">
        <v>3.2</v>
      </c>
      <c r="H21">
        <v>7.5</v>
      </c>
    </row>
    <row r="22" spans="1:8">
      <c r="A22">
        <v>2025</v>
      </c>
      <c r="B22">
        <v>5</v>
      </c>
      <c r="C22">
        <v>1</v>
      </c>
      <c r="D22">
        <v>1</v>
      </c>
      <c r="E22" t="s">
        <v>38</v>
      </c>
      <c r="F22">
        <v>8.5</v>
      </c>
      <c r="G22">
        <v>3.2</v>
      </c>
      <c r="H22">
        <v>8.1999999999999993</v>
      </c>
    </row>
    <row r="23" spans="1:8">
      <c r="A23">
        <v>2025</v>
      </c>
      <c r="B23">
        <v>5</v>
      </c>
      <c r="C23">
        <v>1</v>
      </c>
      <c r="D23">
        <v>2</v>
      </c>
      <c r="E23" t="s">
        <v>39</v>
      </c>
      <c r="F23">
        <v>8</v>
      </c>
      <c r="G23">
        <v>3.2</v>
      </c>
      <c r="H23">
        <v>8</v>
      </c>
    </row>
    <row r="24" spans="1:8">
      <c r="A24">
        <v>2025</v>
      </c>
      <c r="B24">
        <v>5</v>
      </c>
      <c r="C24">
        <v>1</v>
      </c>
      <c r="D24">
        <v>3</v>
      </c>
      <c r="E24" t="s">
        <v>40</v>
      </c>
      <c r="F24">
        <v>7.7</v>
      </c>
      <c r="G24">
        <v>3.1</v>
      </c>
      <c r="H24">
        <v>8.1</v>
      </c>
    </row>
    <row r="25" spans="1:8">
      <c r="A25">
        <v>2025</v>
      </c>
      <c r="B25">
        <v>5</v>
      </c>
      <c r="C25">
        <v>-1</v>
      </c>
      <c r="D25">
        <v>1</v>
      </c>
      <c r="E25" t="s">
        <v>41</v>
      </c>
      <c r="F25">
        <v>9</v>
      </c>
      <c r="G25">
        <v>3.5</v>
      </c>
      <c r="H25">
        <v>8.3000000000000007</v>
      </c>
    </row>
    <row r="26" spans="1:8">
      <c r="A26">
        <v>2025</v>
      </c>
      <c r="B26">
        <v>5</v>
      </c>
      <c r="C26">
        <v>-1</v>
      </c>
      <c r="D26">
        <v>2</v>
      </c>
      <c r="E26" t="s">
        <v>42</v>
      </c>
      <c r="F26">
        <v>8.8000000000000007</v>
      </c>
      <c r="G26">
        <v>3.5</v>
      </c>
      <c r="H26">
        <v>8.6999999999999993</v>
      </c>
    </row>
    <row r="27" spans="1:8">
      <c r="A27">
        <v>2025</v>
      </c>
      <c r="B27">
        <v>5</v>
      </c>
      <c r="C27">
        <v>-1</v>
      </c>
      <c r="D27">
        <v>3</v>
      </c>
      <c r="E27" t="s">
        <v>43</v>
      </c>
      <c r="F27">
        <v>9</v>
      </c>
      <c r="G27">
        <v>3</v>
      </c>
      <c r="H27">
        <v>8.8000000000000007</v>
      </c>
    </row>
    <row r="28" spans="1:8">
      <c r="A28">
        <v>2025</v>
      </c>
      <c r="B28">
        <v>5</v>
      </c>
      <c r="C28">
        <v>-2</v>
      </c>
      <c r="D28">
        <v>1</v>
      </c>
      <c r="E28" t="s">
        <v>44</v>
      </c>
      <c r="F28">
        <v>9</v>
      </c>
      <c r="G28">
        <v>3.5</v>
      </c>
      <c r="H28">
        <v>9.1999999999999993</v>
      </c>
    </row>
    <row r="29" spans="1:8">
      <c r="A29">
        <v>2025</v>
      </c>
      <c r="B29">
        <v>5</v>
      </c>
      <c r="C29">
        <v>-2</v>
      </c>
      <c r="D29">
        <v>2</v>
      </c>
      <c r="E29" t="s">
        <v>45</v>
      </c>
      <c r="F29">
        <v>9</v>
      </c>
      <c r="G29">
        <v>3</v>
      </c>
      <c r="H29">
        <v>9</v>
      </c>
    </row>
    <row r="30" spans="1:8">
      <c r="A30">
        <v>2025</v>
      </c>
      <c r="B30">
        <v>5</v>
      </c>
      <c r="C30">
        <v>-2</v>
      </c>
      <c r="D30">
        <v>3</v>
      </c>
      <c r="E30" t="s">
        <v>46</v>
      </c>
      <c r="F30">
        <v>9</v>
      </c>
      <c r="G30">
        <v>3.4</v>
      </c>
      <c r="H30">
        <v>9.6999999999999993</v>
      </c>
    </row>
    <row r="31" spans="1:8">
      <c r="A31">
        <v>2025</v>
      </c>
      <c r="B31">
        <v>5</v>
      </c>
      <c r="C31">
        <v>-3</v>
      </c>
      <c r="D31">
        <v>2</v>
      </c>
      <c r="E31" t="s">
        <v>47</v>
      </c>
      <c r="F31">
        <v>9.3000000000000007</v>
      </c>
      <c r="G31">
        <v>3.2</v>
      </c>
      <c r="H31">
        <v>10</v>
      </c>
    </row>
    <row r="32" spans="1:8">
      <c r="A32">
        <v>2025</v>
      </c>
      <c r="B32">
        <v>5</v>
      </c>
      <c r="C32">
        <v>-3</v>
      </c>
      <c r="D32">
        <v>3</v>
      </c>
      <c r="E32" t="s">
        <v>48</v>
      </c>
      <c r="F32">
        <v>9.1999999999999993</v>
      </c>
      <c r="G32">
        <v>3.8</v>
      </c>
      <c r="H32">
        <v>9.3000000000000007</v>
      </c>
    </row>
    <row r="33" spans="1:8">
      <c r="A33">
        <v>2025</v>
      </c>
      <c r="B33">
        <v>5</v>
      </c>
      <c r="C33">
        <v>-4</v>
      </c>
      <c r="D33">
        <v>2</v>
      </c>
      <c r="E33" t="s">
        <v>49</v>
      </c>
      <c r="F33">
        <v>10</v>
      </c>
      <c r="G33">
        <v>4.3</v>
      </c>
      <c r="H33">
        <v>9.9</v>
      </c>
    </row>
    <row r="34" spans="1:8">
      <c r="A34">
        <v>2025</v>
      </c>
      <c r="B34">
        <v>5</v>
      </c>
      <c r="C34">
        <v>-4</v>
      </c>
      <c r="D34">
        <v>1</v>
      </c>
      <c r="E34" t="s">
        <v>50</v>
      </c>
      <c r="F34">
        <v>9.9</v>
      </c>
      <c r="G34">
        <v>3.2</v>
      </c>
      <c r="H34">
        <v>9.6</v>
      </c>
    </row>
    <row r="35" spans="1:8">
      <c r="A35">
        <v>2025</v>
      </c>
      <c r="B35">
        <v>5</v>
      </c>
      <c r="C35">
        <v>-4</v>
      </c>
      <c r="D35">
        <v>3</v>
      </c>
      <c r="E35" t="s">
        <v>51</v>
      </c>
      <c r="F35">
        <v>9.9</v>
      </c>
      <c r="G35">
        <v>3.2</v>
      </c>
      <c r="H35">
        <v>10</v>
      </c>
    </row>
    <row r="36" spans="1:8">
      <c r="A36">
        <v>2025</v>
      </c>
      <c r="B36">
        <v>5</v>
      </c>
      <c r="C36">
        <v>-5</v>
      </c>
      <c r="D36">
        <v>2</v>
      </c>
      <c r="E36" t="s">
        <v>52</v>
      </c>
      <c r="F36">
        <v>10</v>
      </c>
      <c r="G36">
        <v>3.7</v>
      </c>
      <c r="H36">
        <v>10</v>
      </c>
    </row>
    <row r="37" spans="1:8">
      <c r="A37">
        <v>2025</v>
      </c>
      <c r="B37">
        <v>5</v>
      </c>
      <c r="C37">
        <v>-5</v>
      </c>
      <c r="D37">
        <v>3</v>
      </c>
      <c r="E37" t="s">
        <v>53</v>
      </c>
      <c r="F37">
        <v>10.1</v>
      </c>
      <c r="G37">
        <v>3</v>
      </c>
      <c r="H37">
        <v>10.1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83" zoomScaleNormal="83" workbookViewId="0">
      <selection activeCell="G32" sqref="G32"/>
    </sheetView>
  </sheetViews>
  <sheetFormatPr defaultRowHeight="14.25"/>
  <sheetData>
    <row r="1" spans="1:8">
      <c r="A1">
        <v>45832</v>
      </c>
    </row>
    <row r="2" spans="1:8">
      <c r="A2">
        <v>6</v>
      </c>
      <c r="B2">
        <v>2025</v>
      </c>
    </row>
    <row r="3" spans="1:8">
      <c r="A3" t="s">
        <v>4</v>
      </c>
      <c r="B3" t="s">
        <v>0</v>
      </c>
      <c r="C3" t="s">
        <v>5</v>
      </c>
      <c r="D3" t="s">
        <v>6</v>
      </c>
      <c r="E3" t="s">
        <v>8</v>
      </c>
      <c r="F3" t="s">
        <v>1</v>
      </c>
      <c r="G3" t="s">
        <v>2</v>
      </c>
      <c r="H3" t="s">
        <v>3</v>
      </c>
    </row>
    <row r="4" spans="1:8">
      <c r="A4">
        <v>2025</v>
      </c>
      <c r="B4">
        <v>6</v>
      </c>
      <c r="C4">
        <v>9</v>
      </c>
      <c r="D4">
        <v>3</v>
      </c>
      <c r="E4" t="s">
        <v>20</v>
      </c>
      <c r="F4">
        <v>5</v>
      </c>
      <c r="G4">
        <v>3.1</v>
      </c>
      <c r="H4">
        <v>4.9000000000000004</v>
      </c>
    </row>
    <row r="5" spans="1:8">
      <c r="A5">
        <v>2025</v>
      </c>
      <c r="B5">
        <v>6</v>
      </c>
      <c r="C5">
        <v>8</v>
      </c>
      <c r="D5">
        <v>1</v>
      </c>
      <c r="E5" t="s">
        <v>21</v>
      </c>
      <c r="F5">
        <v>4.9000000000000004</v>
      </c>
      <c r="G5">
        <v>3</v>
      </c>
      <c r="H5">
        <v>5</v>
      </c>
    </row>
    <row r="6" spans="1:8">
      <c r="A6">
        <v>2025</v>
      </c>
      <c r="B6">
        <v>6</v>
      </c>
      <c r="C6">
        <v>8</v>
      </c>
      <c r="D6">
        <v>2</v>
      </c>
      <c r="E6" t="s">
        <v>22</v>
      </c>
      <c r="F6">
        <v>5</v>
      </c>
      <c r="G6">
        <v>3</v>
      </c>
      <c r="H6">
        <v>5</v>
      </c>
    </row>
    <row r="7" spans="1:8">
      <c r="A7">
        <v>2025</v>
      </c>
      <c r="B7">
        <v>6</v>
      </c>
      <c r="C7">
        <v>8</v>
      </c>
      <c r="D7">
        <v>3</v>
      </c>
      <c r="E7" t="s">
        <v>23</v>
      </c>
      <c r="F7">
        <v>5</v>
      </c>
      <c r="G7">
        <v>3.8</v>
      </c>
      <c r="H7">
        <v>5</v>
      </c>
    </row>
    <row r="8" spans="1:8">
      <c r="A8">
        <v>2025</v>
      </c>
      <c r="B8">
        <v>6</v>
      </c>
      <c r="C8">
        <v>7</v>
      </c>
      <c r="D8">
        <v>1</v>
      </c>
      <c r="E8" t="s">
        <v>24</v>
      </c>
      <c r="F8">
        <v>5.2</v>
      </c>
      <c r="G8">
        <v>3</v>
      </c>
      <c r="H8">
        <v>5.5</v>
      </c>
    </row>
    <row r="9" spans="1:8">
      <c r="A9">
        <v>2025</v>
      </c>
      <c r="B9">
        <v>6</v>
      </c>
      <c r="C9">
        <v>7</v>
      </c>
      <c r="D9">
        <v>2</v>
      </c>
      <c r="E9" t="s">
        <v>25</v>
      </c>
      <c r="F9">
        <v>5.2</v>
      </c>
      <c r="G9">
        <v>3.3</v>
      </c>
      <c r="H9">
        <v>5.8</v>
      </c>
    </row>
    <row r="10" spans="1:8">
      <c r="A10">
        <v>2025</v>
      </c>
      <c r="B10">
        <v>6</v>
      </c>
      <c r="C10">
        <v>7</v>
      </c>
      <c r="D10">
        <v>3</v>
      </c>
      <c r="E10" t="s">
        <v>26</v>
      </c>
      <c r="F10">
        <v>5.5</v>
      </c>
      <c r="G10">
        <v>3.4</v>
      </c>
      <c r="H10">
        <v>5</v>
      </c>
    </row>
    <row r="11" spans="1:8">
      <c r="A11">
        <v>2025</v>
      </c>
      <c r="B11">
        <v>6</v>
      </c>
      <c r="C11">
        <v>6</v>
      </c>
      <c r="D11">
        <v>1</v>
      </c>
      <c r="E11" t="s">
        <v>27</v>
      </c>
      <c r="F11">
        <v>6.2</v>
      </c>
      <c r="G11">
        <v>3.3</v>
      </c>
      <c r="H11">
        <v>6.5</v>
      </c>
    </row>
    <row r="12" spans="1:8">
      <c r="A12">
        <v>2025</v>
      </c>
      <c r="B12">
        <v>6</v>
      </c>
      <c r="C12">
        <v>6</v>
      </c>
      <c r="D12">
        <v>2</v>
      </c>
      <c r="E12" t="s">
        <v>28</v>
      </c>
      <c r="F12">
        <v>6</v>
      </c>
      <c r="G12">
        <v>3.2</v>
      </c>
      <c r="H12">
        <v>6</v>
      </c>
    </row>
    <row r="13" spans="1:8">
      <c r="A13">
        <v>2025</v>
      </c>
      <c r="B13">
        <v>6</v>
      </c>
      <c r="C13">
        <v>6</v>
      </c>
      <c r="D13">
        <v>3</v>
      </c>
      <c r="E13" t="s">
        <v>29</v>
      </c>
      <c r="F13">
        <v>6.2</v>
      </c>
      <c r="G13">
        <v>3.2</v>
      </c>
      <c r="H13">
        <v>6</v>
      </c>
    </row>
    <row r="14" spans="1:8">
      <c r="A14">
        <v>2025</v>
      </c>
      <c r="B14">
        <v>6</v>
      </c>
      <c r="C14">
        <v>5</v>
      </c>
      <c r="D14">
        <v>1</v>
      </c>
      <c r="E14" t="s">
        <v>30</v>
      </c>
      <c r="F14">
        <v>6.9</v>
      </c>
      <c r="G14">
        <v>3.5</v>
      </c>
      <c r="H14">
        <v>6.8</v>
      </c>
    </row>
    <row r="15" spans="1:8">
      <c r="A15">
        <v>2025</v>
      </c>
      <c r="B15">
        <v>6</v>
      </c>
      <c r="C15">
        <v>5</v>
      </c>
      <c r="D15">
        <v>2</v>
      </c>
      <c r="E15" t="s">
        <v>31</v>
      </c>
      <c r="F15">
        <v>6.7</v>
      </c>
      <c r="G15">
        <v>3.4</v>
      </c>
      <c r="H15">
        <v>6.8</v>
      </c>
    </row>
    <row r="16" spans="1:8">
      <c r="A16">
        <v>2025</v>
      </c>
      <c r="B16">
        <v>6</v>
      </c>
      <c r="C16">
        <v>5</v>
      </c>
      <c r="D16">
        <v>3</v>
      </c>
      <c r="E16" t="s">
        <v>32</v>
      </c>
      <c r="F16">
        <v>6.5</v>
      </c>
      <c r="G16">
        <v>3.7</v>
      </c>
      <c r="H16">
        <v>6.6</v>
      </c>
    </row>
    <row r="17" spans="1:8">
      <c r="A17">
        <v>2025</v>
      </c>
      <c r="B17">
        <v>6</v>
      </c>
      <c r="C17">
        <v>3</v>
      </c>
      <c r="D17">
        <v>1</v>
      </c>
      <c r="E17" t="s">
        <v>33</v>
      </c>
      <c r="F17">
        <v>7.1</v>
      </c>
      <c r="G17">
        <v>3.5</v>
      </c>
      <c r="H17">
        <v>6.9</v>
      </c>
    </row>
    <row r="18" spans="1:8">
      <c r="A18">
        <v>2025</v>
      </c>
      <c r="B18">
        <v>6</v>
      </c>
      <c r="C18">
        <v>3</v>
      </c>
      <c r="D18">
        <v>2</v>
      </c>
      <c r="E18" t="s">
        <v>34</v>
      </c>
      <c r="F18">
        <v>7</v>
      </c>
      <c r="G18">
        <v>3.3</v>
      </c>
      <c r="H18">
        <v>7</v>
      </c>
    </row>
    <row r="19" spans="1:8">
      <c r="A19">
        <v>2025</v>
      </c>
      <c r="B19">
        <v>6</v>
      </c>
      <c r="C19">
        <v>3</v>
      </c>
      <c r="D19">
        <v>3</v>
      </c>
      <c r="E19" t="s">
        <v>35</v>
      </c>
      <c r="F19">
        <v>6.9</v>
      </c>
      <c r="G19">
        <v>3.3</v>
      </c>
      <c r="H19">
        <v>7.9</v>
      </c>
    </row>
    <row r="20" spans="1:8">
      <c r="A20">
        <v>2025</v>
      </c>
      <c r="B20">
        <v>6</v>
      </c>
      <c r="C20">
        <v>2</v>
      </c>
      <c r="D20">
        <v>2</v>
      </c>
      <c r="E20" t="s">
        <v>36</v>
      </c>
      <c r="F20">
        <v>7.8</v>
      </c>
      <c r="G20">
        <v>3.6</v>
      </c>
      <c r="H20">
        <v>7.2</v>
      </c>
    </row>
    <row r="21" spans="1:8">
      <c r="A21">
        <v>2025</v>
      </c>
      <c r="B21">
        <v>6</v>
      </c>
      <c r="C21">
        <v>2</v>
      </c>
      <c r="D21">
        <v>3</v>
      </c>
      <c r="E21" t="s">
        <v>37</v>
      </c>
      <c r="F21">
        <v>7.2</v>
      </c>
      <c r="G21">
        <v>3.1</v>
      </c>
      <c r="H21">
        <v>7.5</v>
      </c>
    </row>
    <row r="22" spans="1:8">
      <c r="A22">
        <v>2025</v>
      </c>
      <c r="B22">
        <v>6</v>
      </c>
      <c r="C22">
        <v>1</v>
      </c>
      <c r="D22">
        <v>1</v>
      </c>
      <c r="E22" t="s">
        <v>38</v>
      </c>
      <c r="F22">
        <v>8.6</v>
      </c>
      <c r="G22">
        <v>3.1</v>
      </c>
      <c r="H22">
        <v>8.1999999999999993</v>
      </c>
    </row>
    <row r="23" spans="1:8">
      <c r="A23">
        <v>2025</v>
      </c>
      <c r="B23">
        <v>6</v>
      </c>
      <c r="C23">
        <v>1</v>
      </c>
      <c r="D23">
        <v>2</v>
      </c>
      <c r="E23" t="s">
        <v>39</v>
      </c>
      <c r="F23">
        <v>8</v>
      </c>
      <c r="G23">
        <v>3.2</v>
      </c>
      <c r="H23">
        <v>8</v>
      </c>
    </row>
    <row r="24" spans="1:8">
      <c r="A24">
        <v>2025</v>
      </c>
      <c r="B24">
        <v>6</v>
      </c>
      <c r="C24">
        <v>1</v>
      </c>
      <c r="D24">
        <v>3</v>
      </c>
      <c r="E24" t="s">
        <v>40</v>
      </c>
      <c r="F24">
        <v>7.6</v>
      </c>
      <c r="G24">
        <v>3</v>
      </c>
      <c r="H24">
        <v>8.1</v>
      </c>
    </row>
    <row r="25" spans="1:8">
      <c r="A25">
        <v>2025</v>
      </c>
      <c r="B25">
        <v>6</v>
      </c>
      <c r="C25">
        <v>-1</v>
      </c>
      <c r="D25">
        <v>1</v>
      </c>
      <c r="E25" t="s">
        <v>41</v>
      </c>
      <c r="F25">
        <v>9</v>
      </c>
      <c r="G25">
        <v>3.4</v>
      </c>
      <c r="H25">
        <v>8.4</v>
      </c>
    </row>
    <row r="26" spans="1:8">
      <c r="A26">
        <v>2025</v>
      </c>
      <c r="B26">
        <v>6</v>
      </c>
      <c r="C26">
        <v>-1</v>
      </c>
      <c r="D26">
        <v>2</v>
      </c>
      <c r="E26" t="s">
        <v>42</v>
      </c>
      <c r="F26">
        <v>8.8000000000000007</v>
      </c>
      <c r="G26">
        <v>3.2</v>
      </c>
      <c r="H26">
        <v>8.6999999999999993</v>
      </c>
    </row>
    <row r="27" spans="1:8">
      <c r="A27">
        <v>2025</v>
      </c>
      <c r="B27">
        <v>6</v>
      </c>
      <c r="C27">
        <v>-1</v>
      </c>
      <c r="D27">
        <v>3</v>
      </c>
      <c r="E27" t="s">
        <v>43</v>
      </c>
      <c r="F27">
        <v>8.9</v>
      </c>
      <c r="G27">
        <v>2.9</v>
      </c>
      <c r="H27">
        <v>8.6999999999999993</v>
      </c>
    </row>
    <row r="28" spans="1:8">
      <c r="A28">
        <v>2025</v>
      </c>
      <c r="B28">
        <v>6</v>
      </c>
      <c r="C28">
        <v>-2</v>
      </c>
      <c r="D28">
        <v>1</v>
      </c>
      <c r="E28" t="s">
        <v>44</v>
      </c>
      <c r="F28">
        <v>9.3000000000000007</v>
      </c>
      <c r="G28">
        <v>3.5</v>
      </c>
      <c r="H28">
        <v>9.3000000000000007</v>
      </c>
    </row>
    <row r="29" spans="1:8">
      <c r="A29">
        <v>2025</v>
      </c>
      <c r="B29">
        <v>6</v>
      </c>
      <c r="C29">
        <v>-2</v>
      </c>
      <c r="D29">
        <v>2</v>
      </c>
      <c r="E29" t="s">
        <v>45</v>
      </c>
      <c r="F29">
        <v>9</v>
      </c>
      <c r="G29">
        <v>3</v>
      </c>
      <c r="H29">
        <v>9</v>
      </c>
    </row>
    <row r="30" spans="1:8">
      <c r="A30">
        <v>2025</v>
      </c>
      <c r="B30">
        <v>6</v>
      </c>
      <c r="C30">
        <v>-2</v>
      </c>
      <c r="D30">
        <v>3</v>
      </c>
      <c r="E30" t="s">
        <v>46</v>
      </c>
      <c r="F30">
        <v>9</v>
      </c>
      <c r="G30">
        <v>3.4</v>
      </c>
      <c r="H30">
        <v>9.8000000000000007</v>
      </c>
    </row>
    <row r="31" spans="1:8">
      <c r="A31">
        <v>2025</v>
      </c>
      <c r="B31">
        <v>6</v>
      </c>
      <c r="C31">
        <v>-3</v>
      </c>
      <c r="D31">
        <v>2</v>
      </c>
      <c r="E31" t="s">
        <v>47</v>
      </c>
      <c r="F31">
        <v>9.5</v>
      </c>
      <c r="G31">
        <v>3.1</v>
      </c>
      <c r="H31">
        <v>10</v>
      </c>
    </row>
    <row r="32" spans="1:8">
      <c r="A32">
        <v>2025</v>
      </c>
      <c r="B32">
        <v>6</v>
      </c>
      <c r="C32">
        <v>-3</v>
      </c>
      <c r="D32">
        <v>3</v>
      </c>
      <c r="E32" t="s">
        <v>48</v>
      </c>
      <c r="F32">
        <v>9.1999999999999993</v>
      </c>
      <c r="G32">
        <v>3.7</v>
      </c>
      <c r="H32">
        <v>9.3000000000000007</v>
      </c>
    </row>
    <row r="33" spans="1:8">
      <c r="A33">
        <v>2025</v>
      </c>
      <c r="B33">
        <v>6</v>
      </c>
      <c r="C33">
        <v>-4</v>
      </c>
      <c r="D33">
        <v>2</v>
      </c>
      <c r="E33" t="s">
        <v>49</v>
      </c>
      <c r="F33">
        <v>10</v>
      </c>
      <c r="G33">
        <v>4.0999999999999996</v>
      </c>
      <c r="H33">
        <v>10</v>
      </c>
    </row>
    <row r="34" spans="1:8">
      <c r="A34">
        <v>2025</v>
      </c>
      <c r="B34">
        <v>6</v>
      </c>
      <c r="C34">
        <v>-4</v>
      </c>
      <c r="D34">
        <v>1</v>
      </c>
      <c r="E34" t="s">
        <v>50</v>
      </c>
      <c r="F34">
        <v>10</v>
      </c>
      <c r="G34">
        <v>3.1</v>
      </c>
      <c r="H34">
        <v>9.8000000000000007</v>
      </c>
    </row>
    <row r="35" spans="1:8">
      <c r="A35">
        <v>2025</v>
      </c>
      <c r="B35">
        <v>6</v>
      </c>
      <c r="C35">
        <v>-4</v>
      </c>
      <c r="D35">
        <v>3</v>
      </c>
      <c r="E35" t="s">
        <v>51</v>
      </c>
      <c r="F35">
        <v>9.8000000000000007</v>
      </c>
      <c r="G35">
        <v>3.2</v>
      </c>
      <c r="H35">
        <v>10</v>
      </c>
    </row>
    <row r="36" spans="1:8">
      <c r="A36">
        <v>2025</v>
      </c>
      <c r="B36">
        <v>6</v>
      </c>
      <c r="C36">
        <v>-5</v>
      </c>
      <c r="D36">
        <v>2</v>
      </c>
      <c r="E36" t="s">
        <v>52</v>
      </c>
      <c r="F36">
        <v>10.1</v>
      </c>
      <c r="G36">
        <v>3.6</v>
      </c>
      <c r="H36">
        <v>10</v>
      </c>
    </row>
    <row r="37" spans="1:8">
      <c r="A37">
        <v>2025</v>
      </c>
      <c r="B37">
        <v>6</v>
      </c>
      <c r="C37">
        <v>-5</v>
      </c>
      <c r="D37">
        <v>3</v>
      </c>
      <c r="E37" t="s">
        <v>53</v>
      </c>
      <c r="F37">
        <v>10.199999999999999</v>
      </c>
      <c r="G37">
        <v>2.9</v>
      </c>
      <c r="H37">
        <v>10.3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83" zoomScaleNormal="83" workbookViewId="0">
      <selection activeCell="J34" sqref="J34"/>
    </sheetView>
  </sheetViews>
  <sheetFormatPr defaultRowHeight="14.25"/>
  <sheetData>
    <row r="1" spans="1:8">
      <c r="A1">
        <v>45863</v>
      </c>
    </row>
    <row r="2" spans="1:8">
      <c r="A2">
        <v>7</v>
      </c>
      <c r="B2">
        <v>2025</v>
      </c>
    </row>
    <row r="3" spans="1:8">
      <c r="A3" t="s">
        <v>4</v>
      </c>
      <c r="B3" t="s">
        <v>0</v>
      </c>
      <c r="C3" t="s">
        <v>5</v>
      </c>
      <c r="D3" t="s">
        <v>6</v>
      </c>
      <c r="E3" t="s">
        <v>8</v>
      </c>
      <c r="F3" t="s">
        <v>1</v>
      </c>
      <c r="G3" t="s">
        <v>2</v>
      </c>
      <c r="H3" t="s">
        <v>3</v>
      </c>
    </row>
    <row r="4" spans="1:8">
      <c r="A4">
        <v>2025</v>
      </c>
      <c r="B4">
        <v>7</v>
      </c>
      <c r="C4">
        <v>9</v>
      </c>
      <c r="D4">
        <v>3</v>
      </c>
      <c r="E4" t="s">
        <v>20</v>
      </c>
      <c r="F4">
        <v>5</v>
      </c>
      <c r="G4">
        <v>3</v>
      </c>
      <c r="H4">
        <v>4.9000000000000004</v>
      </c>
    </row>
    <row r="5" spans="1:8">
      <c r="A5">
        <v>2025</v>
      </c>
      <c r="B5">
        <v>7</v>
      </c>
      <c r="C5">
        <v>8</v>
      </c>
      <c r="D5">
        <v>1</v>
      </c>
      <c r="E5" t="s">
        <v>21</v>
      </c>
      <c r="F5">
        <v>4.9000000000000004</v>
      </c>
      <c r="G5">
        <v>3.1</v>
      </c>
      <c r="H5">
        <v>5.0999999999999996</v>
      </c>
    </row>
    <row r="6" spans="1:8">
      <c r="A6">
        <v>2025</v>
      </c>
      <c r="B6">
        <v>7</v>
      </c>
      <c r="C6">
        <v>8</v>
      </c>
      <c r="D6">
        <v>2</v>
      </c>
      <c r="E6" t="s">
        <v>22</v>
      </c>
      <c r="F6">
        <v>5</v>
      </c>
      <c r="G6">
        <v>3</v>
      </c>
      <c r="H6">
        <v>5</v>
      </c>
    </row>
    <row r="7" spans="1:8">
      <c r="A7">
        <v>2025</v>
      </c>
      <c r="B7">
        <v>7</v>
      </c>
      <c r="C7">
        <v>8</v>
      </c>
      <c r="D7">
        <v>3</v>
      </c>
      <c r="E7" t="s">
        <v>23</v>
      </c>
      <c r="F7">
        <v>5</v>
      </c>
      <c r="G7">
        <v>3.8</v>
      </c>
      <c r="H7">
        <v>5</v>
      </c>
    </row>
    <row r="8" spans="1:8">
      <c r="A8">
        <v>2025</v>
      </c>
      <c r="B8">
        <v>7</v>
      </c>
      <c r="C8">
        <v>7</v>
      </c>
      <c r="D8">
        <v>1</v>
      </c>
      <c r="E8" t="s">
        <v>24</v>
      </c>
      <c r="F8">
        <v>5.0999999999999996</v>
      </c>
      <c r="G8">
        <v>3</v>
      </c>
      <c r="H8">
        <v>5.4</v>
      </c>
    </row>
    <row r="9" spans="1:8">
      <c r="A9">
        <v>2025</v>
      </c>
      <c r="B9">
        <v>7</v>
      </c>
      <c r="C9">
        <v>7</v>
      </c>
      <c r="D9">
        <v>2</v>
      </c>
      <c r="E9" t="s">
        <v>25</v>
      </c>
      <c r="F9">
        <v>5.0999999999999996</v>
      </c>
      <c r="G9">
        <v>3.3</v>
      </c>
      <c r="H9">
        <v>5.9</v>
      </c>
    </row>
    <row r="10" spans="1:8">
      <c r="A10">
        <v>2025</v>
      </c>
      <c r="B10">
        <v>7</v>
      </c>
      <c r="C10">
        <v>7</v>
      </c>
      <c r="D10">
        <v>3</v>
      </c>
      <c r="E10" t="s">
        <v>26</v>
      </c>
      <c r="F10">
        <v>5.8</v>
      </c>
      <c r="G10">
        <v>3.4</v>
      </c>
      <c r="H10">
        <v>5.0999999999999996</v>
      </c>
    </row>
    <row r="11" spans="1:8">
      <c r="A11">
        <v>2025</v>
      </c>
      <c r="B11">
        <v>7</v>
      </c>
      <c r="C11">
        <v>6</v>
      </c>
      <c r="D11">
        <v>1</v>
      </c>
      <c r="E11" t="s">
        <v>27</v>
      </c>
      <c r="F11">
        <v>6.2</v>
      </c>
      <c r="G11">
        <v>3.3</v>
      </c>
      <c r="H11">
        <v>6.5</v>
      </c>
    </row>
    <row r="12" spans="1:8">
      <c r="A12">
        <v>2025</v>
      </c>
      <c r="B12">
        <v>7</v>
      </c>
      <c r="C12">
        <v>6</v>
      </c>
      <c r="D12">
        <v>2</v>
      </c>
      <c r="E12" t="s">
        <v>28</v>
      </c>
      <c r="F12">
        <v>6</v>
      </c>
      <c r="G12">
        <v>3.3</v>
      </c>
      <c r="H12">
        <v>6</v>
      </c>
    </row>
    <row r="13" spans="1:8">
      <c r="A13">
        <v>2025</v>
      </c>
      <c r="B13">
        <v>7</v>
      </c>
      <c r="C13">
        <v>6</v>
      </c>
      <c r="D13">
        <v>3</v>
      </c>
      <c r="E13" t="s">
        <v>29</v>
      </c>
      <c r="F13">
        <v>6.2</v>
      </c>
      <c r="G13">
        <v>3.2</v>
      </c>
      <c r="H13">
        <v>6</v>
      </c>
    </row>
    <row r="14" spans="1:8">
      <c r="A14">
        <v>2025</v>
      </c>
      <c r="B14">
        <v>7</v>
      </c>
      <c r="C14">
        <v>5</v>
      </c>
      <c r="D14">
        <v>1</v>
      </c>
      <c r="E14" t="s">
        <v>30</v>
      </c>
      <c r="F14">
        <v>7</v>
      </c>
      <c r="G14">
        <v>3.4</v>
      </c>
      <c r="H14">
        <v>6.9</v>
      </c>
    </row>
    <row r="15" spans="1:8">
      <c r="A15">
        <v>2025</v>
      </c>
      <c r="B15">
        <v>7</v>
      </c>
      <c r="C15">
        <v>5</v>
      </c>
      <c r="D15">
        <v>2</v>
      </c>
      <c r="E15" t="s">
        <v>31</v>
      </c>
      <c r="F15">
        <v>6.8</v>
      </c>
      <c r="G15">
        <v>3.4</v>
      </c>
      <c r="H15">
        <v>7</v>
      </c>
    </row>
    <row r="16" spans="1:8">
      <c r="A16">
        <v>2025</v>
      </c>
      <c r="B16">
        <v>7</v>
      </c>
      <c r="C16">
        <v>5</v>
      </c>
      <c r="D16">
        <v>3</v>
      </c>
      <c r="E16" t="s">
        <v>32</v>
      </c>
      <c r="F16">
        <v>6.5</v>
      </c>
      <c r="G16">
        <v>3.8</v>
      </c>
      <c r="H16">
        <v>6.6</v>
      </c>
    </row>
    <row r="17" spans="1:8">
      <c r="A17">
        <v>2025</v>
      </c>
      <c r="B17">
        <v>7</v>
      </c>
      <c r="C17">
        <v>3</v>
      </c>
      <c r="D17">
        <v>1</v>
      </c>
      <c r="E17" t="s">
        <v>33</v>
      </c>
      <c r="F17">
        <v>7.1</v>
      </c>
      <c r="G17">
        <v>3.5</v>
      </c>
      <c r="H17">
        <v>6.9</v>
      </c>
    </row>
    <row r="18" spans="1:8">
      <c r="A18">
        <v>2025</v>
      </c>
      <c r="B18">
        <v>7</v>
      </c>
      <c r="C18">
        <v>3</v>
      </c>
      <c r="D18">
        <v>2</v>
      </c>
      <c r="E18" t="s">
        <v>34</v>
      </c>
      <c r="F18">
        <v>7</v>
      </c>
      <c r="G18">
        <v>3.4</v>
      </c>
      <c r="H18">
        <v>7</v>
      </c>
    </row>
    <row r="19" spans="1:8">
      <c r="A19">
        <v>2025</v>
      </c>
      <c r="B19">
        <v>7</v>
      </c>
      <c r="C19">
        <v>3</v>
      </c>
      <c r="D19">
        <v>3</v>
      </c>
      <c r="E19" t="s">
        <v>35</v>
      </c>
      <c r="F19">
        <v>7</v>
      </c>
      <c r="G19">
        <v>3.3</v>
      </c>
      <c r="H19">
        <v>7.7</v>
      </c>
    </row>
    <row r="20" spans="1:8">
      <c r="A20">
        <v>2025</v>
      </c>
      <c r="B20">
        <v>7</v>
      </c>
      <c r="C20">
        <v>2</v>
      </c>
      <c r="D20">
        <v>2</v>
      </c>
      <c r="E20" t="s">
        <v>36</v>
      </c>
      <c r="F20">
        <v>7.9</v>
      </c>
      <c r="G20">
        <v>3.7</v>
      </c>
      <c r="H20">
        <v>7.2</v>
      </c>
    </row>
    <row r="21" spans="1:8">
      <c r="A21">
        <v>2025</v>
      </c>
      <c r="B21">
        <v>7</v>
      </c>
      <c r="C21">
        <v>2</v>
      </c>
      <c r="D21">
        <v>3</v>
      </c>
      <c r="E21" t="s">
        <v>37</v>
      </c>
      <c r="F21">
        <v>7.1</v>
      </c>
      <c r="G21">
        <v>3.1</v>
      </c>
      <c r="H21">
        <v>7.5</v>
      </c>
    </row>
    <row r="22" spans="1:8">
      <c r="A22">
        <v>2025</v>
      </c>
      <c r="B22">
        <v>7</v>
      </c>
      <c r="C22">
        <v>1</v>
      </c>
      <c r="D22">
        <v>1</v>
      </c>
      <c r="E22" t="s">
        <v>38</v>
      </c>
      <c r="F22">
        <v>8.6999999999999993</v>
      </c>
      <c r="G22">
        <v>3</v>
      </c>
      <c r="H22">
        <v>8.1999999999999993</v>
      </c>
    </row>
    <row r="23" spans="1:8">
      <c r="A23">
        <v>2025</v>
      </c>
      <c r="B23">
        <v>7</v>
      </c>
      <c r="C23">
        <v>1</v>
      </c>
      <c r="D23">
        <v>2</v>
      </c>
      <c r="E23" t="s">
        <v>39</v>
      </c>
      <c r="F23">
        <v>8</v>
      </c>
      <c r="G23">
        <v>3.2</v>
      </c>
      <c r="H23">
        <v>8</v>
      </c>
    </row>
    <row r="24" spans="1:8">
      <c r="A24">
        <v>2025</v>
      </c>
      <c r="B24">
        <v>7</v>
      </c>
      <c r="C24">
        <v>1</v>
      </c>
      <c r="D24">
        <v>3</v>
      </c>
      <c r="E24" t="s">
        <v>40</v>
      </c>
      <c r="F24">
        <v>7.7</v>
      </c>
      <c r="G24">
        <v>3.1</v>
      </c>
      <c r="H24">
        <v>8.1</v>
      </c>
    </row>
    <row r="25" spans="1:8">
      <c r="A25">
        <v>2025</v>
      </c>
      <c r="B25">
        <v>7</v>
      </c>
      <c r="C25">
        <v>-1</v>
      </c>
      <c r="D25">
        <v>1</v>
      </c>
      <c r="E25" t="s">
        <v>41</v>
      </c>
      <c r="F25">
        <v>9</v>
      </c>
      <c r="G25">
        <v>3.4</v>
      </c>
      <c r="H25">
        <v>8.4</v>
      </c>
    </row>
    <row r="26" spans="1:8">
      <c r="A26">
        <v>2025</v>
      </c>
      <c r="B26">
        <v>7</v>
      </c>
      <c r="C26">
        <v>-1</v>
      </c>
      <c r="D26">
        <v>2</v>
      </c>
      <c r="E26" t="s">
        <v>42</v>
      </c>
      <c r="F26">
        <v>8.9</v>
      </c>
      <c r="G26">
        <v>3.3</v>
      </c>
      <c r="H26">
        <v>8.6999999999999993</v>
      </c>
    </row>
    <row r="27" spans="1:8">
      <c r="A27">
        <v>2025</v>
      </c>
      <c r="B27">
        <v>7</v>
      </c>
      <c r="C27">
        <v>-1</v>
      </c>
      <c r="D27">
        <v>3</v>
      </c>
      <c r="E27" t="s">
        <v>43</v>
      </c>
      <c r="F27">
        <v>9</v>
      </c>
      <c r="G27">
        <v>3</v>
      </c>
      <c r="H27">
        <v>8.8000000000000007</v>
      </c>
    </row>
    <row r="28" spans="1:8">
      <c r="A28">
        <v>2025</v>
      </c>
      <c r="B28">
        <v>7</v>
      </c>
      <c r="C28">
        <v>-2</v>
      </c>
      <c r="D28">
        <v>1</v>
      </c>
      <c r="E28" t="s">
        <v>44</v>
      </c>
      <c r="F28">
        <v>9.3000000000000007</v>
      </c>
      <c r="G28">
        <v>3.5</v>
      </c>
      <c r="H28">
        <v>9.3000000000000007</v>
      </c>
    </row>
    <row r="29" spans="1:8">
      <c r="A29">
        <v>2025</v>
      </c>
      <c r="B29">
        <v>7</v>
      </c>
      <c r="C29">
        <v>-2</v>
      </c>
      <c r="D29">
        <v>2</v>
      </c>
      <c r="E29" t="s">
        <v>45</v>
      </c>
      <c r="F29">
        <v>9</v>
      </c>
      <c r="G29">
        <v>2.9</v>
      </c>
      <c r="H29">
        <v>9</v>
      </c>
    </row>
    <row r="30" spans="1:8">
      <c r="A30">
        <v>2025</v>
      </c>
      <c r="B30">
        <v>7</v>
      </c>
      <c r="C30">
        <v>-2</v>
      </c>
      <c r="D30">
        <v>3</v>
      </c>
      <c r="E30" t="s">
        <v>46</v>
      </c>
      <c r="F30">
        <v>9.1999999999999993</v>
      </c>
      <c r="G30">
        <v>3.2</v>
      </c>
      <c r="H30">
        <v>9.8000000000000007</v>
      </c>
    </row>
    <row r="31" spans="1:8">
      <c r="A31">
        <v>2025</v>
      </c>
      <c r="B31">
        <v>7</v>
      </c>
      <c r="C31">
        <v>-3</v>
      </c>
      <c r="D31">
        <v>2</v>
      </c>
      <c r="E31" t="s">
        <v>47</v>
      </c>
      <c r="F31">
        <v>9.5</v>
      </c>
      <c r="G31">
        <v>3.3</v>
      </c>
      <c r="H31">
        <v>10</v>
      </c>
    </row>
    <row r="32" spans="1:8">
      <c r="A32">
        <v>2025</v>
      </c>
      <c r="B32">
        <v>7</v>
      </c>
      <c r="C32">
        <v>-3</v>
      </c>
      <c r="D32">
        <v>3</v>
      </c>
      <c r="E32" t="s">
        <v>48</v>
      </c>
      <c r="F32">
        <v>9.3000000000000007</v>
      </c>
      <c r="G32">
        <v>3.6</v>
      </c>
      <c r="H32">
        <v>9.4</v>
      </c>
    </row>
    <row r="33" spans="1:8">
      <c r="A33">
        <v>2025</v>
      </c>
      <c r="B33">
        <v>7</v>
      </c>
      <c r="C33">
        <v>-4</v>
      </c>
      <c r="D33">
        <v>2</v>
      </c>
      <c r="E33" t="s">
        <v>49</v>
      </c>
      <c r="F33">
        <v>10</v>
      </c>
      <c r="G33">
        <v>4.0999999999999996</v>
      </c>
      <c r="H33">
        <v>10</v>
      </c>
    </row>
    <row r="34" spans="1:8">
      <c r="A34">
        <v>2025</v>
      </c>
      <c r="B34">
        <v>7</v>
      </c>
      <c r="C34">
        <v>-4</v>
      </c>
      <c r="D34">
        <v>1</v>
      </c>
      <c r="E34" t="s">
        <v>50</v>
      </c>
      <c r="F34">
        <v>10</v>
      </c>
      <c r="G34">
        <v>3</v>
      </c>
      <c r="H34">
        <v>9.6999999999999993</v>
      </c>
    </row>
    <row r="35" spans="1:8">
      <c r="A35">
        <v>2025</v>
      </c>
      <c r="B35">
        <v>7</v>
      </c>
      <c r="C35">
        <v>-4</v>
      </c>
      <c r="D35">
        <v>3</v>
      </c>
      <c r="E35" t="s">
        <v>51</v>
      </c>
      <c r="F35">
        <v>10</v>
      </c>
      <c r="G35">
        <v>3.1</v>
      </c>
      <c r="H35">
        <v>10</v>
      </c>
    </row>
    <row r="36" spans="1:8">
      <c r="A36">
        <v>2025</v>
      </c>
      <c r="B36">
        <v>7</v>
      </c>
      <c r="C36">
        <v>-5</v>
      </c>
      <c r="D36">
        <v>2</v>
      </c>
      <c r="E36" t="s">
        <v>52</v>
      </c>
      <c r="F36">
        <v>10.1</v>
      </c>
      <c r="G36">
        <v>3.5</v>
      </c>
      <c r="H36">
        <v>10</v>
      </c>
    </row>
    <row r="37" spans="1:8">
      <c r="A37">
        <v>2025</v>
      </c>
      <c r="B37">
        <v>7</v>
      </c>
      <c r="C37">
        <v>-5</v>
      </c>
      <c r="D37">
        <v>3</v>
      </c>
      <c r="E37" t="s">
        <v>53</v>
      </c>
      <c r="F37">
        <v>10.199999999999999</v>
      </c>
      <c r="G37">
        <v>2.7</v>
      </c>
      <c r="H37">
        <v>10.3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83" zoomScaleNormal="83" workbookViewId="0">
      <selection activeCell="G31" sqref="G31"/>
    </sheetView>
  </sheetViews>
  <sheetFormatPr defaultRowHeight="14.25"/>
  <sheetData>
    <row r="1" spans="1:8">
      <c r="A1">
        <v>45891</v>
      </c>
    </row>
    <row r="2" spans="1:8">
      <c r="A2">
        <v>8</v>
      </c>
      <c r="B2">
        <v>2025</v>
      </c>
    </row>
    <row r="3" spans="1:8">
      <c r="A3" t="s">
        <v>4</v>
      </c>
      <c r="B3" t="s">
        <v>0</v>
      </c>
      <c r="C3" t="s">
        <v>5</v>
      </c>
      <c r="D3" t="s">
        <v>6</v>
      </c>
      <c r="E3" t="s">
        <v>8</v>
      </c>
      <c r="F3" t="s">
        <v>1</v>
      </c>
      <c r="G3" t="s">
        <v>2</v>
      </c>
      <c r="H3" t="s">
        <v>3</v>
      </c>
    </row>
    <row r="4" spans="1:8">
      <c r="A4">
        <v>2025</v>
      </c>
      <c r="B4">
        <v>8</v>
      </c>
      <c r="C4">
        <v>9</v>
      </c>
      <c r="D4">
        <v>3</v>
      </c>
      <c r="E4" t="s">
        <v>20</v>
      </c>
      <c r="F4">
        <v>5</v>
      </c>
      <c r="G4">
        <v>3</v>
      </c>
      <c r="H4">
        <v>5</v>
      </c>
    </row>
    <row r="5" spans="1:8">
      <c r="A5">
        <v>2025</v>
      </c>
      <c r="B5">
        <v>8</v>
      </c>
      <c r="C5">
        <v>8</v>
      </c>
      <c r="D5">
        <v>1</v>
      </c>
      <c r="E5" t="s">
        <v>21</v>
      </c>
      <c r="F5">
        <v>4.9000000000000004</v>
      </c>
      <c r="G5">
        <v>3.5</v>
      </c>
      <c r="H5">
        <v>5</v>
      </c>
    </row>
    <row r="6" spans="1:8">
      <c r="A6">
        <v>2025</v>
      </c>
      <c r="B6">
        <v>8</v>
      </c>
      <c r="C6">
        <v>8</v>
      </c>
      <c r="D6">
        <v>2</v>
      </c>
      <c r="E6" t="s">
        <v>22</v>
      </c>
      <c r="F6">
        <v>5</v>
      </c>
      <c r="G6">
        <v>3</v>
      </c>
      <c r="H6">
        <v>5</v>
      </c>
    </row>
    <row r="7" spans="1:8">
      <c r="A7">
        <v>2025</v>
      </c>
      <c r="B7">
        <v>8</v>
      </c>
      <c r="C7">
        <v>8</v>
      </c>
      <c r="D7">
        <v>3</v>
      </c>
      <c r="E7" t="s">
        <v>23</v>
      </c>
      <c r="F7">
        <v>5</v>
      </c>
      <c r="G7">
        <v>3.8</v>
      </c>
      <c r="H7">
        <v>5</v>
      </c>
    </row>
    <row r="8" spans="1:8">
      <c r="A8">
        <v>2025</v>
      </c>
      <c r="B8">
        <v>8</v>
      </c>
      <c r="C8">
        <v>7</v>
      </c>
      <c r="D8">
        <v>1</v>
      </c>
      <c r="E8" t="s">
        <v>24</v>
      </c>
      <c r="F8">
        <v>5.3</v>
      </c>
      <c r="G8">
        <v>3</v>
      </c>
      <c r="H8">
        <v>5.5</v>
      </c>
    </row>
    <row r="9" spans="1:8">
      <c r="A9">
        <v>2025</v>
      </c>
      <c r="B9">
        <v>8</v>
      </c>
      <c r="C9">
        <v>7</v>
      </c>
      <c r="D9">
        <v>2</v>
      </c>
      <c r="E9" t="s">
        <v>25</v>
      </c>
      <c r="F9">
        <v>5.0999999999999996</v>
      </c>
      <c r="G9">
        <v>3.3</v>
      </c>
      <c r="H9">
        <v>5.9</v>
      </c>
    </row>
    <row r="10" spans="1:8">
      <c r="A10">
        <v>2025</v>
      </c>
      <c r="B10">
        <v>8</v>
      </c>
      <c r="C10">
        <v>7</v>
      </c>
      <c r="D10">
        <v>3</v>
      </c>
      <c r="E10" t="s">
        <v>26</v>
      </c>
      <c r="F10">
        <v>5.9</v>
      </c>
      <c r="G10">
        <v>3.3</v>
      </c>
      <c r="H10">
        <v>5.0999999999999996</v>
      </c>
    </row>
    <row r="11" spans="1:8">
      <c r="A11">
        <v>2025</v>
      </c>
      <c r="B11">
        <v>8</v>
      </c>
      <c r="C11">
        <v>6</v>
      </c>
      <c r="D11">
        <v>1</v>
      </c>
      <c r="E11" t="s">
        <v>27</v>
      </c>
      <c r="F11">
        <v>6.2</v>
      </c>
      <c r="G11">
        <v>3.3</v>
      </c>
      <c r="H11">
        <v>6.5</v>
      </c>
    </row>
    <row r="12" spans="1:8">
      <c r="A12">
        <v>2025</v>
      </c>
      <c r="B12">
        <v>8</v>
      </c>
      <c r="C12">
        <v>6</v>
      </c>
      <c r="D12">
        <v>2</v>
      </c>
      <c r="E12" t="s">
        <v>28</v>
      </c>
      <c r="F12">
        <v>6</v>
      </c>
      <c r="G12">
        <v>3.4</v>
      </c>
      <c r="H12">
        <v>6</v>
      </c>
    </row>
    <row r="13" spans="1:8">
      <c r="A13">
        <v>2025</v>
      </c>
      <c r="B13">
        <v>8</v>
      </c>
      <c r="C13">
        <v>6</v>
      </c>
      <c r="D13">
        <v>3</v>
      </c>
      <c r="E13" t="s">
        <v>29</v>
      </c>
      <c r="F13">
        <v>6.1</v>
      </c>
      <c r="G13">
        <v>3.1</v>
      </c>
      <c r="H13">
        <v>6</v>
      </c>
    </row>
    <row r="14" spans="1:8">
      <c r="A14">
        <v>2025</v>
      </c>
      <c r="B14">
        <v>8</v>
      </c>
      <c r="C14">
        <v>5</v>
      </c>
      <c r="D14">
        <v>1</v>
      </c>
      <c r="E14" t="s">
        <v>30</v>
      </c>
      <c r="F14">
        <v>7</v>
      </c>
      <c r="G14">
        <v>3.3</v>
      </c>
      <c r="H14">
        <v>6.9</v>
      </c>
    </row>
    <row r="15" spans="1:8">
      <c r="A15">
        <v>2025</v>
      </c>
      <c r="B15">
        <v>8</v>
      </c>
      <c r="C15">
        <v>5</v>
      </c>
      <c r="D15">
        <v>2</v>
      </c>
      <c r="E15" t="s">
        <v>31</v>
      </c>
      <c r="F15">
        <v>6.8</v>
      </c>
      <c r="G15">
        <v>3.3</v>
      </c>
      <c r="H15">
        <v>6.9</v>
      </c>
    </row>
    <row r="16" spans="1:8">
      <c r="A16">
        <v>2025</v>
      </c>
      <c r="B16">
        <v>8</v>
      </c>
      <c r="C16">
        <v>5</v>
      </c>
      <c r="D16">
        <v>3</v>
      </c>
      <c r="E16" t="s">
        <v>32</v>
      </c>
      <c r="F16">
        <v>6.5</v>
      </c>
      <c r="G16">
        <v>3.8</v>
      </c>
      <c r="H16">
        <v>6.7</v>
      </c>
    </row>
    <row r="17" spans="1:8">
      <c r="A17">
        <v>2025</v>
      </c>
      <c r="B17">
        <v>8</v>
      </c>
      <c r="C17">
        <v>3</v>
      </c>
      <c r="D17">
        <v>1</v>
      </c>
      <c r="E17" t="s">
        <v>33</v>
      </c>
      <c r="F17">
        <v>7.1</v>
      </c>
      <c r="G17">
        <v>3.4</v>
      </c>
      <c r="H17">
        <v>6.9</v>
      </c>
    </row>
    <row r="18" spans="1:8">
      <c r="A18">
        <v>2025</v>
      </c>
      <c r="B18">
        <v>8</v>
      </c>
      <c r="C18">
        <v>3</v>
      </c>
      <c r="D18">
        <v>2</v>
      </c>
      <c r="E18" t="s">
        <v>34</v>
      </c>
      <c r="F18">
        <v>7.1</v>
      </c>
      <c r="G18">
        <v>3.3</v>
      </c>
      <c r="H18">
        <v>7</v>
      </c>
    </row>
    <row r="19" spans="1:8">
      <c r="A19">
        <v>2025</v>
      </c>
      <c r="B19">
        <v>8</v>
      </c>
      <c r="C19">
        <v>3</v>
      </c>
      <c r="D19">
        <v>3</v>
      </c>
      <c r="E19" t="s">
        <v>35</v>
      </c>
      <c r="F19">
        <v>7</v>
      </c>
      <c r="G19">
        <v>3.2</v>
      </c>
      <c r="H19">
        <v>7.8</v>
      </c>
    </row>
    <row r="20" spans="1:8">
      <c r="A20">
        <v>2025</v>
      </c>
      <c r="B20">
        <v>8</v>
      </c>
      <c r="C20">
        <v>2</v>
      </c>
      <c r="D20">
        <v>2</v>
      </c>
      <c r="E20" t="s">
        <v>36</v>
      </c>
      <c r="F20">
        <v>7.8</v>
      </c>
      <c r="G20">
        <v>3.7</v>
      </c>
      <c r="H20">
        <v>7.3</v>
      </c>
    </row>
    <row r="21" spans="1:8">
      <c r="A21">
        <v>2025</v>
      </c>
      <c r="B21">
        <v>8</v>
      </c>
      <c r="C21">
        <v>2</v>
      </c>
      <c r="D21">
        <v>3</v>
      </c>
      <c r="E21" t="s">
        <v>37</v>
      </c>
      <c r="F21">
        <v>7.2</v>
      </c>
      <c r="G21">
        <v>3</v>
      </c>
      <c r="H21">
        <v>7.5</v>
      </c>
    </row>
    <row r="22" spans="1:8">
      <c r="A22">
        <v>2025</v>
      </c>
      <c r="B22">
        <v>8</v>
      </c>
      <c r="C22">
        <v>1</v>
      </c>
      <c r="D22">
        <v>1</v>
      </c>
      <c r="E22" t="s">
        <v>38</v>
      </c>
      <c r="F22">
        <v>8.5</v>
      </c>
      <c r="G22">
        <v>3</v>
      </c>
      <c r="H22">
        <v>8.1999999999999993</v>
      </c>
    </row>
    <row r="23" spans="1:8">
      <c r="A23">
        <v>2025</v>
      </c>
      <c r="B23">
        <v>8</v>
      </c>
      <c r="C23">
        <v>1</v>
      </c>
      <c r="D23">
        <v>2</v>
      </c>
      <c r="E23" t="s">
        <v>39</v>
      </c>
      <c r="F23">
        <v>8</v>
      </c>
      <c r="G23">
        <v>3.2</v>
      </c>
      <c r="H23">
        <v>8</v>
      </c>
    </row>
    <row r="24" spans="1:8">
      <c r="A24">
        <v>2025</v>
      </c>
      <c r="B24">
        <v>8</v>
      </c>
      <c r="C24">
        <v>1</v>
      </c>
      <c r="D24">
        <v>3</v>
      </c>
      <c r="E24" t="s">
        <v>40</v>
      </c>
      <c r="F24">
        <v>7.7</v>
      </c>
      <c r="G24">
        <v>3.1</v>
      </c>
      <c r="H24">
        <v>8.1</v>
      </c>
    </row>
    <row r="25" spans="1:8">
      <c r="A25">
        <v>2025</v>
      </c>
      <c r="B25">
        <v>8</v>
      </c>
      <c r="C25">
        <v>-1</v>
      </c>
      <c r="D25">
        <v>1</v>
      </c>
      <c r="E25" t="s">
        <v>41</v>
      </c>
      <c r="F25">
        <v>9</v>
      </c>
      <c r="G25">
        <v>3.3</v>
      </c>
      <c r="H25">
        <v>8.4</v>
      </c>
    </row>
    <row r="26" spans="1:8">
      <c r="A26">
        <v>2025</v>
      </c>
      <c r="B26">
        <v>8</v>
      </c>
      <c r="C26">
        <v>-1</v>
      </c>
      <c r="D26">
        <v>2</v>
      </c>
      <c r="E26" t="s">
        <v>42</v>
      </c>
      <c r="F26">
        <v>8.8000000000000007</v>
      </c>
      <c r="G26">
        <v>3.7</v>
      </c>
      <c r="H26">
        <v>8.6999999999999993</v>
      </c>
    </row>
    <row r="27" spans="1:8">
      <c r="A27">
        <v>2025</v>
      </c>
      <c r="B27">
        <v>8</v>
      </c>
      <c r="C27">
        <v>-1</v>
      </c>
      <c r="D27">
        <v>3</v>
      </c>
      <c r="E27" t="s">
        <v>43</v>
      </c>
      <c r="F27">
        <v>8.9</v>
      </c>
      <c r="G27">
        <v>3.4</v>
      </c>
      <c r="H27">
        <v>8.8000000000000007</v>
      </c>
    </row>
    <row r="28" spans="1:8">
      <c r="A28">
        <v>2025</v>
      </c>
      <c r="B28">
        <v>8</v>
      </c>
      <c r="C28">
        <v>-2</v>
      </c>
      <c r="D28">
        <v>1</v>
      </c>
      <c r="E28" t="s">
        <v>44</v>
      </c>
      <c r="F28">
        <v>9.3000000000000007</v>
      </c>
      <c r="G28">
        <v>3.4</v>
      </c>
      <c r="H28">
        <v>9.1999999999999993</v>
      </c>
    </row>
    <row r="29" spans="1:8">
      <c r="A29">
        <v>2025</v>
      </c>
      <c r="B29">
        <v>8</v>
      </c>
      <c r="C29">
        <v>-2</v>
      </c>
      <c r="D29">
        <v>2</v>
      </c>
      <c r="E29" t="s">
        <v>45</v>
      </c>
      <c r="F29">
        <v>9</v>
      </c>
      <c r="G29">
        <v>3.2</v>
      </c>
      <c r="H29">
        <v>9</v>
      </c>
    </row>
    <row r="30" spans="1:8">
      <c r="A30">
        <v>2025</v>
      </c>
      <c r="B30">
        <v>8</v>
      </c>
      <c r="C30">
        <v>-2</v>
      </c>
      <c r="D30">
        <v>3</v>
      </c>
      <c r="E30" t="s">
        <v>46</v>
      </c>
      <c r="F30">
        <v>9.1</v>
      </c>
      <c r="G30">
        <v>3.2</v>
      </c>
      <c r="H30">
        <v>9.8000000000000007</v>
      </c>
    </row>
    <row r="31" spans="1:8">
      <c r="A31">
        <v>2025</v>
      </c>
      <c r="B31">
        <v>8</v>
      </c>
      <c r="C31">
        <v>-3</v>
      </c>
      <c r="D31">
        <v>2</v>
      </c>
      <c r="E31" t="s">
        <v>47</v>
      </c>
      <c r="F31">
        <v>9.5</v>
      </c>
      <c r="G31">
        <v>3.2</v>
      </c>
      <c r="H31">
        <v>10</v>
      </c>
    </row>
    <row r="32" spans="1:8">
      <c r="A32">
        <v>2025</v>
      </c>
      <c r="B32">
        <v>8</v>
      </c>
      <c r="C32">
        <v>-3</v>
      </c>
      <c r="D32">
        <v>3</v>
      </c>
      <c r="E32" t="s">
        <v>48</v>
      </c>
      <c r="F32">
        <v>9.1999999999999993</v>
      </c>
      <c r="G32">
        <v>3.5</v>
      </c>
      <c r="H32">
        <v>9.3000000000000007</v>
      </c>
    </row>
    <row r="33" spans="1:8">
      <c r="A33">
        <v>2025</v>
      </c>
      <c r="B33">
        <v>8</v>
      </c>
      <c r="C33">
        <v>-4</v>
      </c>
      <c r="D33">
        <v>2</v>
      </c>
      <c r="E33" t="s">
        <v>49</v>
      </c>
      <c r="F33">
        <v>9.9</v>
      </c>
      <c r="G33">
        <v>4</v>
      </c>
      <c r="H33">
        <v>9.9</v>
      </c>
    </row>
    <row r="34" spans="1:8">
      <c r="A34">
        <v>2025</v>
      </c>
      <c r="B34">
        <v>8</v>
      </c>
      <c r="C34">
        <v>-4</v>
      </c>
      <c r="D34">
        <v>1</v>
      </c>
      <c r="E34" t="s">
        <v>50</v>
      </c>
      <c r="F34">
        <v>9.9</v>
      </c>
      <c r="G34">
        <v>3</v>
      </c>
      <c r="H34">
        <v>9.5</v>
      </c>
    </row>
    <row r="35" spans="1:8">
      <c r="A35">
        <v>2025</v>
      </c>
      <c r="B35">
        <v>8</v>
      </c>
      <c r="C35">
        <v>-4</v>
      </c>
      <c r="D35">
        <v>3</v>
      </c>
      <c r="E35" t="s">
        <v>51</v>
      </c>
      <c r="F35">
        <v>9.8000000000000007</v>
      </c>
      <c r="G35">
        <v>3.1</v>
      </c>
      <c r="H35">
        <v>10</v>
      </c>
    </row>
    <row r="36" spans="1:8">
      <c r="A36">
        <v>2025</v>
      </c>
      <c r="B36">
        <v>8</v>
      </c>
      <c r="C36">
        <v>-5</v>
      </c>
      <c r="D36">
        <v>2</v>
      </c>
      <c r="E36" t="s">
        <v>52</v>
      </c>
      <c r="F36">
        <v>10.1</v>
      </c>
      <c r="G36">
        <v>3.4</v>
      </c>
      <c r="H36">
        <v>10</v>
      </c>
    </row>
    <row r="37" spans="1:8">
      <c r="A37">
        <v>2025</v>
      </c>
      <c r="B37">
        <v>8</v>
      </c>
      <c r="C37">
        <v>-5</v>
      </c>
      <c r="D37">
        <v>3</v>
      </c>
      <c r="E37" t="s">
        <v>53</v>
      </c>
      <c r="F37">
        <v>10.1</v>
      </c>
      <c r="G37">
        <v>2.8</v>
      </c>
      <c r="H37">
        <v>10.3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83" zoomScaleNormal="83" workbookViewId="0">
      <selection sqref="A1:H37"/>
    </sheetView>
  </sheetViews>
  <sheetFormatPr defaultRowHeight="14.25"/>
  <cols>
    <col min="5" max="5" width="9.125" customWidth="1"/>
  </cols>
  <sheetData>
    <row r="1" spans="1:8">
      <c r="A1">
        <v>45919</v>
      </c>
    </row>
    <row r="2" spans="1:8">
      <c r="A2">
        <v>9</v>
      </c>
      <c r="B2">
        <v>2025</v>
      </c>
    </row>
    <row r="3" spans="1:8">
      <c r="A3" t="s">
        <v>4</v>
      </c>
      <c r="B3" t="s">
        <v>0</v>
      </c>
      <c r="C3" t="s">
        <v>5</v>
      </c>
      <c r="D3" t="s">
        <v>6</v>
      </c>
      <c r="E3" t="s">
        <v>8</v>
      </c>
      <c r="F3" t="s">
        <v>1</v>
      </c>
      <c r="G3" t="s">
        <v>2</v>
      </c>
      <c r="H3" t="s">
        <v>3</v>
      </c>
    </row>
    <row r="4" spans="1:8">
      <c r="A4">
        <v>2025</v>
      </c>
      <c r="B4">
        <v>9</v>
      </c>
      <c r="C4">
        <v>9</v>
      </c>
      <c r="D4">
        <v>3</v>
      </c>
      <c r="E4" t="s">
        <v>20</v>
      </c>
      <c r="F4">
        <v>5</v>
      </c>
      <c r="G4">
        <v>3</v>
      </c>
      <c r="H4">
        <v>4.9000000000000004</v>
      </c>
    </row>
    <row r="5" spans="1:8">
      <c r="A5">
        <v>2025</v>
      </c>
      <c r="B5">
        <v>9</v>
      </c>
      <c r="C5">
        <v>8</v>
      </c>
      <c r="D5">
        <v>1</v>
      </c>
      <c r="E5" t="s">
        <v>21</v>
      </c>
      <c r="F5">
        <v>4.8</v>
      </c>
      <c r="G5">
        <v>3.3</v>
      </c>
      <c r="H5">
        <v>5</v>
      </c>
    </row>
    <row r="6" spans="1:8">
      <c r="A6">
        <v>2025</v>
      </c>
      <c r="B6">
        <v>9</v>
      </c>
      <c r="C6">
        <v>8</v>
      </c>
      <c r="D6">
        <v>2</v>
      </c>
      <c r="E6" t="s">
        <v>22</v>
      </c>
      <c r="F6">
        <v>5</v>
      </c>
      <c r="G6">
        <v>3</v>
      </c>
      <c r="H6">
        <v>5</v>
      </c>
    </row>
    <row r="7" spans="1:8">
      <c r="A7">
        <v>2025</v>
      </c>
      <c r="B7">
        <v>9</v>
      </c>
      <c r="C7">
        <v>8</v>
      </c>
      <c r="D7">
        <v>3</v>
      </c>
      <c r="E7" t="s">
        <v>23</v>
      </c>
      <c r="F7">
        <v>5</v>
      </c>
      <c r="G7">
        <v>3.8</v>
      </c>
      <c r="H7">
        <v>5</v>
      </c>
    </row>
    <row r="8" spans="1:8">
      <c r="A8">
        <v>2025</v>
      </c>
      <c r="B8">
        <v>9</v>
      </c>
      <c r="C8">
        <v>7</v>
      </c>
      <c r="D8">
        <v>1</v>
      </c>
      <c r="E8" t="s">
        <v>24</v>
      </c>
      <c r="F8">
        <v>5.2</v>
      </c>
      <c r="G8">
        <v>2.9</v>
      </c>
      <c r="H8">
        <v>5.5</v>
      </c>
    </row>
    <row r="9" spans="1:8">
      <c r="A9">
        <v>2025</v>
      </c>
      <c r="B9">
        <v>9</v>
      </c>
      <c r="C9">
        <v>7</v>
      </c>
      <c r="D9">
        <v>2</v>
      </c>
      <c r="E9" t="s">
        <v>25</v>
      </c>
      <c r="F9">
        <v>5.2</v>
      </c>
      <c r="G9">
        <v>3.2</v>
      </c>
      <c r="H9">
        <v>5.7</v>
      </c>
    </row>
    <row r="10" spans="1:8">
      <c r="A10">
        <v>2025</v>
      </c>
      <c r="B10">
        <v>9</v>
      </c>
      <c r="C10">
        <v>7</v>
      </c>
      <c r="D10">
        <v>3</v>
      </c>
      <c r="E10" t="s">
        <v>26</v>
      </c>
      <c r="F10">
        <v>5.7</v>
      </c>
      <c r="G10">
        <v>3.3</v>
      </c>
      <c r="H10">
        <v>5.0999999999999996</v>
      </c>
    </row>
    <row r="11" spans="1:8">
      <c r="A11">
        <v>2025</v>
      </c>
      <c r="B11">
        <v>9</v>
      </c>
      <c r="C11">
        <v>6</v>
      </c>
      <c r="D11">
        <v>1</v>
      </c>
      <c r="E11" t="s">
        <v>27</v>
      </c>
      <c r="F11">
        <v>6.2</v>
      </c>
      <c r="G11">
        <v>3.2</v>
      </c>
      <c r="H11">
        <v>6.5</v>
      </c>
    </row>
    <row r="12" spans="1:8">
      <c r="A12">
        <v>2025</v>
      </c>
      <c r="B12">
        <v>9</v>
      </c>
      <c r="C12">
        <v>6</v>
      </c>
      <c r="D12">
        <v>2</v>
      </c>
      <c r="E12" t="s">
        <v>28</v>
      </c>
      <c r="F12">
        <v>6</v>
      </c>
      <c r="G12">
        <v>3.3</v>
      </c>
      <c r="H12">
        <v>6</v>
      </c>
    </row>
    <row r="13" spans="1:8">
      <c r="A13">
        <v>2025</v>
      </c>
      <c r="B13">
        <v>9</v>
      </c>
      <c r="C13">
        <v>6</v>
      </c>
      <c r="D13">
        <v>3</v>
      </c>
      <c r="E13" t="s">
        <v>29</v>
      </c>
      <c r="F13">
        <v>6.1</v>
      </c>
      <c r="G13">
        <v>3.1</v>
      </c>
      <c r="H13">
        <v>6</v>
      </c>
    </row>
    <row r="14" spans="1:8">
      <c r="A14">
        <v>2025</v>
      </c>
      <c r="B14">
        <v>9</v>
      </c>
      <c r="C14">
        <v>5</v>
      </c>
      <c r="D14">
        <v>1</v>
      </c>
      <c r="E14" t="s">
        <v>30</v>
      </c>
      <c r="F14">
        <v>6.9</v>
      </c>
      <c r="G14">
        <v>3.2</v>
      </c>
      <c r="H14">
        <v>6.8</v>
      </c>
    </row>
    <row r="15" spans="1:8">
      <c r="A15">
        <v>2025</v>
      </c>
      <c r="B15">
        <v>9</v>
      </c>
      <c r="C15">
        <v>5</v>
      </c>
      <c r="D15">
        <v>2</v>
      </c>
      <c r="E15" t="s">
        <v>31</v>
      </c>
      <c r="F15">
        <v>6.7</v>
      </c>
      <c r="G15">
        <v>3.2</v>
      </c>
      <c r="H15">
        <v>6.8</v>
      </c>
    </row>
    <row r="16" spans="1:8">
      <c r="A16">
        <v>2025</v>
      </c>
      <c r="B16">
        <v>9</v>
      </c>
      <c r="C16">
        <v>5</v>
      </c>
      <c r="D16">
        <v>3</v>
      </c>
      <c r="E16" t="s">
        <v>32</v>
      </c>
      <c r="F16">
        <v>6.5</v>
      </c>
      <c r="G16">
        <v>3.7</v>
      </c>
      <c r="H16">
        <v>6.6</v>
      </c>
    </row>
    <row r="17" spans="1:8">
      <c r="A17">
        <v>2025</v>
      </c>
      <c r="B17">
        <v>9</v>
      </c>
      <c r="C17">
        <v>3</v>
      </c>
      <c r="D17">
        <v>1</v>
      </c>
      <c r="E17" t="s">
        <v>33</v>
      </c>
      <c r="F17">
        <v>7</v>
      </c>
      <c r="G17">
        <v>3.5</v>
      </c>
      <c r="H17">
        <v>6.8</v>
      </c>
    </row>
    <row r="18" spans="1:8">
      <c r="A18">
        <v>2025</v>
      </c>
      <c r="B18">
        <v>9</v>
      </c>
      <c r="C18">
        <v>3</v>
      </c>
      <c r="D18">
        <v>2</v>
      </c>
      <c r="E18" t="s">
        <v>34</v>
      </c>
      <c r="F18">
        <v>7</v>
      </c>
      <c r="G18">
        <v>3.3</v>
      </c>
      <c r="H18">
        <v>7</v>
      </c>
    </row>
    <row r="19" spans="1:8">
      <c r="A19">
        <v>2025</v>
      </c>
      <c r="B19">
        <v>9</v>
      </c>
      <c r="C19">
        <v>3</v>
      </c>
      <c r="D19">
        <v>3</v>
      </c>
      <c r="E19" t="s">
        <v>35</v>
      </c>
      <c r="F19">
        <v>7</v>
      </c>
      <c r="G19">
        <v>3.3</v>
      </c>
      <c r="H19">
        <v>7.7</v>
      </c>
    </row>
    <row r="20" spans="1:8">
      <c r="A20">
        <v>2025</v>
      </c>
      <c r="B20">
        <v>9</v>
      </c>
      <c r="C20">
        <v>2</v>
      </c>
      <c r="D20">
        <v>2</v>
      </c>
      <c r="E20" t="s">
        <v>36</v>
      </c>
      <c r="F20">
        <v>7.6</v>
      </c>
      <c r="G20">
        <v>3.6</v>
      </c>
      <c r="H20">
        <v>7.2</v>
      </c>
    </row>
    <row r="21" spans="1:8">
      <c r="A21">
        <v>2025</v>
      </c>
      <c r="B21">
        <v>9</v>
      </c>
      <c r="C21">
        <v>2</v>
      </c>
      <c r="D21">
        <v>3</v>
      </c>
      <c r="E21" t="s">
        <v>37</v>
      </c>
      <c r="F21">
        <v>7.1</v>
      </c>
      <c r="G21">
        <v>3</v>
      </c>
      <c r="H21">
        <v>7.5</v>
      </c>
    </row>
    <row r="22" spans="1:8">
      <c r="A22">
        <v>2025</v>
      </c>
      <c r="B22">
        <v>9</v>
      </c>
      <c r="C22">
        <v>1</v>
      </c>
      <c r="D22">
        <v>1</v>
      </c>
      <c r="E22" t="s">
        <v>38</v>
      </c>
      <c r="F22">
        <v>8.5</v>
      </c>
      <c r="G22">
        <v>2.9</v>
      </c>
      <c r="H22">
        <v>8.1999999999999993</v>
      </c>
    </row>
    <row r="23" spans="1:8">
      <c r="A23">
        <v>2025</v>
      </c>
      <c r="B23">
        <v>9</v>
      </c>
      <c r="C23">
        <v>1</v>
      </c>
      <c r="D23">
        <v>2</v>
      </c>
      <c r="E23" t="s">
        <v>39</v>
      </c>
      <c r="F23">
        <v>8</v>
      </c>
      <c r="G23">
        <v>3.2</v>
      </c>
      <c r="H23">
        <v>8</v>
      </c>
    </row>
    <row r="24" spans="1:8">
      <c r="A24">
        <v>2025</v>
      </c>
      <c r="B24">
        <v>9</v>
      </c>
      <c r="C24">
        <v>1</v>
      </c>
      <c r="D24">
        <v>3</v>
      </c>
      <c r="E24" t="s">
        <v>40</v>
      </c>
      <c r="F24">
        <v>7.7</v>
      </c>
      <c r="G24">
        <v>3</v>
      </c>
      <c r="H24">
        <v>8</v>
      </c>
    </row>
    <row r="25" spans="1:8">
      <c r="A25">
        <v>2025</v>
      </c>
      <c r="B25">
        <v>9</v>
      </c>
      <c r="C25">
        <v>-1</v>
      </c>
      <c r="D25">
        <v>1</v>
      </c>
      <c r="E25" t="s">
        <v>41</v>
      </c>
      <c r="F25">
        <v>9</v>
      </c>
      <c r="G25">
        <v>3.2</v>
      </c>
      <c r="H25">
        <v>8.3000000000000007</v>
      </c>
    </row>
    <row r="26" spans="1:8">
      <c r="A26">
        <v>2025</v>
      </c>
      <c r="B26">
        <v>9</v>
      </c>
      <c r="C26">
        <v>-1</v>
      </c>
      <c r="D26">
        <v>2</v>
      </c>
      <c r="E26" t="s">
        <v>42</v>
      </c>
      <c r="F26">
        <v>8.9</v>
      </c>
      <c r="G26">
        <v>3.6</v>
      </c>
      <c r="H26">
        <v>8.6999999999999993</v>
      </c>
    </row>
    <row r="27" spans="1:8">
      <c r="A27">
        <v>2025</v>
      </c>
      <c r="B27">
        <v>9</v>
      </c>
      <c r="C27">
        <v>-1</v>
      </c>
      <c r="D27">
        <v>3</v>
      </c>
      <c r="E27" t="s">
        <v>43</v>
      </c>
      <c r="F27">
        <v>9</v>
      </c>
      <c r="G27">
        <v>3.2</v>
      </c>
      <c r="H27">
        <v>8.6999999999999993</v>
      </c>
    </row>
    <row r="28" spans="1:8">
      <c r="A28">
        <v>2025</v>
      </c>
      <c r="B28">
        <v>9</v>
      </c>
      <c r="C28">
        <v>-2</v>
      </c>
      <c r="D28">
        <v>1</v>
      </c>
      <c r="E28" t="s">
        <v>44</v>
      </c>
      <c r="F28">
        <v>9</v>
      </c>
      <c r="G28">
        <v>3.4</v>
      </c>
      <c r="H28">
        <v>9.1999999999999993</v>
      </c>
    </row>
    <row r="29" spans="1:8">
      <c r="A29">
        <v>2025</v>
      </c>
      <c r="B29">
        <v>9</v>
      </c>
      <c r="C29">
        <v>-2</v>
      </c>
      <c r="D29">
        <v>2</v>
      </c>
      <c r="E29" t="s">
        <v>45</v>
      </c>
      <c r="F29">
        <v>9</v>
      </c>
      <c r="G29">
        <v>3.2</v>
      </c>
      <c r="H29">
        <v>9</v>
      </c>
    </row>
    <row r="30" spans="1:8">
      <c r="A30">
        <v>2025</v>
      </c>
      <c r="B30">
        <v>9</v>
      </c>
      <c r="C30">
        <v>-2</v>
      </c>
      <c r="D30">
        <v>3</v>
      </c>
      <c r="E30" t="s">
        <v>46</v>
      </c>
      <c r="F30">
        <v>9.1</v>
      </c>
      <c r="G30">
        <v>3.3</v>
      </c>
      <c r="H30">
        <v>9.8000000000000007</v>
      </c>
    </row>
    <row r="31" spans="1:8">
      <c r="A31">
        <v>2025</v>
      </c>
      <c r="B31">
        <v>9</v>
      </c>
      <c r="C31">
        <v>-3</v>
      </c>
      <c r="D31">
        <v>2</v>
      </c>
      <c r="E31" t="s">
        <v>47</v>
      </c>
      <c r="F31">
        <v>9.5</v>
      </c>
      <c r="G31">
        <v>2.5</v>
      </c>
      <c r="H31">
        <v>10</v>
      </c>
    </row>
    <row r="32" spans="1:8">
      <c r="A32">
        <v>2025</v>
      </c>
      <c r="B32">
        <v>9</v>
      </c>
      <c r="C32">
        <v>-3</v>
      </c>
      <c r="D32">
        <v>3</v>
      </c>
      <c r="E32" t="s">
        <v>48</v>
      </c>
      <c r="F32">
        <v>9.1999999999999993</v>
      </c>
      <c r="G32">
        <v>3.6</v>
      </c>
      <c r="H32">
        <v>9.3000000000000007</v>
      </c>
    </row>
    <row r="33" spans="1:8">
      <c r="A33">
        <v>2025</v>
      </c>
      <c r="B33">
        <v>9</v>
      </c>
      <c r="C33">
        <v>-4</v>
      </c>
      <c r="D33">
        <v>2</v>
      </c>
      <c r="E33" t="s">
        <v>49</v>
      </c>
      <c r="F33">
        <v>10</v>
      </c>
      <c r="G33">
        <v>4</v>
      </c>
      <c r="H33">
        <v>10</v>
      </c>
    </row>
    <row r="34" spans="1:8">
      <c r="A34">
        <v>2025</v>
      </c>
      <c r="B34">
        <v>9</v>
      </c>
      <c r="C34">
        <v>-4</v>
      </c>
      <c r="D34">
        <v>1</v>
      </c>
      <c r="E34" t="s">
        <v>50</v>
      </c>
      <c r="F34">
        <v>10</v>
      </c>
      <c r="G34">
        <v>3</v>
      </c>
      <c r="H34">
        <v>9.6</v>
      </c>
    </row>
    <row r="35" spans="1:8">
      <c r="A35">
        <v>2025</v>
      </c>
      <c r="B35">
        <v>9</v>
      </c>
      <c r="C35">
        <v>-4</v>
      </c>
      <c r="D35">
        <v>3</v>
      </c>
      <c r="E35" t="s">
        <v>51</v>
      </c>
      <c r="F35">
        <v>9.9</v>
      </c>
      <c r="G35">
        <v>3.1</v>
      </c>
      <c r="H35">
        <v>10</v>
      </c>
    </row>
    <row r="36" spans="1:8">
      <c r="A36">
        <v>2025</v>
      </c>
      <c r="B36">
        <v>9</v>
      </c>
      <c r="C36">
        <v>-5</v>
      </c>
      <c r="D36">
        <v>2</v>
      </c>
      <c r="E36" t="s">
        <v>52</v>
      </c>
      <c r="F36">
        <v>10.1</v>
      </c>
      <c r="G36">
        <v>3.5</v>
      </c>
      <c r="H36">
        <v>10</v>
      </c>
    </row>
    <row r="37" spans="1:8">
      <c r="A37">
        <v>2025</v>
      </c>
      <c r="B37">
        <v>9</v>
      </c>
      <c r="C37">
        <v>-5</v>
      </c>
      <c r="D37">
        <v>3</v>
      </c>
      <c r="E37" t="s">
        <v>53</v>
      </c>
      <c r="F37">
        <v>10.199999999999999</v>
      </c>
      <c r="G37">
        <v>2.7</v>
      </c>
      <c r="H37">
        <v>10.199999999999999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83" zoomScaleNormal="83" workbookViewId="0">
      <selection activeCell="L25" sqref="L25"/>
    </sheetView>
  </sheetViews>
  <sheetFormatPr defaultRowHeight="14.25"/>
  <sheetData>
    <row r="1" spans="1:8">
      <c r="A1">
        <v>45958</v>
      </c>
    </row>
    <row r="2" spans="1:8">
      <c r="A2">
        <v>10</v>
      </c>
      <c r="B2">
        <v>2025</v>
      </c>
    </row>
    <row r="3" spans="1:8">
      <c r="A3" t="s">
        <v>4</v>
      </c>
      <c r="B3" t="s">
        <v>0</v>
      </c>
      <c r="C3" t="s">
        <v>5</v>
      </c>
      <c r="D3" t="s">
        <v>6</v>
      </c>
      <c r="E3" t="s">
        <v>8</v>
      </c>
      <c r="F3" t="s">
        <v>1</v>
      </c>
      <c r="G3" t="s">
        <v>2</v>
      </c>
      <c r="H3" t="s">
        <v>3</v>
      </c>
    </row>
    <row r="4" spans="1:8">
      <c r="A4">
        <v>2025</v>
      </c>
      <c r="B4">
        <v>10</v>
      </c>
      <c r="C4">
        <v>9</v>
      </c>
      <c r="D4">
        <v>3</v>
      </c>
      <c r="E4" t="s">
        <v>20</v>
      </c>
      <c r="F4">
        <v>4.9000000000000004</v>
      </c>
      <c r="G4">
        <v>3</v>
      </c>
      <c r="H4">
        <v>4.7</v>
      </c>
    </row>
    <row r="5" spans="1:8">
      <c r="A5">
        <v>2025</v>
      </c>
      <c r="B5">
        <v>10</v>
      </c>
      <c r="C5">
        <v>8</v>
      </c>
      <c r="D5">
        <v>1</v>
      </c>
      <c r="E5" t="s">
        <v>21</v>
      </c>
      <c r="F5">
        <v>4.8</v>
      </c>
      <c r="G5">
        <v>3.2</v>
      </c>
      <c r="H5">
        <v>5</v>
      </c>
    </row>
    <row r="6" spans="1:8">
      <c r="A6">
        <v>2025</v>
      </c>
      <c r="B6">
        <v>10</v>
      </c>
      <c r="C6">
        <v>8</v>
      </c>
      <c r="D6">
        <v>2</v>
      </c>
      <c r="E6" t="s">
        <v>22</v>
      </c>
      <c r="F6">
        <v>5</v>
      </c>
      <c r="G6">
        <v>3</v>
      </c>
      <c r="H6">
        <v>5</v>
      </c>
    </row>
    <row r="7" spans="1:8">
      <c r="A7">
        <v>2025</v>
      </c>
      <c r="B7">
        <v>10</v>
      </c>
      <c r="C7">
        <v>8</v>
      </c>
      <c r="D7">
        <v>3</v>
      </c>
      <c r="E7" t="s">
        <v>23</v>
      </c>
      <c r="F7">
        <v>5</v>
      </c>
      <c r="G7">
        <v>3.8</v>
      </c>
      <c r="H7">
        <v>5</v>
      </c>
    </row>
    <row r="8" spans="1:8">
      <c r="A8">
        <v>2025</v>
      </c>
      <c r="B8">
        <v>10</v>
      </c>
      <c r="C8">
        <v>7</v>
      </c>
      <c r="D8">
        <v>1</v>
      </c>
      <c r="E8" t="s">
        <v>24</v>
      </c>
      <c r="F8">
        <v>5.0999999999999996</v>
      </c>
      <c r="G8">
        <v>2.9</v>
      </c>
      <c r="H8">
        <v>5.4</v>
      </c>
    </row>
    <row r="9" spans="1:8">
      <c r="A9">
        <v>2025</v>
      </c>
      <c r="B9">
        <v>10</v>
      </c>
      <c r="C9">
        <v>7</v>
      </c>
      <c r="D9">
        <v>2</v>
      </c>
      <c r="E9" t="s">
        <v>25</v>
      </c>
      <c r="F9">
        <v>5</v>
      </c>
      <c r="G9">
        <v>3.2</v>
      </c>
      <c r="H9">
        <v>5.8</v>
      </c>
    </row>
    <row r="10" spans="1:8">
      <c r="A10">
        <v>2025</v>
      </c>
      <c r="B10">
        <v>10</v>
      </c>
      <c r="C10">
        <v>7</v>
      </c>
      <c r="D10">
        <v>3</v>
      </c>
      <c r="E10" t="s">
        <v>26</v>
      </c>
      <c r="F10">
        <v>5.5</v>
      </c>
      <c r="G10">
        <v>3.3</v>
      </c>
      <c r="H10">
        <v>5</v>
      </c>
    </row>
    <row r="11" spans="1:8">
      <c r="A11">
        <v>2025</v>
      </c>
      <c r="B11">
        <v>10</v>
      </c>
      <c r="C11">
        <v>6</v>
      </c>
      <c r="D11">
        <v>1</v>
      </c>
      <c r="E11" t="s">
        <v>27</v>
      </c>
      <c r="F11">
        <v>6.2</v>
      </c>
      <c r="G11">
        <v>3.3</v>
      </c>
      <c r="H11">
        <v>6.5</v>
      </c>
    </row>
    <row r="12" spans="1:8">
      <c r="A12">
        <v>2025</v>
      </c>
      <c r="B12">
        <v>10</v>
      </c>
      <c r="C12">
        <v>6</v>
      </c>
      <c r="D12">
        <v>2</v>
      </c>
      <c r="E12" t="s">
        <v>28</v>
      </c>
      <c r="F12">
        <v>6</v>
      </c>
      <c r="G12">
        <v>3.3</v>
      </c>
      <c r="H12">
        <v>6</v>
      </c>
    </row>
    <row r="13" spans="1:8">
      <c r="A13">
        <v>2025</v>
      </c>
      <c r="B13">
        <v>10</v>
      </c>
      <c r="C13">
        <v>6</v>
      </c>
      <c r="D13">
        <v>3</v>
      </c>
      <c r="E13" t="s">
        <v>29</v>
      </c>
      <c r="F13">
        <v>6.2</v>
      </c>
      <c r="G13">
        <v>3.1</v>
      </c>
      <c r="H13">
        <v>6</v>
      </c>
    </row>
    <row r="14" spans="1:8">
      <c r="A14">
        <v>2025</v>
      </c>
      <c r="B14">
        <v>10</v>
      </c>
      <c r="C14">
        <v>5</v>
      </c>
      <c r="D14">
        <v>1</v>
      </c>
      <c r="E14" t="s">
        <v>30</v>
      </c>
      <c r="F14">
        <v>6.9</v>
      </c>
      <c r="G14">
        <v>3.3</v>
      </c>
      <c r="H14">
        <v>6.8</v>
      </c>
    </row>
    <row r="15" spans="1:8">
      <c r="A15">
        <v>2025</v>
      </c>
      <c r="B15">
        <v>10</v>
      </c>
      <c r="C15">
        <v>5</v>
      </c>
      <c r="D15">
        <v>2</v>
      </c>
      <c r="E15" t="s">
        <v>31</v>
      </c>
      <c r="F15">
        <v>6.7</v>
      </c>
      <c r="G15">
        <v>3.2</v>
      </c>
      <c r="H15">
        <v>6.8</v>
      </c>
    </row>
    <row r="16" spans="1:8">
      <c r="A16">
        <v>2025</v>
      </c>
      <c r="B16">
        <v>10</v>
      </c>
      <c r="C16">
        <v>5</v>
      </c>
      <c r="D16">
        <v>3</v>
      </c>
      <c r="E16" t="s">
        <v>32</v>
      </c>
      <c r="F16">
        <v>6.5</v>
      </c>
      <c r="G16">
        <v>3.8</v>
      </c>
      <c r="H16">
        <v>6.6</v>
      </c>
    </row>
    <row r="17" spans="1:8">
      <c r="A17">
        <v>2025</v>
      </c>
      <c r="B17">
        <v>10</v>
      </c>
      <c r="C17">
        <v>3</v>
      </c>
      <c r="D17">
        <v>1</v>
      </c>
      <c r="E17" t="s">
        <v>33</v>
      </c>
      <c r="F17">
        <v>7</v>
      </c>
      <c r="G17">
        <v>3.5</v>
      </c>
      <c r="H17">
        <v>6.8</v>
      </c>
    </row>
    <row r="18" spans="1:8">
      <c r="A18">
        <v>2025</v>
      </c>
      <c r="B18">
        <v>10</v>
      </c>
      <c r="C18">
        <v>3</v>
      </c>
      <c r="D18">
        <v>2</v>
      </c>
      <c r="E18" t="s">
        <v>34</v>
      </c>
      <c r="F18">
        <v>7</v>
      </c>
      <c r="G18">
        <v>3.2</v>
      </c>
      <c r="H18">
        <v>7</v>
      </c>
    </row>
    <row r="19" spans="1:8">
      <c r="A19">
        <v>2025</v>
      </c>
      <c r="B19">
        <v>10</v>
      </c>
      <c r="C19">
        <v>3</v>
      </c>
      <c r="D19">
        <v>3</v>
      </c>
      <c r="E19" t="s">
        <v>35</v>
      </c>
      <c r="F19">
        <v>6.9</v>
      </c>
      <c r="G19">
        <v>3.3</v>
      </c>
      <c r="H19">
        <v>7.7</v>
      </c>
    </row>
    <row r="20" spans="1:8">
      <c r="A20">
        <v>2025</v>
      </c>
      <c r="B20">
        <v>10</v>
      </c>
      <c r="C20">
        <v>2</v>
      </c>
      <c r="D20">
        <v>2</v>
      </c>
      <c r="E20" t="s">
        <v>36</v>
      </c>
      <c r="F20">
        <v>7.6</v>
      </c>
      <c r="G20">
        <v>3.7</v>
      </c>
      <c r="H20">
        <v>7.2</v>
      </c>
    </row>
    <row r="21" spans="1:8">
      <c r="A21">
        <v>2025</v>
      </c>
      <c r="B21">
        <v>10</v>
      </c>
      <c r="C21">
        <v>2</v>
      </c>
      <c r="D21">
        <v>3</v>
      </c>
      <c r="E21" t="s">
        <v>37</v>
      </c>
      <c r="F21">
        <v>7.1</v>
      </c>
      <c r="G21">
        <v>3</v>
      </c>
      <c r="H21">
        <v>7.5</v>
      </c>
    </row>
    <row r="22" spans="1:8">
      <c r="A22">
        <v>2025</v>
      </c>
      <c r="B22">
        <v>10</v>
      </c>
      <c r="C22">
        <v>1</v>
      </c>
      <c r="D22">
        <v>1</v>
      </c>
      <c r="E22" t="s">
        <v>38</v>
      </c>
      <c r="F22">
        <v>8.5</v>
      </c>
      <c r="G22">
        <v>3</v>
      </c>
      <c r="H22">
        <v>8.1</v>
      </c>
    </row>
    <row r="23" spans="1:8">
      <c r="A23">
        <v>2025</v>
      </c>
      <c r="B23">
        <v>10</v>
      </c>
      <c r="C23">
        <v>1</v>
      </c>
      <c r="D23">
        <v>2</v>
      </c>
      <c r="E23" t="s">
        <v>39</v>
      </c>
      <c r="F23">
        <v>8</v>
      </c>
      <c r="G23">
        <v>3.2</v>
      </c>
      <c r="H23">
        <v>8</v>
      </c>
    </row>
    <row r="24" spans="1:8">
      <c r="A24">
        <v>2025</v>
      </c>
      <c r="B24">
        <v>10</v>
      </c>
      <c r="C24">
        <v>1</v>
      </c>
      <c r="D24">
        <v>3</v>
      </c>
      <c r="E24" t="s">
        <v>40</v>
      </c>
      <c r="F24">
        <v>7.7</v>
      </c>
      <c r="G24">
        <v>2.9</v>
      </c>
      <c r="H24">
        <v>8</v>
      </c>
    </row>
    <row r="25" spans="1:8">
      <c r="A25">
        <v>2025</v>
      </c>
      <c r="B25">
        <v>10</v>
      </c>
      <c r="C25">
        <v>-1</v>
      </c>
      <c r="D25">
        <v>1</v>
      </c>
      <c r="E25" t="s">
        <v>41</v>
      </c>
      <c r="F25">
        <v>9</v>
      </c>
      <c r="G25">
        <v>3.3</v>
      </c>
      <c r="H25">
        <v>8.4</v>
      </c>
    </row>
    <row r="26" spans="1:8">
      <c r="A26">
        <v>2025</v>
      </c>
      <c r="B26">
        <v>10</v>
      </c>
      <c r="C26">
        <v>-1</v>
      </c>
      <c r="D26">
        <v>2</v>
      </c>
      <c r="E26" t="s">
        <v>42</v>
      </c>
      <c r="F26">
        <v>8.8000000000000007</v>
      </c>
      <c r="G26">
        <v>3.3</v>
      </c>
      <c r="H26">
        <v>8.5</v>
      </c>
    </row>
    <row r="27" spans="1:8">
      <c r="A27">
        <v>2025</v>
      </c>
      <c r="B27">
        <v>10</v>
      </c>
      <c r="C27">
        <v>-1</v>
      </c>
      <c r="D27">
        <v>3</v>
      </c>
      <c r="E27" t="s">
        <v>43</v>
      </c>
      <c r="F27">
        <v>8.8000000000000007</v>
      </c>
      <c r="G27">
        <v>3.2</v>
      </c>
      <c r="H27">
        <v>8.6</v>
      </c>
    </row>
    <row r="28" spans="1:8">
      <c r="A28">
        <v>2025</v>
      </c>
      <c r="B28">
        <v>10</v>
      </c>
      <c r="C28">
        <v>-2</v>
      </c>
      <c r="D28">
        <v>1</v>
      </c>
      <c r="E28" t="s">
        <v>44</v>
      </c>
      <c r="F28">
        <v>8.6999999999999993</v>
      </c>
      <c r="G28">
        <v>3.2</v>
      </c>
      <c r="H28">
        <v>9.1999999999999993</v>
      </c>
    </row>
    <row r="29" spans="1:8">
      <c r="A29">
        <v>2025</v>
      </c>
      <c r="B29">
        <v>10</v>
      </c>
      <c r="C29">
        <v>-2</v>
      </c>
      <c r="D29">
        <v>2</v>
      </c>
      <c r="E29" t="s">
        <v>45</v>
      </c>
      <c r="F29">
        <v>9</v>
      </c>
      <c r="G29">
        <v>3</v>
      </c>
      <c r="H29">
        <v>9</v>
      </c>
    </row>
    <row r="30" spans="1:8">
      <c r="A30">
        <v>2025</v>
      </c>
      <c r="B30">
        <v>10</v>
      </c>
      <c r="C30">
        <v>-2</v>
      </c>
      <c r="D30">
        <v>3</v>
      </c>
      <c r="E30" t="s">
        <v>46</v>
      </c>
      <c r="F30">
        <v>9</v>
      </c>
      <c r="G30">
        <v>3.2</v>
      </c>
      <c r="H30">
        <v>9.6</v>
      </c>
    </row>
    <row r="31" spans="1:8">
      <c r="A31">
        <v>2025</v>
      </c>
      <c r="B31">
        <v>10</v>
      </c>
      <c r="C31">
        <v>-3</v>
      </c>
      <c r="D31">
        <v>2</v>
      </c>
      <c r="E31" t="s">
        <v>47</v>
      </c>
      <c r="F31">
        <v>9.4</v>
      </c>
      <c r="G31">
        <v>2.6</v>
      </c>
      <c r="H31">
        <v>9.9</v>
      </c>
    </row>
    <row r="32" spans="1:8">
      <c r="A32">
        <v>2025</v>
      </c>
      <c r="B32">
        <v>10</v>
      </c>
      <c r="C32">
        <v>-3</v>
      </c>
      <c r="D32">
        <v>3</v>
      </c>
      <c r="E32" t="s">
        <v>48</v>
      </c>
      <c r="F32">
        <v>9.1</v>
      </c>
      <c r="G32">
        <v>3.6</v>
      </c>
      <c r="H32">
        <v>9.1999999999999993</v>
      </c>
    </row>
    <row r="33" spans="1:8">
      <c r="A33">
        <v>2025</v>
      </c>
      <c r="B33">
        <v>10</v>
      </c>
      <c r="C33">
        <v>-4</v>
      </c>
      <c r="D33">
        <v>2</v>
      </c>
      <c r="E33" t="s">
        <v>49</v>
      </c>
      <c r="F33">
        <v>9.9</v>
      </c>
      <c r="G33">
        <v>4.0999999999999996</v>
      </c>
      <c r="H33">
        <v>9.9</v>
      </c>
    </row>
    <row r="34" spans="1:8">
      <c r="A34">
        <v>2025</v>
      </c>
      <c r="B34">
        <v>10</v>
      </c>
      <c r="C34">
        <v>-4</v>
      </c>
      <c r="D34">
        <v>1</v>
      </c>
      <c r="E34" t="s">
        <v>50</v>
      </c>
      <c r="F34">
        <v>9.8000000000000007</v>
      </c>
      <c r="G34">
        <v>3.1</v>
      </c>
      <c r="H34">
        <v>9.5</v>
      </c>
    </row>
    <row r="35" spans="1:8">
      <c r="A35">
        <v>2025</v>
      </c>
      <c r="B35">
        <v>10</v>
      </c>
      <c r="C35">
        <v>-4</v>
      </c>
      <c r="D35">
        <v>3</v>
      </c>
      <c r="E35" t="s">
        <v>51</v>
      </c>
      <c r="F35">
        <v>9.8000000000000007</v>
      </c>
      <c r="G35">
        <v>3.2</v>
      </c>
      <c r="H35">
        <v>10</v>
      </c>
    </row>
    <row r="36" spans="1:8">
      <c r="A36">
        <v>2025</v>
      </c>
      <c r="B36">
        <v>10</v>
      </c>
      <c r="C36">
        <v>-5</v>
      </c>
      <c r="D36">
        <v>2</v>
      </c>
      <c r="E36" t="s">
        <v>52</v>
      </c>
      <c r="F36">
        <v>10.1</v>
      </c>
      <c r="G36">
        <v>3.5</v>
      </c>
      <c r="H36">
        <v>9.9</v>
      </c>
    </row>
    <row r="37" spans="1:8">
      <c r="A37">
        <v>2025</v>
      </c>
      <c r="B37">
        <v>10</v>
      </c>
      <c r="C37">
        <v>-5</v>
      </c>
      <c r="D37">
        <v>3</v>
      </c>
      <c r="E37" t="s">
        <v>53</v>
      </c>
      <c r="F37">
        <v>10.199999999999999</v>
      </c>
      <c r="G37">
        <v>2.8</v>
      </c>
      <c r="H37">
        <v>10.199999999999999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83" zoomScaleNormal="83" workbookViewId="0">
      <selection activeCell="B3" sqref="B3"/>
    </sheetView>
  </sheetViews>
  <sheetFormatPr defaultRowHeight="14.25"/>
  <cols>
    <col min="1" max="1" width="11.625" bestFit="1" customWidth="1"/>
  </cols>
  <sheetData>
    <row r="1" spans="1:8">
      <c r="A1" s="67">
        <v>45980</v>
      </c>
    </row>
    <row r="2" spans="1:8">
      <c r="A2">
        <v>11</v>
      </c>
      <c r="B2">
        <v>2025</v>
      </c>
    </row>
    <row r="3" spans="1:8">
      <c r="A3" t="s">
        <v>4</v>
      </c>
      <c r="B3" t="s">
        <v>0</v>
      </c>
      <c r="C3" t="s">
        <v>5</v>
      </c>
      <c r="D3" t="s">
        <v>6</v>
      </c>
      <c r="E3" t="s">
        <v>8</v>
      </c>
      <c r="F3" t="s">
        <v>1</v>
      </c>
      <c r="G3" t="s">
        <v>2</v>
      </c>
      <c r="H3" t="s">
        <v>3</v>
      </c>
    </row>
    <row r="4" spans="1:8">
      <c r="A4">
        <v>2025</v>
      </c>
      <c r="B4">
        <v>11</v>
      </c>
      <c r="C4">
        <v>9</v>
      </c>
      <c r="D4">
        <v>3</v>
      </c>
      <c r="E4" t="s">
        <v>20</v>
      </c>
      <c r="F4">
        <v>5</v>
      </c>
      <c r="G4">
        <v>3.1</v>
      </c>
      <c r="H4">
        <v>4.9000000000000004</v>
      </c>
    </row>
    <row r="5" spans="1:8">
      <c r="A5">
        <v>2025</v>
      </c>
      <c r="B5">
        <v>11</v>
      </c>
      <c r="C5">
        <v>8</v>
      </c>
      <c r="D5">
        <v>1</v>
      </c>
      <c r="E5" t="s">
        <v>21</v>
      </c>
      <c r="F5">
        <v>5</v>
      </c>
      <c r="G5">
        <v>3.1</v>
      </c>
      <c r="H5">
        <v>5</v>
      </c>
    </row>
    <row r="6" spans="1:8">
      <c r="A6">
        <v>2025</v>
      </c>
      <c r="B6">
        <v>11</v>
      </c>
      <c r="C6">
        <v>8</v>
      </c>
      <c r="D6">
        <v>2</v>
      </c>
      <c r="E6" t="s">
        <v>22</v>
      </c>
      <c r="F6">
        <v>5</v>
      </c>
      <c r="G6">
        <v>3</v>
      </c>
      <c r="H6">
        <v>5</v>
      </c>
    </row>
    <row r="7" spans="1:8">
      <c r="A7">
        <v>2025</v>
      </c>
      <c r="B7">
        <v>11</v>
      </c>
      <c r="C7">
        <v>8</v>
      </c>
      <c r="D7">
        <v>3</v>
      </c>
      <c r="E7" t="s">
        <v>23</v>
      </c>
      <c r="F7">
        <v>5</v>
      </c>
      <c r="G7">
        <v>3.8</v>
      </c>
      <c r="H7">
        <v>5</v>
      </c>
    </row>
    <row r="8" spans="1:8">
      <c r="A8">
        <v>2025</v>
      </c>
      <c r="B8">
        <v>11</v>
      </c>
      <c r="C8">
        <v>7</v>
      </c>
      <c r="D8">
        <v>1</v>
      </c>
      <c r="E8" t="s">
        <v>24</v>
      </c>
      <c r="F8">
        <v>5.0999999999999996</v>
      </c>
      <c r="G8">
        <v>3.2</v>
      </c>
      <c r="H8">
        <v>5.5</v>
      </c>
    </row>
    <row r="9" spans="1:8">
      <c r="A9">
        <v>2025</v>
      </c>
      <c r="B9">
        <v>11</v>
      </c>
      <c r="C9">
        <v>7</v>
      </c>
      <c r="D9">
        <v>2</v>
      </c>
      <c r="E9" t="s">
        <v>25</v>
      </c>
      <c r="F9">
        <v>5.0999999999999996</v>
      </c>
      <c r="G9">
        <v>3.2</v>
      </c>
      <c r="H9">
        <v>5.8</v>
      </c>
    </row>
    <row r="10" spans="1:8">
      <c r="A10">
        <v>2025</v>
      </c>
      <c r="B10">
        <v>11</v>
      </c>
      <c r="C10">
        <v>7</v>
      </c>
      <c r="D10">
        <v>3</v>
      </c>
      <c r="E10" t="s">
        <v>26</v>
      </c>
      <c r="F10">
        <v>5.8</v>
      </c>
      <c r="G10">
        <v>3.4</v>
      </c>
      <c r="H10">
        <v>5.0999999999999996</v>
      </c>
    </row>
    <row r="11" spans="1:8">
      <c r="A11">
        <v>2025</v>
      </c>
      <c r="B11">
        <v>11</v>
      </c>
      <c r="C11">
        <v>6</v>
      </c>
      <c r="D11">
        <v>1</v>
      </c>
      <c r="E11" t="s">
        <v>27</v>
      </c>
      <c r="F11">
        <v>6.1</v>
      </c>
      <c r="G11">
        <v>3.3</v>
      </c>
      <c r="H11">
        <v>6.5</v>
      </c>
    </row>
    <row r="12" spans="1:8">
      <c r="A12">
        <v>2025</v>
      </c>
      <c r="B12">
        <v>11</v>
      </c>
      <c r="C12">
        <v>6</v>
      </c>
      <c r="D12">
        <v>2</v>
      </c>
      <c r="E12" t="s">
        <v>28</v>
      </c>
      <c r="F12">
        <v>6</v>
      </c>
      <c r="G12">
        <v>3.3</v>
      </c>
      <c r="H12">
        <v>6</v>
      </c>
    </row>
    <row r="13" spans="1:8">
      <c r="A13">
        <v>2025</v>
      </c>
      <c r="B13">
        <v>11</v>
      </c>
      <c r="C13">
        <v>6</v>
      </c>
      <c r="D13">
        <v>3</v>
      </c>
      <c r="E13" t="s">
        <v>29</v>
      </c>
      <c r="F13">
        <v>6.2</v>
      </c>
      <c r="G13">
        <v>3.1</v>
      </c>
      <c r="H13">
        <v>6</v>
      </c>
    </row>
    <row r="14" spans="1:8">
      <c r="A14">
        <v>2025</v>
      </c>
      <c r="B14">
        <v>11</v>
      </c>
      <c r="C14">
        <v>5</v>
      </c>
      <c r="D14">
        <v>1</v>
      </c>
      <c r="E14" t="s">
        <v>30</v>
      </c>
      <c r="F14">
        <v>6.8</v>
      </c>
      <c r="G14">
        <v>3.4</v>
      </c>
      <c r="H14">
        <v>6.8</v>
      </c>
    </row>
    <row r="15" spans="1:8">
      <c r="A15">
        <v>2025</v>
      </c>
      <c r="B15">
        <v>11</v>
      </c>
      <c r="C15">
        <v>5</v>
      </c>
      <c r="D15">
        <v>2</v>
      </c>
      <c r="E15" t="s">
        <v>31</v>
      </c>
      <c r="F15">
        <v>6.7</v>
      </c>
      <c r="G15">
        <v>3.2</v>
      </c>
      <c r="H15">
        <v>6.9</v>
      </c>
    </row>
    <row r="16" spans="1:8">
      <c r="A16">
        <v>2025</v>
      </c>
      <c r="B16">
        <v>11</v>
      </c>
      <c r="C16">
        <v>5</v>
      </c>
      <c r="D16">
        <v>3</v>
      </c>
      <c r="E16" t="s">
        <v>32</v>
      </c>
      <c r="F16">
        <v>6.5</v>
      </c>
      <c r="G16">
        <v>3.8</v>
      </c>
      <c r="H16">
        <v>6.6</v>
      </c>
    </row>
    <row r="17" spans="1:8">
      <c r="A17">
        <v>2025</v>
      </c>
      <c r="B17">
        <v>11</v>
      </c>
      <c r="C17">
        <v>3</v>
      </c>
      <c r="D17">
        <v>1</v>
      </c>
      <c r="E17" t="s">
        <v>33</v>
      </c>
      <c r="F17">
        <v>7</v>
      </c>
      <c r="G17">
        <v>3.5</v>
      </c>
      <c r="H17">
        <v>6.9</v>
      </c>
    </row>
    <row r="18" spans="1:8">
      <c r="A18">
        <v>2025</v>
      </c>
      <c r="B18">
        <v>11</v>
      </c>
      <c r="C18">
        <v>3</v>
      </c>
      <c r="D18">
        <v>2</v>
      </c>
      <c r="E18" t="s">
        <v>34</v>
      </c>
      <c r="F18">
        <v>7</v>
      </c>
      <c r="G18">
        <v>3.2</v>
      </c>
      <c r="H18">
        <v>7</v>
      </c>
    </row>
    <row r="19" spans="1:8">
      <c r="A19">
        <v>2025</v>
      </c>
      <c r="B19">
        <v>11</v>
      </c>
      <c r="C19">
        <v>3</v>
      </c>
      <c r="D19">
        <v>3</v>
      </c>
      <c r="E19" t="s">
        <v>35</v>
      </c>
      <c r="F19">
        <v>7</v>
      </c>
      <c r="G19">
        <v>3.4</v>
      </c>
      <c r="H19">
        <v>7.8</v>
      </c>
    </row>
    <row r="20" spans="1:8">
      <c r="A20">
        <v>2025</v>
      </c>
      <c r="B20">
        <v>11</v>
      </c>
      <c r="C20">
        <v>2</v>
      </c>
      <c r="D20">
        <v>2</v>
      </c>
      <c r="E20" t="s">
        <v>36</v>
      </c>
      <c r="F20">
        <v>7.7</v>
      </c>
      <c r="G20">
        <v>3.7</v>
      </c>
      <c r="H20">
        <v>7.1</v>
      </c>
    </row>
    <row r="21" spans="1:8">
      <c r="A21">
        <v>2025</v>
      </c>
      <c r="B21">
        <v>11</v>
      </c>
      <c r="C21">
        <v>2</v>
      </c>
      <c r="D21">
        <v>3</v>
      </c>
      <c r="E21" t="s">
        <v>37</v>
      </c>
      <c r="F21">
        <v>7.1</v>
      </c>
      <c r="G21">
        <v>3</v>
      </c>
      <c r="H21">
        <v>7.4</v>
      </c>
    </row>
    <row r="22" spans="1:8">
      <c r="A22">
        <v>2025</v>
      </c>
      <c r="B22">
        <v>11</v>
      </c>
      <c r="C22">
        <v>1</v>
      </c>
      <c r="D22">
        <v>1</v>
      </c>
      <c r="E22" t="s">
        <v>38</v>
      </c>
      <c r="F22">
        <v>8.5</v>
      </c>
      <c r="G22">
        <v>3.1</v>
      </c>
      <c r="H22">
        <v>8.1</v>
      </c>
    </row>
    <row r="23" spans="1:8">
      <c r="A23">
        <v>2025</v>
      </c>
      <c r="B23">
        <v>11</v>
      </c>
      <c r="C23">
        <v>1</v>
      </c>
      <c r="D23">
        <v>2</v>
      </c>
      <c r="E23" t="s">
        <v>39</v>
      </c>
      <c r="F23">
        <v>8</v>
      </c>
      <c r="G23">
        <v>3.2</v>
      </c>
      <c r="H23">
        <v>7.9</v>
      </c>
    </row>
    <row r="24" spans="1:8">
      <c r="A24">
        <v>2025</v>
      </c>
      <c r="B24">
        <v>11</v>
      </c>
      <c r="C24">
        <v>1</v>
      </c>
      <c r="D24">
        <v>3</v>
      </c>
      <c r="E24" t="s">
        <v>40</v>
      </c>
      <c r="F24">
        <v>7.8</v>
      </c>
      <c r="G24">
        <v>3</v>
      </c>
      <c r="H24">
        <v>8</v>
      </c>
    </row>
    <row r="25" spans="1:8">
      <c r="A25">
        <v>2025</v>
      </c>
      <c r="B25">
        <v>11</v>
      </c>
      <c r="C25">
        <v>-1</v>
      </c>
      <c r="D25">
        <v>1</v>
      </c>
      <c r="E25" t="s">
        <v>41</v>
      </c>
      <c r="F25">
        <v>9</v>
      </c>
      <c r="G25">
        <v>3.2</v>
      </c>
      <c r="H25">
        <v>8.3000000000000007</v>
      </c>
    </row>
    <row r="26" spans="1:8">
      <c r="A26">
        <v>2025</v>
      </c>
      <c r="B26">
        <v>11</v>
      </c>
      <c r="C26">
        <v>-1</v>
      </c>
      <c r="D26">
        <v>2</v>
      </c>
      <c r="E26" t="s">
        <v>42</v>
      </c>
      <c r="F26">
        <v>8.6999999999999993</v>
      </c>
      <c r="G26">
        <v>3.3</v>
      </c>
      <c r="H26">
        <v>8.5</v>
      </c>
    </row>
    <row r="27" spans="1:8">
      <c r="A27">
        <v>2025</v>
      </c>
      <c r="B27">
        <v>11</v>
      </c>
      <c r="C27">
        <v>-1</v>
      </c>
      <c r="D27">
        <v>3</v>
      </c>
      <c r="E27" t="s">
        <v>43</v>
      </c>
      <c r="F27">
        <v>8.8000000000000007</v>
      </c>
      <c r="G27">
        <v>3.2</v>
      </c>
      <c r="H27">
        <v>8.5</v>
      </c>
    </row>
    <row r="28" spans="1:8">
      <c r="A28">
        <v>2025</v>
      </c>
      <c r="B28">
        <v>11</v>
      </c>
      <c r="C28">
        <v>-2</v>
      </c>
      <c r="D28">
        <v>1</v>
      </c>
      <c r="E28" t="s">
        <v>44</v>
      </c>
      <c r="F28">
        <v>8.8000000000000007</v>
      </c>
      <c r="G28">
        <v>3.2</v>
      </c>
      <c r="H28">
        <v>9</v>
      </c>
    </row>
    <row r="29" spans="1:8">
      <c r="A29">
        <v>2025</v>
      </c>
      <c r="B29">
        <v>11</v>
      </c>
      <c r="C29">
        <v>-2</v>
      </c>
      <c r="D29">
        <v>2</v>
      </c>
      <c r="E29" t="s">
        <v>45</v>
      </c>
      <c r="F29">
        <v>9</v>
      </c>
      <c r="G29">
        <v>2.9</v>
      </c>
      <c r="H29">
        <v>9</v>
      </c>
    </row>
    <row r="30" spans="1:8">
      <c r="A30">
        <v>2025</v>
      </c>
      <c r="B30">
        <v>11</v>
      </c>
      <c r="C30">
        <v>-2</v>
      </c>
      <c r="D30">
        <v>3</v>
      </c>
      <c r="E30" t="s">
        <v>46</v>
      </c>
      <c r="F30">
        <v>9</v>
      </c>
      <c r="G30">
        <v>3.4</v>
      </c>
      <c r="H30">
        <v>9.6</v>
      </c>
    </row>
    <row r="31" spans="1:8">
      <c r="A31">
        <v>2025</v>
      </c>
      <c r="B31">
        <v>11</v>
      </c>
      <c r="C31">
        <v>-3</v>
      </c>
      <c r="D31">
        <v>2</v>
      </c>
      <c r="E31" t="s">
        <v>47</v>
      </c>
      <c r="F31">
        <v>9.3000000000000007</v>
      </c>
      <c r="G31">
        <v>2.5</v>
      </c>
      <c r="H31">
        <v>9.9</v>
      </c>
    </row>
    <row r="32" spans="1:8">
      <c r="A32">
        <v>2025</v>
      </c>
      <c r="B32">
        <v>11</v>
      </c>
      <c r="C32">
        <v>-3</v>
      </c>
      <c r="D32">
        <v>3</v>
      </c>
      <c r="E32" t="s">
        <v>48</v>
      </c>
      <c r="F32">
        <v>9.1999999999999993</v>
      </c>
      <c r="G32">
        <v>3.8</v>
      </c>
      <c r="H32">
        <v>9.1999999999999993</v>
      </c>
    </row>
    <row r="33" spans="1:8">
      <c r="A33">
        <v>2025</v>
      </c>
      <c r="B33">
        <v>11</v>
      </c>
      <c r="C33">
        <v>-4</v>
      </c>
      <c r="D33">
        <v>2</v>
      </c>
      <c r="E33" t="s">
        <v>49</v>
      </c>
      <c r="F33">
        <v>9.9</v>
      </c>
      <c r="G33">
        <v>4.2</v>
      </c>
      <c r="H33">
        <v>9.9</v>
      </c>
    </row>
    <row r="34" spans="1:8">
      <c r="A34">
        <v>2025</v>
      </c>
      <c r="B34">
        <v>11</v>
      </c>
      <c r="C34">
        <v>-4</v>
      </c>
      <c r="D34">
        <v>1</v>
      </c>
      <c r="E34" t="s">
        <v>50</v>
      </c>
      <c r="F34">
        <v>9.8000000000000007</v>
      </c>
      <c r="G34">
        <v>3.2</v>
      </c>
      <c r="H34">
        <v>9.5</v>
      </c>
    </row>
    <row r="35" spans="1:8">
      <c r="A35">
        <v>2025</v>
      </c>
      <c r="B35">
        <v>11</v>
      </c>
      <c r="C35">
        <v>-4</v>
      </c>
      <c r="D35">
        <v>3</v>
      </c>
      <c r="E35" t="s">
        <v>51</v>
      </c>
      <c r="F35">
        <v>9.6999999999999993</v>
      </c>
      <c r="G35">
        <v>3.2</v>
      </c>
      <c r="H35">
        <v>10</v>
      </c>
    </row>
    <row r="36" spans="1:8">
      <c r="A36">
        <v>2025</v>
      </c>
      <c r="B36">
        <v>11</v>
      </c>
      <c r="C36">
        <v>-5</v>
      </c>
      <c r="D36">
        <v>2</v>
      </c>
      <c r="E36" t="s">
        <v>52</v>
      </c>
      <c r="F36">
        <v>10</v>
      </c>
      <c r="G36">
        <v>3.6</v>
      </c>
      <c r="H36">
        <v>9.5</v>
      </c>
    </row>
    <row r="37" spans="1:8">
      <c r="A37">
        <v>2025</v>
      </c>
      <c r="B37">
        <v>11</v>
      </c>
      <c r="C37">
        <v>-5</v>
      </c>
      <c r="D37">
        <v>3</v>
      </c>
      <c r="E37" t="s">
        <v>53</v>
      </c>
      <c r="F37">
        <v>10.1</v>
      </c>
      <c r="G37">
        <v>2.8</v>
      </c>
      <c r="H37">
        <v>10.1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83" zoomScaleNormal="83" workbookViewId="0">
      <selection activeCell="H4" sqref="H4"/>
    </sheetView>
  </sheetViews>
  <sheetFormatPr defaultRowHeight="14.25"/>
  <sheetData>
    <row r="1" spans="1:8">
      <c r="A1">
        <v>46010</v>
      </c>
    </row>
    <row r="2" spans="1:8">
      <c r="A2">
        <v>12</v>
      </c>
      <c r="B2">
        <v>2025</v>
      </c>
    </row>
    <row r="3" spans="1:8">
      <c r="A3" t="s">
        <v>4</v>
      </c>
      <c r="B3" t="s">
        <v>0</v>
      </c>
      <c r="C3" t="s">
        <v>5</v>
      </c>
      <c r="D3" t="s">
        <v>6</v>
      </c>
      <c r="E3" t="s">
        <v>8</v>
      </c>
      <c r="F3" t="s">
        <v>1</v>
      </c>
      <c r="G3" t="s">
        <v>2</v>
      </c>
      <c r="H3" t="s">
        <v>3</v>
      </c>
    </row>
    <row r="4" spans="1:8">
      <c r="A4">
        <v>2025</v>
      </c>
      <c r="B4">
        <v>12</v>
      </c>
      <c r="C4">
        <v>9</v>
      </c>
      <c r="D4">
        <v>3</v>
      </c>
      <c r="E4" t="s">
        <v>20</v>
      </c>
      <c r="F4">
        <v>5</v>
      </c>
      <c r="G4">
        <v>3.1</v>
      </c>
      <c r="H4">
        <v>4.9000000000000004</v>
      </c>
    </row>
    <row r="5" spans="1:8">
      <c r="A5">
        <v>2025</v>
      </c>
      <c r="B5">
        <v>12</v>
      </c>
      <c r="C5">
        <v>8</v>
      </c>
      <c r="D5">
        <v>1</v>
      </c>
      <c r="E5" t="s">
        <v>21</v>
      </c>
      <c r="F5">
        <v>5</v>
      </c>
      <c r="G5">
        <v>3.1</v>
      </c>
      <c r="H5">
        <v>5</v>
      </c>
    </row>
    <row r="6" spans="1:8">
      <c r="A6">
        <v>2025</v>
      </c>
      <c r="B6">
        <v>12</v>
      </c>
      <c r="C6">
        <v>8</v>
      </c>
      <c r="D6">
        <v>2</v>
      </c>
      <c r="E6" t="s">
        <v>22</v>
      </c>
      <c r="F6">
        <v>5</v>
      </c>
      <c r="G6">
        <v>3</v>
      </c>
      <c r="H6">
        <v>5</v>
      </c>
    </row>
    <row r="7" spans="1:8">
      <c r="A7">
        <v>2025</v>
      </c>
      <c r="B7">
        <v>12</v>
      </c>
      <c r="C7">
        <v>8</v>
      </c>
      <c r="D7">
        <v>3</v>
      </c>
      <c r="E7" t="s">
        <v>23</v>
      </c>
      <c r="F7">
        <v>5</v>
      </c>
      <c r="G7">
        <v>3.8</v>
      </c>
      <c r="H7">
        <v>5</v>
      </c>
    </row>
    <row r="8" spans="1:8">
      <c r="A8">
        <v>2025</v>
      </c>
      <c r="B8">
        <v>12</v>
      </c>
      <c r="C8">
        <v>7</v>
      </c>
      <c r="D8">
        <v>1</v>
      </c>
      <c r="E8" t="s">
        <v>24</v>
      </c>
      <c r="F8">
        <v>5.2</v>
      </c>
      <c r="G8">
        <v>3.3</v>
      </c>
      <c r="H8">
        <v>5.4</v>
      </c>
    </row>
    <row r="9" spans="1:8">
      <c r="A9">
        <v>2025</v>
      </c>
      <c r="B9">
        <v>12</v>
      </c>
      <c r="C9">
        <v>7</v>
      </c>
      <c r="D9">
        <v>2</v>
      </c>
      <c r="E9" t="s">
        <v>25</v>
      </c>
      <c r="F9">
        <v>5.0999999999999996</v>
      </c>
      <c r="G9">
        <v>3.3</v>
      </c>
      <c r="H9">
        <v>5.8</v>
      </c>
    </row>
    <row r="10" spans="1:8">
      <c r="A10">
        <v>2025</v>
      </c>
      <c r="B10">
        <v>12</v>
      </c>
      <c r="C10">
        <v>7</v>
      </c>
      <c r="D10">
        <v>3</v>
      </c>
      <c r="E10" t="s">
        <v>26</v>
      </c>
      <c r="F10">
        <v>5.6</v>
      </c>
      <c r="G10">
        <v>3.4</v>
      </c>
      <c r="H10">
        <v>5</v>
      </c>
    </row>
    <row r="11" spans="1:8">
      <c r="A11">
        <v>2025</v>
      </c>
      <c r="B11">
        <v>12</v>
      </c>
      <c r="C11">
        <v>6</v>
      </c>
      <c r="D11">
        <v>1</v>
      </c>
      <c r="E11" t="s">
        <v>27</v>
      </c>
      <c r="F11">
        <v>6.1</v>
      </c>
      <c r="G11">
        <v>3.3</v>
      </c>
      <c r="H11">
        <v>6.5</v>
      </c>
    </row>
    <row r="12" spans="1:8">
      <c r="A12">
        <v>2025</v>
      </c>
      <c r="B12">
        <v>12</v>
      </c>
      <c r="C12">
        <v>6</v>
      </c>
      <c r="D12">
        <v>2</v>
      </c>
      <c r="E12" t="s">
        <v>28</v>
      </c>
      <c r="F12">
        <v>6</v>
      </c>
      <c r="G12">
        <v>3.2</v>
      </c>
      <c r="H12">
        <v>6</v>
      </c>
    </row>
    <row r="13" spans="1:8">
      <c r="A13">
        <v>2025</v>
      </c>
      <c r="B13">
        <v>12</v>
      </c>
      <c r="C13">
        <v>6</v>
      </c>
      <c r="D13">
        <v>3</v>
      </c>
      <c r="E13" t="s">
        <v>29</v>
      </c>
      <c r="F13">
        <v>6.2</v>
      </c>
      <c r="G13">
        <v>3.1</v>
      </c>
      <c r="H13">
        <v>6</v>
      </c>
    </row>
    <row r="14" spans="1:8">
      <c r="A14">
        <v>2025</v>
      </c>
      <c r="B14">
        <v>12</v>
      </c>
      <c r="C14">
        <v>5</v>
      </c>
      <c r="D14">
        <v>1</v>
      </c>
      <c r="E14" t="s">
        <v>30</v>
      </c>
      <c r="F14">
        <v>7</v>
      </c>
      <c r="G14">
        <v>3.5</v>
      </c>
      <c r="H14">
        <v>6.9</v>
      </c>
    </row>
    <row r="15" spans="1:8">
      <c r="A15">
        <v>2025</v>
      </c>
      <c r="B15">
        <v>12</v>
      </c>
      <c r="C15">
        <v>5</v>
      </c>
      <c r="D15">
        <v>2</v>
      </c>
      <c r="E15" t="s">
        <v>31</v>
      </c>
      <c r="F15">
        <v>6.7</v>
      </c>
      <c r="G15">
        <v>3.2</v>
      </c>
      <c r="H15">
        <v>6.8</v>
      </c>
    </row>
    <row r="16" spans="1:8">
      <c r="A16">
        <v>2025</v>
      </c>
      <c r="B16">
        <v>12</v>
      </c>
      <c r="C16">
        <v>5</v>
      </c>
      <c r="D16">
        <v>3</v>
      </c>
      <c r="E16" t="s">
        <v>32</v>
      </c>
      <c r="F16">
        <v>6.5</v>
      </c>
      <c r="G16">
        <v>3.8</v>
      </c>
      <c r="H16">
        <v>6.5</v>
      </c>
    </row>
    <row r="17" spans="1:8">
      <c r="A17">
        <v>2025</v>
      </c>
      <c r="B17">
        <v>12</v>
      </c>
      <c r="C17">
        <v>3</v>
      </c>
      <c r="D17">
        <v>1</v>
      </c>
      <c r="E17" t="s">
        <v>33</v>
      </c>
      <c r="F17">
        <v>7</v>
      </c>
      <c r="G17">
        <v>3.5</v>
      </c>
      <c r="H17">
        <v>6.9</v>
      </c>
    </row>
    <row r="18" spans="1:8">
      <c r="A18">
        <v>2025</v>
      </c>
      <c r="B18">
        <v>12</v>
      </c>
      <c r="C18">
        <v>3</v>
      </c>
      <c r="D18">
        <v>2</v>
      </c>
      <c r="E18" t="s">
        <v>34</v>
      </c>
      <c r="F18">
        <v>7</v>
      </c>
      <c r="G18">
        <v>3.4</v>
      </c>
      <c r="H18">
        <v>7</v>
      </c>
    </row>
    <row r="19" spans="1:8">
      <c r="A19">
        <v>2025</v>
      </c>
      <c r="B19">
        <v>12</v>
      </c>
      <c r="C19">
        <v>3</v>
      </c>
      <c r="D19">
        <v>3</v>
      </c>
      <c r="E19" t="s">
        <v>35</v>
      </c>
      <c r="F19">
        <v>7</v>
      </c>
      <c r="G19">
        <v>3.4</v>
      </c>
      <c r="H19">
        <v>7.7</v>
      </c>
    </row>
    <row r="20" spans="1:8">
      <c r="A20">
        <v>2025</v>
      </c>
      <c r="B20">
        <v>12</v>
      </c>
      <c r="C20">
        <v>2</v>
      </c>
      <c r="D20">
        <v>2</v>
      </c>
      <c r="E20" t="s">
        <v>36</v>
      </c>
      <c r="F20">
        <v>7.7</v>
      </c>
      <c r="G20">
        <v>3.5</v>
      </c>
      <c r="H20">
        <v>7.2</v>
      </c>
    </row>
    <row r="21" spans="1:8">
      <c r="A21">
        <v>2025</v>
      </c>
      <c r="B21">
        <v>12</v>
      </c>
      <c r="C21">
        <v>2</v>
      </c>
      <c r="D21">
        <v>3</v>
      </c>
      <c r="E21" t="s">
        <v>37</v>
      </c>
      <c r="F21">
        <v>7.1</v>
      </c>
      <c r="G21">
        <v>3.1</v>
      </c>
      <c r="H21">
        <v>7.5</v>
      </c>
    </row>
    <row r="22" spans="1:8">
      <c r="A22">
        <v>2025</v>
      </c>
      <c r="B22">
        <v>12</v>
      </c>
      <c r="C22">
        <v>1</v>
      </c>
      <c r="D22">
        <v>1</v>
      </c>
      <c r="E22" t="s">
        <v>38</v>
      </c>
      <c r="F22">
        <v>8.5</v>
      </c>
      <c r="G22">
        <v>3.1</v>
      </c>
      <c r="H22">
        <v>8.1</v>
      </c>
    </row>
    <row r="23" spans="1:8">
      <c r="A23">
        <v>2025</v>
      </c>
      <c r="B23">
        <v>12</v>
      </c>
      <c r="C23">
        <v>1</v>
      </c>
      <c r="D23">
        <v>2</v>
      </c>
      <c r="E23" t="s">
        <v>39</v>
      </c>
      <c r="F23">
        <v>8</v>
      </c>
      <c r="G23">
        <v>3.2</v>
      </c>
      <c r="H23">
        <v>8</v>
      </c>
    </row>
    <row r="24" spans="1:8">
      <c r="A24">
        <v>2025</v>
      </c>
      <c r="B24">
        <v>12</v>
      </c>
      <c r="C24">
        <v>1</v>
      </c>
      <c r="D24">
        <v>3</v>
      </c>
      <c r="E24" t="s">
        <v>40</v>
      </c>
      <c r="F24">
        <v>7.7</v>
      </c>
      <c r="G24">
        <v>3</v>
      </c>
      <c r="H24">
        <v>8</v>
      </c>
    </row>
    <row r="25" spans="1:8">
      <c r="A25">
        <v>2025</v>
      </c>
      <c r="B25">
        <v>12</v>
      </c>
      <c r="C25">
        <v>-1</v>
      </c>
      <c r="D25">
        <v>1</v>
      </c>
      <c r="E25" t="s">
        <v>41</v>
      </c>
      <c r="F25">
        <v>9</v>
      </c>
      <c r="G25">
        <v>3.5</v>
      </c>
      <c r="H25">
        <v>8.3000000000000007</v>
      </c>
    </row>
    <row r="26" spans="1:8">
      <c r="A26">
        <v>2025</v>
      </c>
      <c r="B26">
        <v>12</v>
      </c>
      <c r="C26">
        <v>-1</v>
      </c>
      <c r="D26">
        <v>2</v>
      </c>
      <c r="E26" t="s">
        <v>42</v>
      </c>
      <c r="F26">
        <v>8.8000000000000007</v>
      </c>
      <c r="G26">
        <v>3.3</v>
      </c>
      <c r="H26">
        <v>8.5</v>
      </c>
    </row>
    <row r="27" spans="1:8">
      <c r="A27">
        <v>2025</v>
      </c>
      <c r="B27">
        <v>12</v>
      </c>
      <c r="C27">
        <v>-1</v>
      </c>
      <c r="D27">
        <v>3</v>
      </c>
      <c r="E27" t="s">
        <v>43</v>
      </c>
      <c r="F27">
        <v>8.6999999999999993</v>
      </c>
      <c r="G27">
        <v>3.2</v>
      </c>
      <c r="H27">
        <v>8.5</v>
      </c>
    </row>
    <row r="28" spans="1:8">
      <c r="A28">
        <v>2025</v>
      </c>
      <c r="B28">
        <v>12</v>
      </c>
      <c r="C28">
        <v>-2</v>
      </c>
      <c r="D28">
        <v>1</v>
      </c>
      <c r="E28" t="s">
        <v>44</v>
      </c>
      <c r="F28">
        <v>8.6</v>
      </c>
      <c r="G28">
        <v>3.2</v>
      </c>
      <c r="H28">
        <v>9.1</v>
      </c>
    </row>
    <row r="29" spans="1:8">
      <c r="A29">
        <v>2025</v>
      </c>
      <c r="B29">
        <v>12</v>
      </c>
      <c r="C29">
        <v>-2</v>
      </c>
      <c r="D29">
        <v>2</v>
      </c>
      <c r="E29" t="s">
        <v>45</v>
      </c>
      <c r="F29">
        <v>8.9</v>
      </c>
      <c r="G29">
        <v>2.9</v>
      </c>
      <c r="H29">
        <v>9</v>
      </c>
    </row>
    <row r="30" spans="1:8">
      <c r="A30">
        <v>2025</v>
      </c>
      <c r="B30">
        <v>12</v>
      </c>
      <c r="C30">
        <v>-2</v>
      </c>
      <c r="D30">
        <v>3</v>
      </c>
      <c r="E30" t="s">
        <v>46</v>
      </c>
      <c r="F30">
        <v>9</v>
      </c>
      <c r="G30">
        <v>3.5</v>
      </c>
      <c r="H30">
        <v>9.6</v>
      </c>
    </row>
    <row r="31" spans="1:8">
      <c r="A31">
        <v>2025</v>
      </c>
      <c r="B31">
        <v>12</v>
      </c>
      <c r="C31">
        <v>-3</v>
      </c>
      <c r="D31">
        <v>2</v>
      </c>
      <c r="E31" t="s">
        <v>47</v>
      </c>
      <c r="F31">
        <v>9.3000000000000007</v>
      </c>
      <c r="G31">
        <v>2.5</v>
      </c>
      <c r="H31">
        <v>9.9</v>
      </c>
    </row>
    <row r="32" spans="1:8">
      <c r="A32">
        <v>2025</v>
      </c>
      <c r="B32">
        <v>12</v>
      </c>
      <c r="C32">
        <v>-3</v>
      </c>
      <c r="D32">
        <v>3</v>
      </c>
      <c r="E32" t="s">
        <v>48</v>
      </c>
      <c r="F32">
        <v>9.1999999999999993</v>
      </c>
      <c r="G32">
        <v>3.8</v>
      </c>
      <c r="H32">
        <v>9.3000000000000007</v>
      </c>
    </row>
    <row r="33" spans="1:8">
      <c r="A33">
        <v>2025</v>
      </c>
      <c r="B33">
        <v>12</v>
      </c>
      <c r="C33">
        <v>-4</v>
      </c>
      <c r="D33">
        <v>2</v>
      </c>
      <c r="E33" t="s">
        <v>49</v>
      </c>
      <c r="F33">
        <v>10</v>
      </c>
      <c r="G33">
        <v>4.3</v>
      </c>
      <c r="H33">
        <v>9.8000000000000007</v>
      </c>
    </row>
    <row r="34" spans="1:8">
      <c r="A34">
        <v>2025</v>
      </c>
      <c r="B34">
        <v>12</v>
      </c>
      <c r="C34">
        <v>-4</v>
      </c>
      <c r="D34">
        <v>1</v>
      </c>
      <c r="E34" t="s">
        <v>50</v>
      </c>
      <c r="F34">
        <v>9.9</v>
      </c>
      <c r="G34">
        <v>3.3</v>
      </c>
      <c r="H34">
        <v>9.5</v>
      </c>
    </row>
    <row r="35" spans="1:8">
      <c r="A35">
        <v>2025</v>
      </c>
      <c r="B35">
        <v>12</v>
      </c>
      <c r="C35">
        <v>-4</v>
      </c>
      <c r="D35">
        <v>3</v>
      </c>
      <c r="E35" t="s">
        <v>51</v>
      </c>
      <c r="F35">
        <v>9.8000000000000007</v>
      </c>
      <c r="G35">
        <v>3.3</v>
      </c>
      <c r="H35">
        <v>10</v>
      </c>
    </row>
    <row r="36" spans="1:8">
      <c r="A36">
        <v>2025</v>
      </c>
      <c r="B36">
        <v>12</v>
      </c>
      <c r="C36">
        <v>-5</v>
      </c>
      <c r="D36">
        <v>2</v>
      </c>
      <c r="E36" t="s">
        <v>52</v>
      </c>
      <c r="F36">
        <v>10</v>
      </c>
      <c r="G36">
        <v>3.7</v>
      </c>
      <c r="H36">
        <v>10</v>
      </c>
    </row>
    <row r="37" spans="1:8">
      <c r="A37">
        <v>2025</v>
      </c>
      <c r="B37">
        <v>12</v>
      </c>
      <c r="C37">
        <v>-5</v>
      </c>
      <c r="D37">
        <v>3</v>
      </c>
      <c r="E37" t="s">
        <v>53</v>
      </c>
      <c r="F37">
        <v>10.1</v>
      </c>
      <c r="G37">
        <v>3</v>
      </c>
      <c r="H37">
        <v>10.1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zoomScale="61" zoomScaleNormal="61" workbookViewId="0"/>
  </sheetViews>
  <sheetFormatPr defaultRowHeight="14.25"/>
  <sheetData/>
  <phoneticPr fontId="5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68" zoomScaleNormal="68" workbookViewId="0">
      <selection activeCell="N48" sqref="N48"/>
    </sheetView>
  </sheetViews>
  <sheetFormatPr defaultRowHeight="14.25"/>
  <sheetData/>
  <phoneticPr fontId="5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61" zoomScaleNormal="61" workbookViewId="0"/>
  </sheetViews>
  <sheetFormatPr defaultRowHeight="14.25"/>
  <sheetData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15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목차 (시트 이동)</vt:lpstr>
      <vt:lpstr>매 월말 점검시 입력</vt:lpstr>
      <vt:lpstr>(년말) DIV 압력 RAW 복붙</vt:lpstr>
      <vt:lpstr>(년말) DIV 압력 Trend 생성</vt:lpstr>
      <vt:lpstr>참고.DIV 배수 주기</vt:lpstr>
      <vt:lpstr>참고.컴프 오일 주기</vt:lpstr>
      <vt:lpstr>참고.챔버 패킹 수리 주기</vt:lpstr>
      <vt:lpstr>참고.컴프레셔 교체 이력</vt:lpstr>
      <vt:lpstr>(12월말) 월간 DIV Total 세로 Trend 생성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2023년 Trend</vt:lpstr>
      <vt:lpstr>2024년 Trend</vt:lpstr>
      <vt:lpstr>2025년 Trend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guest136900dc64639dc189aff5353fa87b9b</dc:creator>
  <cp:lastModifiedBy>통합SI</cp:lastModifiedBy>
  <cp:revision>3</cp:revision>
  <dcterms:created xsi:type="dcterms:W3CDTF">2023-09-18T12:41:48Z</dcterms:created>
  <dcterms:modified xsi:type="dcterms:W3CDTF">2026-03-18T14:43:53Z</dcterms:modified>
</cp:coreProperties>
</file>