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Yoon\Desktop\23-1학기\데이터애널리틱스\"/>
    </mc:Choice>
  </mc:AlternateContent>
  <xr:revisionPtr revIDLastSave="0" documentId="8_{019C1555-D4DF-4868-B361-351B81BFF3E6}" xr6:coauthVersionLast="47" xr6:coauthVersionMax="47" xr10:uidLastSave="{00000000-0000-0000-0000-000000000000}"/>
  <bookViews>
    <workbookView xWindow="10572" yWindow="840" windowWidth="14244" windowHeight="117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O22" i="1"/>
  <c r="M22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F9" i="1"/>
  <c r="F10" i="1"/>
  <c r="F11" i="1"/>
  <c r="F12" i="1"/>
  <c r="K12" i="1" s="1"/>
  <c r="F13" i="1"/>
  <c r="F14" i="1"/>
  <c r="F15" i="1"/>
  <c r="K15" i="1" s="1"/>
  <c r="F16" i="1"/>
  <c r="K16" i="1" s="1"/>
  <c r="F17" i="1"/>
  <c r="K17" i="1" s="1"/>
  <c r="F18" i="1"/>
  <c r="K18" i="1" s="1"/>
  <c r="F8" i="1"/>
  <c r="K8" i="1" s="1"/>
  <c r="M10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H9" i="1"/>
  <c r="H10" i="1"/>
  <c r="H11" i="1"/>
  <c r="H12" i="1"/>
  <c r="H13" i="1"/>
  <c r="H14" i="1"/>
  <c r="H15" i="1"/>
  <c r="H16" i="1"/>
  <c r="H17" i="1"/>
  <c r="H18" i="1"/>
  <c r="J8" i="1"/>
  <c r="I8" i="1"/>
  <c r="G9" i="1"/>
  <c r="G10" i="1"/>
  <c r="G11" i="1"/>
  <c r="G12" i="1"/>
  <c r="G13" i="1"/>
  <c r="G14" i="1"/>
  <c r="G15" i="1"/>
  <c r="G16" i="1"/>
  <c r="G17" i="1"/>
  <c r="G18" i="1"/>
  <c r="G8" i="1"/>
  <c r="C19" i="1"/>
  <c r="H8" i="1" s="1"/>
  <c r="D19" i="1"/>
  <c r="E19" i="1"/>
  <c r="B19" i="1"/>
  <c r="K9" i="1"/>
  <c r="L9" i="1" s="1"/>
  <c r="K10" i="1"/>
  <c r="N10" i="1" s="1"/>
  <c r="K11" i="1"/>
  <c r="K13" i="1"/>
  <c r="K14" i="1"/>
  <c r="O9" i="1" l="1"/>
  <c r="N9" i="1"/>
  <c r="M9" i="1"/>
  <c r="L10" i="1"/>
  <c r="N20" i="1" s="1"/>
  <c r="O10" i="1"/>
  <c r="M8" i="1"/>
  <c r="O8" i="1"/>
  <c r="L8" i="1"/>
  <c r="N8" i="1"/>
  <c r="N19" i="1" s="1"/>
  <c r="M19" i="1"/>
  <c r="L19" i="1"/>
  <c r="O19" i="1"/>
  <c r="O20" i="1"/>
  <c r="M20" i="1"/>
  <c r="M21" i="1" l="1"/>
  <c r="O21" i="1"/>
  <c r="N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tc={50CB1EEE-6C0F-4DAF-B567-3971CE50115D}</author>
    <author>tc={312BF48B-9F6E-40F9-B793-A646C2CF8626}</author>
    <author>tc={0C2DEDA1-9C84-4865-B190-C936F01EFC9A}</author>
  </authors>
  <commentList>
    <comment ref="A6" authorId="0" shapeId="0" xr:uid="{50CB1EEE-6C0F-4DAF-B567-3971CE50115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Term document matrix</t>
      </text>
    </comment>
    <comment ref="K6" authorId="1" shapeId="0" xr:uid="{312BF48B-9F6E-40F9-B793-A646C2CF862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분자인 3은 문서의 숫자</t>
      </text>
    </comment>
    <comment ref="F7" authorId="2" shapeId="0" xr:uid="{0C2DEDA1-9C84-4865-B190-C936F01EFC9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총합을 계산</t>
      </text>
    </comment>
  </commentList>
</comments>
</file>

<file path=xl/sharedStrings.xml><?xml version="1.0" encoding="utf-8"?>
<sst xmlns="http://schemas.openxmlformats.org/spreadsheetml/2006/main" count="43" uniqueCount="40">
  <si>
    <t>Terms</t>
    <phoneticPr fontId="1" type="noConversion"/>
  </si>
  <si>
    <t>DF</t>
    <phoneticPr fontId="1" type="noConversion"/>
  </si>
  <si>
    <t>IDF</t>
    <phoneticPr fontId="1" type="noConversion"/>
  </si>
  <si>
    <t>TF</t>
    <phoneticPr fontId="1" type="noConversion"/>
  </si>
  <si>
    <t>TF - IDF</t>
    <phoneticPr fontId="1" type="noConversion"/>
  </si>
  <si>
    <t>총단어수</t>
    <phoneticPr fontId="1" type="noConversion"/>
  </si>
  <si>
    <t>문서 #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</si>
  <si>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</si>
  <si>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</si>
  <si>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</si>
  <si>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Chocolate sweets and candies. Collection with mini love hearts.</t>
    <phoneticPr fontId="1" type="noConversion"/>
  </si>
  <si>
    <t>chicago</t>
    <phoneticPr fontId="1" type="noConversion"/>
  </si>
  <si>
    <t>chocolate</t>
    <phoneticPr fontId="1" type="noConversion"/>
  </si>
  <si>
    <t>retro</t>
    <phoneticPr fontId="1" type="noConversion"/>
  </si>
  <si>
    <t>candy</t>
    <phoneticPr fontId="1" type="noConversion"/>
  </si>
  <si>
    <t>made</t>
    <phoneticPr fontId="1" type="noConversion"/>
  </si>
  <si>
    <t>love</t>
    <phoneticPr fontId="1" type="noConversion"/>
  </si>
  <si>
    <t>sweet</t>
    <phoneticPr fontId="1" type="noConversion"/>
  </si>
  <si>
    <t>collection</t>
    <phoneticPr fontId="1" type="noConversion"/>
  </si>
  <si>
    <t>mini</t>
    <phoneticPr fontId="1" type="noConversion"/>
  </si>
  <si>
    <t>heart</t>
    <phoneticPr fontId="1" type="noConversion"/>
  </si>
  <si>
    <t>Retro sweets from Chicago for chocolate lovers</t>
    <phoneticPr fontId="1" type="noConversion"/>
  </si>
  <si>
    <t>and</t>
    <phoneticPr fontId="1" type="noConversion"/>
  </si>
  <si>
    <t>Chicago Chocolate. Retro chocolate made with love.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</si>
  <si>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</si>
  <si>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</si>
  <si>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</si>
  <si>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d1</t>
    <phoneticPr fontId="1" type="noConversion"/>
  </si>
  <si>
    <t>c3</t>
    <phoneticPr fontId="1" type="noConversion"/>
  </si>
  <si>
    <t>Query</t>
    <phoneticPr fontId="1" type="noConversion"/>
  </si>
  <si>
    <t>Query</t>
    <phoneticPr fontId="1" type="noConversion"/>
  </si>
  <si>
    <t>Query</t>
    <phoneticPr fontId="1" type="noConversion"/>
  </si>
  <si>
    <t>TDM</t>
    <phoneticPr fontId="1" type="noConversion"/>
  </si>
  <si>
    <t>d1</t>
    <phoneticPr fontId="1" type="noConversion"/>
  </si>
  <si>
    <t>d3</t>
    <phoneticPr fontId="1" type="noConversion"/>
  </si>
  <si>
    <t>코사인 유사도</t>
    <phoneticPr fontId="1" type="noConversion"/>
  </si>
  <si>
    <t>검색 순위</t>
    <phoneticPr fontId="1" type="noConversion"/>
  </si>
  <si>
    <t>검색문과 각 문서간 내적</t>
    <phoneticPr fontId="1" type="noConversion"/>
  </si>
  <si>
    <t>벡터크기</t>
    <phoneticPr fontId="1" type="noConversion"/>
  </si>
  <si>
    <t>chocolate collection sweet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</si>
</sst>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0_ "/>
    <numFmt numFmtId="178" formatCode="0.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isyoon97@gmail.com" id="{44C5DA9C-ED78-48FE-BCB6-375469EC74E2}" userId="5598e485b79eadec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3-05-21T03:03:05.96" personId="{44C5DA9C-ED78-48FE-BCB6-375469EC74E2}" id="{50CB1EEE-6C0F-4DAF-B567-3971CE50115D}">
    <text>Term document matrix</text>
  </threadedComment>
  <threadedComment ref="K6" dT="2023-05-21T03:06:14.19" personId="{44C5DA9C-ED78-48FE-BCB6-375469EC74E2}" id="{312BF48B-9F6E-40F9-B793-A646C2CF8626}">
    <text>분자인 3은 문서의 숫자</text>
  </threadedComment>
  <threadedComment ref="F7" dT="2023-05-21T03:02:07.67" personId="{44C5DA9C-ED78-48FE-BCB6-375469EC74E2}" id="{0C2DEDA1-9C84-4865-B190-C936F01EFC9A}">
    <text>총합을 계산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topLeftCell="B1" zoomScale="70" zoomScaleNormal="70" workbookViewId="0">
      <selection activeCell="G20" sqref="G20"/>
    </sheetView>
  </sheetViews>
  <sheetFormatPr defaultColWidth="9" defaultRowHeight="17.399999999999999" x14ac:dyDescent="0.4"/>
  <cols>
    <col min="1" max="6" width="9" style="2"/>
    <col min="7" max="11" width="9.8984375" style="2" bestFit="1" customWidth="1"/>
    <col min="12" max="12" width="8.5" style="2" bestFit="1" customWidth="1"/>
    <col min="13" max="13" width="8.59765625" style="2" customWidth="1"/>
    <col min="14" max="14" width="8.5" style="2" customWidth="1"/>
    <col min="15" max="15" width="8.3984375" style="2" customWidth="1"/>
    <col min="16" max="16384" width="9" style="2"/>
  </cols>
  <sheetData>
    <row r="1" spans="1:15" x14ac:dyDescent="0.4">
      <c r="A1" s="2" t="s">
        <v>6</v>
      </c>
      <c r="B1" s="3"/>
    </row>
    <row r="2" spans="1:15" x14ac:dyDescent="0.4">
      <c r="A2" s="9" t="s">
        <v>7</v>
      </c>
      <c r="B2" s="14" t="s">
        <v>23</v>
      </c>
      <c r="C2" s="15"/>
      <c r="D2" s="15"/>
      <c r="E2" s="15"/>
      <c r="F2" s="15"/>
      <c r="G2" s="15"/>
      <c r="I2" s="9" t="s">
        <v>29</v>
      </c>
      <c r="J2" s="13" t="s">
        <v>39</v>
      </c>
      <c r="K2" s="11"/>
      <c r="L2" s="12"/>
    </row>
    <row r="3" spans="1:15" x14ac:dyDescent="0.4">
      <c r="A3" s="9" t="s">
        <v>8</v>
      </c>
      <c r="B3" s="14" t="s">
        <v>10</v>
      </c>
      <c r="C3" s="15"/>
      <c r="D3" s="15"/>
      <c r="E3" s="15"/>
      <c r="F3" s="15"/>
      <c r="G3" s="15"/>
    </row>
    <row r="4" spans="1:15" x14ac:dyDescent="0.4">
      <c r="A4" s="9" t="s">
        <v>9</v>
      </c>
      <c r="B4" s="14" t="s">
        <v>21</v>
      </c>
      <c r="C4" s="15"/>
      <c r="D4" s="15"/>
      <c r="E4" s="15"/>
      <c r="F4" s="15"/>
      <c r="G4" s="15"/>
    </row>
    <row r="5" spans="1:15" x14ac:dyDescent="0.4">
      <c r="B5" s="3"/>
    </row>
    <row r="6" spans="1:15" x14ac:dyDescent="0.4">
      <c r="A6" s="20" t="s">
        <v>32</v>
      </c>
      <c r="B6" s="21"/>
      <c r="C6" s="21"/>
      <c r="D6" s="21"/>
      <c r="E6" s="22"/>
      <c r="F6" s="23"/>
      <c r="G6" s="20" t="s">
        <v>3</v>
      </c>
      <c r="H6" s="21"/>
      <c r="I6" s="21"/>
      <c r="J6" s="24"/>
      <c r="K6" s="25" t="s">
        <v>2</v>
      </c>
      <c r="L6" s="20" t="s">
        <v>4</v>
      </c>
      <c r="M6" s="21"/>
      <c r="N6" s="21"/>
      <c r="O6" s="24"/>
    </row>
    <row r="7" spans="1:15" x14ac:dyDescent="0.4">
      <c r="A7" s="1" t="s">
        <v>0</v>
      </c>
      <c r="B7" s="1" t="s">
        <v>30</v>
      </c>
      <c r="C7" s="1" t="s">
        <v>24</v>
      </c>
      <c r="D7" s="1" t="s">
        <v>25</v>
      </c>
      <c r="E7" s="1" t="s">
        <v>26</v>
      </c>
      <c r="F7" s="1" t="s">
        <v>1</v>
      </c>
      <c r="G7" s="1" t="s">
        <v>31</v>
      </c>
      <c r="H7" s="1" t="s">
        <v>27</v>
      </c>
      <c r="I7" s="1" t="s">
        <v>25</v>
      </c>
      <c r="J7" s="1" t="s">
        <v>28</v>
      </c>
      <c r="K7" s="26"/>
      <c r="L7" s="1" t="s">
        <v>31</v>
      </c>
      <c r="M7" s="1" t="s">
        <v>33</v>
      </c>
      <c r="N7" s="1" t="s">
        <v>25</v>
      </c>
      <c r="O7" s="1" t="s">
        <v>34</v>
      </c>
    </row>
    <row r="8" spans="1:15" x14ac:dyDescent="0.4">
      <c r="A8" s="4" t="s">
        <v>11</v>
      </c>
      <c r="B8" s="4">
        <v>0</v>
      </c>
      <c r="C8" s="4">
        <v>1</v>
      </c>
      <c r="D8" s="4">
        <v>0</v>
      </c>
      <c r="E8" s="4">
        <v>1</v>
      </c>
      <c r="F8" s="4">
        <f>COUNTIF(C8:E8, "&lt;&gt;0")</f>
        <v>2</v>
      </c>
      <c r="G8" s="6">
        <f>B8/$B$19</f>
        <v>0</v>
      </c>
      <c r="H8" s="6">
        <f>C8/$C$19</f>
        <v>0.16666666666666666</v>
      </c>
      <c r="I8" s="6">
        <f>D8/$D$19</f>
        <v>0</v>
      </c>
      <c r="J8" s="6">
        <f>E8/$E$19</f>
        <v>0.2</v>
      </c>
      <c r="K8" s="6">
        <f>LOG(3/F8)</f>
        <v>0.17609125905568124</v>
      </c>
      <c r="L8" s="6">
        <f>G8*$K8</f>
        <v>0</v>
      </c>
      <c r="M8" s="6">
        <f t="shared" ref="M8:O10" si="0">H8*$K8</f>
        <v>2.9348543175946873E-2</v>
      </c>
      <c r="N8" s="6">
        <f t="shared" si="0"/>
        <v>0</v>
      </c>
      <c r="O8" s="6">
        <f t="shared" si="0"/>
        <v>3.5218251811136247E-2</v>
      </c>
    </row>
    <row r="9" spans="1:15" x14ac:dyDescent="0.4">
      <c r="A9" s="4" t="s">
        <v>12</v>
      </c>
      <c r="B9" s="4">
        <v>0</v>
      </c>
      <c r="C9" s="4">
        <v>2</v>
      </c>
      <c r="D9" s="4">
        <v>1</v>
      </c>
      <c r="E9" s="4">
        <v>1</v>
      </c>
      <c r="F9" s="4">
        <f t="shared" ref="F9:F18" si="1">COUNTIF(C9:E9, "&lt;&gt;0")</f>
        <v>3</v>
      </c>
      <c r="G9" s="6">
        <f t="shared" ref="G9:G18" si="2">B9/$B$19</f>
        <v>0</v>
      </c>
      <c r="H9" s="6">
        <f t="shared" ref="H9:H18" si="3">C9/$C$19</f>
        <v>0.33333333333333331</v>
      </c>
      <c r="I9" s="6">
        <f t="shared" ref="I9:I18" si="4">D9/$D$19</f>
        <v>0.125</v>
      </c>
      <c r="J9" s="6">
        <f t="shared" ref="J9:J18" si="5">E9/$E$19</f>
        <v>0.2</v>
      </c>
      <c r="K9" s="6">
        <f t="shared" ref="K9:K18" si="6">LOG(3/F9)</f>
        <v>0</v>
      </c>
      <c r="L9" s="6">
        <f>G9*$K9</f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</row>
    <row r="10" spans="1:15" x14ac:dyDescent="0.4">
      <c r="A10" s="4" t="s">
        <v>13</v>
      </c>
      <c r="B10" s="4">
        <v>1</v>
      </c>
      <c r="C10" s="4">
        <v>1</v>
      </c>
      <c r="D10" s="4">
        <v>0</v>
      </c>
      <c r="E10" s="4">
        <v>1</v>
      </c>
      <c r="F10" s="4">
        <f t="shared" si="1"/>
        <v>2</v>
      </c>
      <c r="G10" s="6">
        <f t="shared" si="2"/>
        <v>0.33333333333333331</v>
      </c>
      <c r="H10" s="6">
        <f t="shared" si="3"/>
        <v>0.16666666666666666</v>
      </c>
      <c r="I10" s="6">
        <f t="shared" si="4"/>
        <v>0</v>
      </c>
      <c r="J10" s="6">
        <f t="shared" si="5"/>
        <v>0.2</v>
      </c>
      <c r="K10" s="6">
        <f t="shared" si="6"/>
        <v>0.17609125905568124</v>
      </c>
      <c r="L10" s="6">
        <f>G10*$K10</f>
        <v>5.8697086351893746E-2</v>
      </c>
      <c r="M10" s="6">
        <f t="shared" si="0"/>
        <v>2.9348543175946873E-2</v>
      </c>
      <c r="N10" s="6">
        <f t="shared" si="0"/>
        <v>0</v>
      </c>
      <c r="O10" s="6">
        <f t="shared" si="0"/>
        <v>3.5218251811136247E-2</v>
      </c>
    </row>
    <row r="11" spans="1:15" x14ac:dyDescent="0.4">
      <c r="A11" s="4" t="s">
        <v>14</v>
      </c>
      <c r="B11" s="4">
        <v>0</v>
      </c>
      <c r="C11" s="4">
        <v>0</v>
      </c>
      <c r="D11" s="4">
        <v>1</v>
      </c>
      <c r="E11" s="4">
        <v>0</v>
      </c>
      <c r="F11" s="4">
        <f t="shared" si="1"/>
        <v>1</v>
      </c>
      <c r="G11" s="6">
        <f t="shared" si="2"/>
        <v>0</v>
      </c>
      <c r="H11" s="6">
        <f t="shared" si="3"/>
        <v>0</v>
      </c>
      <c r="I11" s="6">
        <f t="shared" si="4"/>
        <v>0.125</v>
      </c>
      <c r="J11" s="6">
        <f t="shared" si="5"/>
        <v>0</v>
      </c>
      <c r="K11" s="6">
        <f t="shared" si="6"/>
        <v>0.47712125471966244</v>
      </c>
      <c r="L11" s="6">
        <f t="shared" ref="L11:L18" si="7">G11*$K11</f>
        <v>0</v>
      </c>
      <c r="M11" s="6">
        <f t="shared" ref="M11:M18" si="8">H11*$K11</f>
        <v>0</v>
      </c>
      <c r="N11" s="6">
        <f t="shared" ref="N11:N18" si="9">I11*$K11</f>
        <v>5.9640156839957804E-2</v>
      </c>
      <c r="O11" s="6">
        <f t="shared" ref="O11:O18" si="10">J11*$K11</f>
        <v>0</v>
      </c>
    </row>
    <row r="12" spans="1:15" x14ac:dyDescent="0.4">
      <c r="A12" s="4" t="s">
        <v>15</v>
      </c>
      <c r="B12" s="4">
        <v>0</v>
      </c>
      <c r="C12" s="4">
        <v>1</v>
      </c>
      <c r="D12" s="4">
        <v>0</v>
      </c>
      <c r="E12" s="4">
        <v>0</v>
      </c>
      <c r="F12" s="4">
        <f t="shared" si="1"/>
        <v>1</v>
      </c>
      <c r="G12" s="6">
        <f t="shared" si="2"/>
        <v>0</v>
      </c>
      <c r="H12" s="6">
        <f t="shared" si="3"/>
        <v>0.16666666666666666</v>
      </c>
      <c r="I12" s="6">
        <f t="shared" si="4"/>
        <v>0</v>
      </c>
      <c r="J12" s="6">
        <f t="shared" si="5"/>
        <v>0</v>
      </c>
      <c r="K12" s="6">
        <f t="shared" si="6"/>
        <v>0.47712125471966244</v>
      </c>
      <c r="L12" s="6">
        <f t="shared" si="7"/>
        <v>0</v>
      </c>
      <c r="M12" s="6">
        <f t="shared" si="8"/>
        <v>7.952020911994373E-2</v>
      </c>
      <c r="N12" s="6">
        <f t="shared" si="9"/>
        <v>0</v>
      </c>
      <c r="O12" s="6">
        <f t="shared" si="10"/>
        <v>0</v>
      </c>
    </row>
    <row r="13" spans="1:15" x14ac:dyDescent="0.4">
      <c r="A13" s="4" t="s">
        <v>16</v>
      </c>
      <c r="B13" s="4">
        <v>1</v>
      </c>
      <c r="C13" s="4">
        <v>1</v>
      </c>
      <c r="D13" s="4">
        <v>1</v>
      </c>
      <c r="E13" s="4">
        <v>1</v>
      </c>
      <c r="F13" s="4">
        <f t="shared" si="1"/>
        <v>3</v>
      </c>
      <c r="G13" s="6">
        <f t="shared" si="2"/>
        <v>0.33333333333333331</v>
      </c>
      <c r="H13" s="6">
        <f t="shared" si="3"/>
        <v>0.16666666666666666</v>
      </c>
      <c r="I13" s="6">
        <f t="shared" si="4"/>
        <v>0.125</v>
      </c>
      <c r="J13" s="6">
        <f t="shared" si="5"/>
        <v>0.2</v>
      </c>
      <c r="K13" s="6">
        <f t="shared" si="6"/>
        <v>0</v>
      </c>
      <c r="L13" s="6">
        <f t="shared" si="7"/>
        <v>0</v>
      </c>
      <c r="M13" s="6">
        <f t="shared" si="8"/>
        <v>0</v>
      </c>
      <c r="N13" s="6">
        <f t="shared" si="9"/>
        <v>0</v>
      </c>
      <c r="O13" s="6">
        <f t="shared" si="10"/>
        <v>0</v>
      </c>
    </row>
    <row r="14" spans="1:15" x14ac:dyDescent="0.4">
      <c r="A14" s="4" t="s">
        <v>17</v>
      </c>
      <c r="B14" s="4">
        <v>0</v>
      </c>
      <c r="C14" s="4">
        <v>0</v>
      </c>
      <c r="D14" s="4">
        <v>1</v>
      </c>
      <c r="E14" s="4">
        <v>1</v>
      </c>
      <c r="F14" s="4">
        <f t="shared" si="1"/>
        <v>2</v>
      </c>
      <c r="G14" s="6">
        <f t="shared" si="2"/>
        <v>0</v>
      </c>
      <c r="H14" s="6">
        <f t="shared" si="3"/>
        <v>0</v>
      </c>
      <c r="I14" s="6">
        <f t="shared" si="4"/>
        <v>0.125</v>
      </c>
      <c r="J14" s="6">
        <f t="shared" si="5"/>
        <v>0.2</v>
      </c>
      <c r="K14" s="6">
        <f t="shared" si="6"/>
        <v>0.17609125905568124</v>
      </c>
      <c r="L14" s="6">
        <f t="shared" si="7"/>
        <v>0</v>
      </c>
      <c r="M14" s="6">
        <f t="shared" si="8"/>
        <v>0</v>
      </c>
      <c r="N14" s="6">
        <f t="shared" si="9"/>
        <v>2.2011407381960155E-2</v>
      </c>
      <c r="O14" s="6">
        <f t="shared" si="10"/>
        <v>3.5218251811136247E-2</v>
      </c>
    </row>
    <row r="15" spans="1:15" x14ac:dyDescent="0.4">
      <c r="A15" s="2" t="s">
        <v>22</v>
      </c>
      <c r="B15" s="4">
        <v>0</v>
      </c>
      <c r="C15" s="4">
        <v>0</v>
      </c>
      <c r="D15" s="4">
        <v>1</v>
      </c>
      <c r="E15" s="4">
        <v>0</v>
      </c>
      <c r="F15" s="4">
        <f t="shared" si="1"/>
        <v>1</v>
      </c>
      <c r="G15" s="6">
        <f t="shared" si="2"/>
        <v>0</v>
      </c>
      <c r="H15" s="6">
        <f t="shared" si="3"/>
        <v>0</v>
      </c>
      <c r="I15" s="6">
        <f t="shared" si="4"/>
        <v>0.125</v>
      </c>
      <c r="J15" s="6">
        <f t="shared" si="5"/>
        <v>0</v>
      </c>
      <c r="K15" s="6">
        <f t="shared" si="6"/>
        <v>0.47712125471966244</v>
      </c>
      <c r="L15" s="6">
        <f t="shared" si="7"/>
        <v>0</v>
      </c>
      <c r="M15" s="6">
        <f t="shared" si="8"/>
        <v>0</v>
      </c>
      <c r="N15" s="6">
        <f t="shared" si="9"/>
        <v>5.9640156839957804E-2</v>
      </c>
      <c r="O15" s="6">
        <f t="shared" si="10"/>
        <v>0</v>
      </c>
    </row>
    <row r="16" spans="1:15" x14ac:dyDescent="0.4">
      <c r="A16" s="4" t="s">
        <v>18</v>
      </c>
      <c r="B16" s="4">
        <v>0</v>
      </c>
      <c r="C16" s="4">
        <v>0</v>
      </c>
      <c r="D16" s="4">
        <v>1</v>
      </c>
      <c r="E16" s="4">
        <v>0</v>
      </c>
      <c r="F16" s="4">
        <f t="shared" si="1"/>
        <v>1</v>
      </c>
      <c r="G16" s="6">
        <f t="shared" si="2"/>
        <v>0</v>
      </c>
      <c r="H16" s="6">
        <f t="shared" si="3"/>
        <v>0</v>
      </c>
      <c r="I16" s="6">
        <f t="shared" si="4"/>
        <v>0.125</v>
      </c>
      <c r="J16" s="6">
        <f t="shared" si="5"/>
        <v>0</v>
      </c>
      <c r="K16" s="6">
        <f t="shared" si="6"/>
        <v>0.47712125471966244</v>
      </c>
      <c r="L16" s="6">
        <f t="shared" si="7"/>
        <v>0</v>
      </c>
      <c r="M16" s="6">
        <f t="shared" si="8"/>
        <v>0</v>
      </c>
      <c r="N16" s="6">
        <f t="shared" si="9"/>
        <v>5.9640156839957804E-2</v>
      </c>
      <c r="O16" s="6">
        <f t="shared" si="10"/>
        <v>0</v>
      </c>
    </row>
    <row r="17" spans="1:15" x14ac:dyDescent="0.4">
      <c r="A17" s="4" t="s">
        <v>19</v>
      </c>
      <c r="B17" s="4">
        <v>0</v>
      </c>
      <c r="C17" s="4">
        <v>0</v>
      </c>
      <c r="D17" s="4">
        <v>1</v>
      </c>
      <c r="E17" s="4">
        <v>0</v>
      </c>
      <c r="F17" s="4">
        <f t="shared" si="1"/>
        <v>1</v>
      </c>
      <c r="G17" s="6">
        <f t="shared" si="2"/>
        <v>0</v>
      </c>
      <c r="H17" s="6">
        <f t="shared" si="3"/>
        <v>0</v>
      </c>
      <c r="I17" s="6">
        <f t="shared" si="4"/>
        <v>0.125</v>
      </c>
      <c r="J17" s="6">
        <f t="shared" si="5"/>
        <v>0</v>
      </c>
      <c r="K17" s="6">
        <f t="shared" si="6"/>
        <v>0.47712125471966244</v>
      </c>
      <c r="L17" s="6">
        <f t="shared" si="7"/>
        <v>0</v>
      </c>
      <c r="M17" s="6">
        <f t="shared" si="8"/>
        <v>0</v>
      </c>
      <c r="N17" s="6">
        <f t="shared" si="9"/>
        <v>5.9640156839957804E-2</v>
      </c>
      <c r="O17" s="6">
        <f t="shared" si="10"/>
        <v>0</v>
      </c>
    </row>
    <row r="18" spans="1:15" x14ac:dyDescent="0.4">
      <c r="A18" s="4" t="s">
        <v>20</v>
      </c>
      <c r="B18" s="4">
        <v>1</v>
      </c>
      <c r="C18" s="4">
        <v>0</v>
      </c>
      <c r="D18" s="4">
        <v>1</v>
      </c>
      <c r="E18" s="4">
        <v>0</v>
      </c>
      <c r="F18" s="4">
        <f t="shared" si="1"/>
        <v>1</v>
      </c>
      <c r="G18" s="6">
        <f t="shared" si="2"/>
        <v>0.33333333333333331</v>
      </c>
      <c r="H18" s="6">
        <f t="shared" si="3"/>
        <v>0</v>
      </c>
      <c r="I18" s="6">
        <f t="shared" si="4"/>
        <v>0.125</v>
      </c>
      <c r="J18" s="6">
        <f t="shared" si="5"/>
        <v>0</v>
      </c>
      <c r="K18" s="6">
        <f t="shared" si="6"/>
        <v>0.47712125471966244</v>
      </c>
      <c r="L18" s="6">
        <f t="shared" si="7"/>
        <v>0.15904041823988746</v>
      </c>
      <c r="M18" s="6">
        <f t="shared" si="8"/>
        <v>0</v>
      </c>
      <c r="N18" s="6">
        <f t="shared" si="9"/>
        <v>5.9640156839957804E-2</v>
      </c>
      <c r="O18" s="6">
        <f t="shared" si="10"/>
        <v>0</v>
      </c>
    </row>
    <row r="19" spans="1:15" x14ac:dyDescent="0.4">
      <c r="A19" s="4" t="s">
        <v>5</v>
      </c>
      <c r="B19" s="4">
        <f>SUM(B8:B18)</f>
        <v>3</v>
      </c>
      <c r="C19" s="4">
        <f t="shared" ref="C19:E19" si="11">SUM(C8:C18)</f>
        <v>6</v>
      </c>
      <c r="D19" s="4">
        <f t="shared" si="11"/>
        <v>8</v>
      </c>
      <c r="E19" s="4">
        <f t="shared" si="11"/>
        <v>5</v>
      </c>
      <c r="K19" s="5" t="s">
        <v>38</v>
      </c>
      <c r="L19" s="8">
        <f>SQRT(L8^2+L9^2+L10^2+L11^2+L12^2+L13^2+L14^2+L15^2+L16^2+L17^2+L18^2)</f>
        <v>0.16952640673393629</v>
      </c>
      <c r="M19" s="10">
        <f>SQRT(M8^2+M9^2+M10^2+M11^2+M12^2+M13^2+M14^2+M15^2+M16^2+M17^2+M18^2)</f>
        <v>8.970026550451464E-2</v>
      </c>
      <c r="N19" s="10">
        <f t="shared" ref="N19:O19" si="12">SQRT(N8^2+N9^2+N10^2+N11^2+N12^2+N13^2+N14^2+N15^2+N16^2+N17^2+N18^2)</f>
        <v>0.1351637658339262</v>
      </c>
      <c r="O19" s="10">
        <f t="shared" si="12"/>
        <v>6.0999801490642616E-2</v>
      </c>
    </row>
    <row r="20" spans="1:15" x14ac:dyDescent="0.4">
      <c r="K20" s="16" t="s">
        <v>37</v>
      </c>
      <c r="L20" s="17"/>
      <c r="M20" s="7">
        <f>SUMPRODUCT($L$8:$L$18,M8:M18)</f>
        <v>1.7226739731008355E-3</v>
      </c>
      <c r="N20" s="7">
        <f t="shared" ref="N20:O20" si="13">SUMPRODUCT($L$8:$L$18,N8:N18)</f>
        <v>9.4851954877193737E-3</v>
      </c>
      <c r="O20" s="7">
        <f t="shared" si="13"/>
        <v>2.0672087677210027E-3</v>
      </c>
    </row>
    <row r="21" spans="1:15" x14ac:dyDescent="0.4">
      <c r="K21" s="18" t="s">
        <v>35</v>
      </c>
      <c r="L21" s="19"/>
      <c r="M21" s="7">
        <f>M20/($L19*M19)</f>
        <v>0.11328489511234545</v>
      </c>
      <c r="N21" s="7">
        <f t="shared" ref="N21:O21" si="14">N20/($L19*N19)</f>
        <v>0.41395072342872657</v>
      </c>
      <c r="O21" s="7">
        <f t="shared" si="14"/>
        <v>0.19990265386264811</v>
      </c>
    </row>
    <row r="22" spans="1:15" x14ac:dyDescent="0.4">
      <c r="K22" s="18" t="s">
        <v>36</v>
      </c>
      <c r="L22" s="19"/>
      <c r="M22" s="5">
        <f>RANK(M21,$M$21:$O$21)</f>
        <v>3</v>
      </c>
      <c r="N22" s="5">
        <f t="shared" ref="N22:O22" si="15">RANK(N21,$M$21:$O$21)</f>
        <v>1</v>
      </c>
      <c r="O22" s="5">
        <f t="shared" si="15"/>
        <v>2</v>
      </c>
    </row>
  </sheetData>
  <mergeCells count="10">
    <mergeCell ref="K22:L22"/>
    <mergeCell ref="A6:F6"/>
    <mergeCell ref="G6:J6"/>
    <mergeCell ref="L6:O6"/>
    <mergeCell ref="K6:K7"/>
    <mergeCell ref="B2:G2"/>
    <mergeCell ref="B3:G3"/>
    <mergeCell ref="B4:G4"/>
    <mergeCell ref="K20:L20"/>
    <mergeCell ref="K21:L21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Yoon</cp:lastModifiedBy>
  <dcterms:created xsi:type="dcterms:W3CDTF">2020-05-07T05:52:46Z</dcterms:created>
  <dcterms:modified xsi:type="dcterms:W3CDTF">2023-05-21T03:35:08Z</dcterms:modified>
</cp:coreProperties>
</file>