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Finanzas\"/>
    </mc:Choice>
  </mc:AlternateContent>
  <xr:revisionPtr revIDLastSave="0" documentId="13_ncr:1_{39A56429-4479-4A77-9A38-EA6D637C2D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LIO 2025" sheetId="17" r:id="rId1"/>
    <sheet name="JULIO_raw" sheetId="21" r:id="rId2"/>
    <sheet name="AGOSTO 2025" sheetId="18" r:id="rId3"/>
    <sheet name="Hoja1" sheetId="2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1" l="1"/>
  <c r="B4" i="20"/>
  <c r="B3" i="20"/>
  <c r="B2" i="20"/>
  <c r="P12" i="18"/>
  <c r="P9" i="18"/>
  <c r="P27" i="18" s="1"/>
  <c r="I31" i="18" s="1"/>
  <c r="I33" i="18"/>
  <c r="I27" i="18"/>
  <c r="P16" i="17"/>
  <c r="I20" i="17" s="1"/>
  <c r="I16" i="17"/>
  <c r="I19" i="17" s="1"/>
  <c r="I30" i="18" l="1"/>
  <c r="I32" i="18" s="1"/>
  <c r="I34" i="18" s="1"/>
  <c r="I21" i="17"/>
  <c r="I23" i="17" s="1"/>
</calcChain>
</file>

<file path=xl/sharedStrings.xml><?xml version="1.0" encoding="utf-8"?>
<sst xmlns="http://schemas.openxmlformats.org/spreadsheetml/2006/main" count="63" uniqueCount="43">
  <si>
    <t>EGRESOS</t>
  </si>
  <si>
    <t>Ofrenda de AMOR</t>
  </si>
  <si>
    <t>Donativos:</t>
  </si>
  <si>
    <t>Compras:</t>
  </si>
  <si>
    <t>GASTOS DIVERSOS</t>
  </si>
  <si>
    <t/>
  </si>
  <si>
    <t>TOTAL INGRESOS</t>
  </si>
  <si>
    <t xml:space="preserve">                                TOTAL EGRESOS</t>
  </si>
  <si>
    <t>RESUMEN</t>
  </si>
  <si>
    <t>INGRESO DEL MES</t>
  </si>
  <si>
    <t>EGRESO DEL MES</t>
  </si>
  <si>
    <t xml:space="preserve"> </t>
  </si>
  <si>
    <t xml:space="preserve">          SALDO DEL MES</t>
  </si>
  <si>
    <t>SALDO MES ANTERIOR</t>
  </si>
  <si>
    <t xml:space="preserve"> SALDO PROXIMO MES</t>
  </si>
  <si>
    <t>Danahí Villarreal</t>
  </si>
  <si>
    <t>BALANCE ECONÓMICO JULIO 2025</t>
  </si>
  <si>
    <t>INGRESOS</t>
  </si>
  <si>
    <t>Restante viaje</t>
  </si>
  <si>
    <t>Emmanuel Torres</t>
  </si>
  <si>
    <t>Cabeza</t>
  </si>
  <si>
    <t>Ayuda idonea</t>
  </si>
  <si>
    <t>BALANCE ECONÓMICO AGOSTO 2025</t>
  </si>
  <si>
    <t>Saldo Dana</t>
  </si>
  <si>
    <t>Saldo Emmanuel</t>
  </si>
  <si>
    <t>Celulares</t>
  </si>
  <si>
    <t>Plan Dana</t>
  </si>
  <si>
    <t>Plan Emma</t>
  </si>
  <si>
    <t>Tarjeta Credito Soles</t>
  </si>
  <si>
    <t>Tarjeta Credito Dolares</t>
  </si>
  <si>
    <t>Vuelos</t>
  </si>
  <si>
    <t xml:space="preserve">Luz </t>
  </si>
  <si>
    <t>Agua</t>
  </si>
  <si>
    <t>Internet</t>
  </si>
  <si>
    <t>Operación mami Jenny</t>
  </si>
  <si>
    <t>Diezmo</t>
  </si>
  <si>
    <t>Pasajes Dana</t>
  </si>
  <si>
    <t>Cocina</t>
  </si>
  <si>
    <t>Pantalla</t>
  </si>
  <si>
    <t>Ropero</t>
  </si>
  <si>
    <t>Block</t>
  </si>
  <si>
    <t>Ingresos</t>
  </si>
  <si>
    <t>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</si>
</sst>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gency FB"/>
      <family val="2"/>
    </font>
    <font>
      <sz val="11"/>
      <color theme="1"/>
      <name val="Agency FB"/>
      <family val="2"/>
    </font>
    <font>
      <b/>
      <sz val="22"/>
      <color theme="1"/>
      <name val="Agency FB"/>
      <family val="2"/>
    </font>
    <font>
      <b/>
      <u/>
      <sz val="16"/>
      <color theme="1"/>
      <name val="Agency FB"/>
      <family val="2"/>
    </font>
    <font>
      <b/>
      <sz val="12"/>
      <color theme="1"/>
      <name val="Agency FB"/>
      <family val="2"/>
    </font>
    <font>
      <b/>
      <sz val="11"/>
      <color theme="1"/>
      <name val="Agency FB"/>
      <family val="2"/>
    </font>
    <font>
      <b/>
      <sz val="14"/>
      <color theme="1"/>
      <name val="Agency FB"/>
      <family val="2"/>
    </font>
    <font>
      <b/>
      <sz val="12"/>
      <name val="Agency FB"/>
      <family val="2"/>
    </font>
    <font>
      <b/>
      <sz val="16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4" fillId="0" borderId="1" xfId="0" applyFont="1" applyBorder="1"/>
    <xf numFmtId="0" fontId="4" fillId="0" borderId="0" xfId="0" applyFont="1"/>
    <xf numFmtId="0" fontId="5" fillId="0" borderId="1" xfId="0" applyFont="1" applyBorder="1"/>
    <xf numFmtId="2" fontId="1" fillId="0" borderId="0" xfId="0" applyNumberFormat="1" applyFont="1"/>
    <xf numFmtId="0" fontId="5" fillId="0" borderId="0" xfId="0" applyFont="1"/>
    <xf numFmtId="2" fontId="1" fillId="0" borderId="2" xfId="0" applyNumberFormat="1" applyFont="1" applyBorder="1"/>
    <xf numFmtId="2" fontId="2" fillId="0" borderId="0" xfId="0" applyNumberFormat="1" applyFont="1"/>
    <xf numFmtId="0" fontId="6" fillId="0" borderId="0" xfId="0" applyFont="1"/>
    <xf numFmtId="2" fontId="2" fillId="0" borderId="2" xfId="0" applyNumberFormat="1" applyFont="1" applyBorder="1"/>
    <xf numFmtId="0" fontId="2" fillId="0" borderId="1" xfId="0" applyFont="1" applyBorder="1" applyAlignment="1">
      <alignment horizontal="right" vertical="top"/>
    </xf>
    <xf numFmtId="0" fontId="6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2" fontId="7" fillId="0" borderId="2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quotePrefix="1" applyFont="1"/>
    <xf numFmtId="0" fontId="0" fillId="0" borderId="1" xfId="0" applyBorder="1"/>
    <xf numFmtId="0" fontId="8" fillId="0" borderId="0" xfId="0" applyFont="1" applyAlignment="1">
      <alignment horizontal="right"/>
    </xf>
    <xf numFmtId="2" fontId="8" fillId="0" borderId="5" xfId="0" applyNumberFormat="1" applyFont="1" applyBorder="1"/>
    <xf numFmtId="2" fontId="8" fillId="0" borderId="6" xfId="0" applyNumberFormat="1" applyFont="1" applyBorder="1"/>
    <xf numFmtId="0" fontId="9" fillId="0" borderId="0" xfId="0" applyFont="1"/>
    <xf numFmtId="0" fontId="1" fillId="0" borderId="5" xfId="0" applyFont="1" applyBorder="1"/>
    <xf numFmtId="2" fontId="9" fillId="0" borderId="5" xfId="0" applyNumberFormat="1" applyFont="1" applyBorder="1"/>
    <xf numFmtId="0" fontId="0" fillId="0" borderId="2" xfId="0" applyBorder="1"/>
    <xf numFmtId="0" fontId="0" fillId="0" borderId="7" xfId="0" applyBorder="1"/>
    <xf numFmtId="0" fontId="2" fillId="0" borderId="0" xfId="0" applyFont="1" applyAlignment="1">
      <alignment horizontal="center" vertical="center"/>
    </xf>
    <xf numFmtId="0" fontId="0" fillId="0" borderId="8" xfId="0" applyBorder="1"/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12</xdr:row>
      <xdr:rowOff>0</xdr:rowOff>
    </xdr:from>
    <xdr:to>
      <xdr:col>8</xdr:col>
      <xdr:colOff>0</xdr:colOff>
      <xdr:row>15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DA35262-F8C9-4651-BF09-9010402A5E58}"/>
            </a:ext>
          </a:extLst>
        </xdr:cNvPr>
        <xdr:cNvCxnSpPr/>
      </xdr:nvCxnSpPr>
      <xdr:spPr>
        <a:xfrm>
          <a:off x="2343150" y="3276600"/>
          <a:ext cx="752475" cy="5905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23</xdr:row>
      <xdr:rowOff>0</xdr:rowOff>
    </xdr:from>
    <xdr:to>
      <xdr:col>8</xdr:col>
      <xdr:colOff>0</xdr:colOff>
      <xdr:row>26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09573C4-4962-46E3-A116-468F492900B7}"/>
            </a:ext>
          </a:extLst>
        </xdr:cNvPr>
        <xdr:cNvCxnSpPr/>
      </xdr:nvCxnSpPr>
      <xdr:spPr>
        <a:xfrm>
          <a:off x="2333625" y="3276600"/>
          <a:ext cx="752475" cy="5905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3991-CCD0-498E-B441-4C24FA080E9A}">
  <dimension ref="B1:P26"/>
  <sheetViews>
    <sheetView tabSelected="1" topLeftCell="E1" workbookViewId="0">
      <selection activeCell="J9" sqref="J9"/>
    </sheetView>
  </sheetViews>
  <sheetFormatPr baseColWidth="10" defaultRowHeight="14.4" x14ac:dyDescent="0.3"/>
  <cols>
    <col min="1" max="1" width="0.109375" customWidth="1"/>
    <col min="2" max="2" width="0.6640625" hidden="1" customWidth="1"/>
    <col min="3" max="3" width="0.109375" customWidth="1"/>
    <col min="4" max="4" width="0.33203125" customWidth="1"/>
    <col min="10" max="10" width="7.5546875" customWidth="1"/>
    <col min="11" max="11" width="8.33203125" customWidth="1"/>
  </cols>
  <sheetData>
    <row r="1" spans="5:16" x14ac:dyDescent="0.3">
      <c r="E1" s="38" t="s">
        <v>16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</row>
    <row r="2" spans="5:16" x14ac:dyDescent="0.3">
      <c r="E2" s="38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5:16" ht="15" x14ac:dyDescent="0.3"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5:16" ht="21.6" x14ac:dyDescent="0.4">
      <c r="E4" s="6" t="s">
        <v>17</v>
      </c>
      <c r="F4" s="3"/>
      <c r="G4" s="3"/>
      <c r="H4" s="3"/>
      <c r="I4" s="3"/>
      <c r="J4" s="3"/>
      <c r="K4" s="7" t="s">
        <v>0</v>
      </c>
      <c r="L4" s="3"/>
      <c r="M4" s="3"/>
      <c r="N4" s="3"/>
      <c r="O4" s="3"/>
      <c r="P4" s="4"/>
    </row>
    <row r="5" spans="5:16" ht="15.6" x14ac:dyDescent="0.3">
      <c r="E5" s="1" t="s">
        <v>18</v>
      </c>
      <c r="F5" s="3"/>
      <c r="G5" s="3"/>
      <c r="H5" s="9">
        <v>1179</v>
      </c>
      <c r="I5" s="9"/>
      <c r="J5" s="3"/>
      <c r="K5" s="10" t="s">
        <v>1</v>
      </c>
      <c r="L5" s="2"/>
      <c r="M5" s="2"/>
      <c r="N5" s="2"/>
      <c r="O5" s="2"/>
      <c r="P5" s="11">
        <v>0</v>
      </c>
    </row>
    <row r="6" spans="5:16" ht="15.6" x14ac:dyDescent="0.3">
      <c r="E6" s="1"/>
      <c r="F6" s="3"/>
      <c r="G6" s="3"/>
      <c r="H6" s="9"/>
      <c r="I6" s="9"/>
      <c r="J6" s="3"/>
      <c r="K6" s="2"/>
      <c r="L6" s="2"/>
      <c r="M6" s="2"/>
      <c r="N6" s="2"/>
      <c r="O6" s="9">
        <v>0</v>
      </c>
      <c r="P6" s="11"/>
    </row>
    <row r="7" spans="5:16" ht="15.6" x14ac:dyDescent="0.3">
      <c r="E7" s="1"/>
      <c r="F7" s="3"/>
      <c r="G7" s="3"/>
      <c r="H7" s="9"/>
      <c r="I7" s="9"/>
      <c r="J7" s="3"/>
      <c r="K7" s="2"/>
      <c r="L7" s="2"/>
      <c r="M7" s="2"/>
      <c r="N7" s="2"/>
      <c r="O7" s="9">
        <v>0</v>
      </c>
      <c r="P7" s="11"/>
    </row>
    <row r="8" spans="5:16" ht="15.6" x14ac:dyDescent="0.3">
      <c r="E8" s="1"/>
      <c r="F8" s="3"/>
      <c r="G8" s="3"/>
      <c r="H8" s="9"/>
      <c r="I8" s="9"/>
      <c r="J8" s="3"/>
      <c r="K8" s="10" t="s">
        <v>3</v>
      </c>
      <c r="L8" s="41"/>
      <c r="M8" s="41"/>
      <c r="N8" s="41"/>
      <c r="O8" s="2"/>
      <c r="P8" s="11">
        <v>0</v>
      </c>
    </row>
    <row r="9" spans="5:16" ht="15.6" x14ac:dyDescent="0.3">
      <c r="E9" s="1"/>
      <c r="F9" s="3"/>
      <c r="G9" s="3"/>
      <c r="H9" s="9"/>
      <c r="I9" s="12"/>
      <c r="J9" s="3"/>
      <c r="K9" s="2"/>
      <c r="L9" s="2"/>
      <c r="M9" s="2"/>
      <c r="N9" s="2"/>
      <c r="O9" s="9">
        <v>0</v>
      </c>
      <c r="P9" s="11"/>
    </row>
    <row r="10" spans="5:16" ht="15.6" x14ac:dyDescent="0.3">
      <c r="E10" s="1"/>
      <c r="F10" s="3"/>
      <c r="G10" s="3"/>
      <c r="H10" s="9"/>
      <c r="I10" s="12"/>
      <c r="J10" s="3"/>
      <c r="K10" s="3"/>
      <c r="L10" s="3"/>
      <c r="M10" s="3"/>
      <c r="N10" s="3"/>
      <c r="O10" s="12">
        <v>0</v>
      </c>
      <c r="P10" s="4"/>
    </row>
    <row r="11" spans="5:16" ht="15.6" x14ac:dyDescent="0.3">
      <c r="E11" s="8" t="s">
        <v>2</v>
      </c>
      <c r="F11" s="3"/>
      <c r="G11" s="3"/>
      <c r="H11" s="9">
        <v>0</v>
      </c>
      <c r="I11" s="12"/>
      <c r="J11" s="3"/>
      <c r="K11" s="13" t="s">
        <v>4</v>
      </c>
      <c r="L11" s="3"/>
      <c r="M11" s="3"/>
      <c r="N11" s="3"/>
      <c r="O11" s="3"/>
      <c r="P11" s="14">
        <v>0</v>
      </c>
    </row>
    <row r="12" spans="5:16" ht="18" thickBot="1" x14ac:dyDescent="0.35">
      <c r="E12" s="15"/>
      <c r="F12" s="16"/>
      <c r="G12" s="16"/>
      <c r="H12" s="17"/>
      <c r="I12" s="17"/>
      <c r="J12" s="18"/>
      <c r="K12" s="18"/>
      <c r="L12" s="16"/>
      <c r="M12" s="18"/>
      <c r="N12" s="16"/>
      <c r="O12" s="17"/>
      <c r="P12" s="19"/>
    </row>
    <row r="13" spans="5:16" ht="15.6" thickTop="1" x14ac:dyDescent="0.3">
      <c r="E13" s="20"/>
      <c r="F13" s="21"/>
      <c r="G13" s="21"/>
      <c r="H13" s="3"/>
      <c r="I13" s="3"/>
      <c r="J13" s="3"/>
      <c r="K13" s="3"/>
      <c r="L13" s="3"/>
      <c r="M13" s="3"/>
      <c r="N13" s="3"/>
      <c r="O13" s="12"/>
      <c r="P13" s="4"/>
    </row>
    <row r="14" spans="5:16" ht="15" x14ac:dyDescent="0.3"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</row>
    <row r="15" spans="5:16" ht="15" x14ac:dyDescent="0.3">
      <c r="E15" s="5"/>
      <c r="F15" s="3"/>
      <c r="G15" s="3"/>
      <c r="H15" s="3"/>
      <c r="I15" s="3"/>
      <c r="J15" s="3"/>
      <c r="K15" s="22" t="s">
        <v>5</v>
      </c>
      <c r="L15" s="3"/>
      <c r="M15" s="3"/>
      <c r="N15" s="3"/>
      <c r="O15" s="3"/>
      <c r="P15" s="4"/>
    </row>
    <row r="16" spans="5:16" ht="16.2" thickBot="1" x14ac:dyDescent="0.35">
      <c r="E16" s="23"/>
      <c r="G16" s="24" t="s">
        <v>6</v>
      </c>
      <c r="H16" s="9"/>
      <c r="I16" s="25">
        <f>H11+H10+H9+H8+H7+H6+H5</f>
        <v>1179</v>
      </c>
      <c r="J16" s="3"/>
      <c r="K16" s="3"/>
      <c r="L16" s="3"/>
      <c r="M16" s="13" t="s">
        <v>7</v>
      </c>
      <c r="N16" s="3"/>
      <c r="O16" s="3"/>
      <c r="P16" s="26">
        <f>SUM(P2:P10)</f>
        <v>0</v>
      </c>
    </row>
    <row r="17" spans="5:16" ht="15.6" thickTop="1" x14ac:dyDescent="0.3">
      <c r="E17" s="23"/>
      <c r="J17" s="3"/>
      <c r="K17" s="3"/>
      <c r="L17" s="3"/>
      <c r="M17" s="3"/>
      <c r="N17" s="3"/>
      <c r="O17" s="3"/>
      <c r="P17" s="4"/>
    </row>
    <row r="18" spans="5:16" ht="21.6" x14ac:dyDescent="0.4">
      <c r="E18" s="6" t="s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</row>
    <row r="19" spans="5:16" ht="15.6" x14ac:dyDescent="0.3">
      <c r="E19" s="1" t="s">
        <v>9</v>
      </c>
      <c r="F19" s="2"/>
      <c r="G19" s="2"/>
      <c r="H19" s="2"/>
      <c r="I19" s="9">
        <f>I16</f>
        <v>1179</v>
      </c>
      <c r="J19" s="3"/>
      <c r="K19" s="3"/>
      <c r="L19" s="3"/>
      <c r="M19" s="3"/>
      <c r="P19" s="4"/>
    </row>
    <row r="20" spans="5:16" ht="15.6" x14ac:dyDescent="0.3">
      <c r="E20" s="1" t="s">
        <v>10</v>
      </c>
      <c r="F20" s="2"/>
      <c r="G20" s="2"/>
      <c r="H20" s="2"/>
      <c r="I20" s="9">
        <f>P16</f>
        <v>0</v>
      </c>
      <c r="J20" s="3"/>
      <c r="K20" s="3"/>
      <c r="L20" s="3"/>
      <c r="M20" s="3"/>
      <c r="N20" s="3"/>
      <c r="O20" s="3" t="s">
        <v>11</v>
      </c>
      <c r="P20" s="4"/>
    </row>
    <row r="21" spans="5:16" ht="22.2" thickBot="1" x14ac:dyDescent="0.45">
      <c r="E21" s="1"/>
      <c r="F21" s="2"/>
      <c r="G21" s="27" t="s">
        <v>12</v>
      </c>
      <c r="H21" s="28"/>
      <c r="I21" s="29">
        <f>I19-I20</f>
        <v>1179</v>
      </c>
      <c r="J21" s="3"/>
      <c r="K21" s="3"/>
      <c r="L21" s="3"/>
      <c r="M21" s="3"/>
      <c r="N21" s="3"/>
      <c r="O21" s="3"/>
      <c r="P21" s="4"/>
    </row>
    <row r="22" spans="5:16" ht="16.2" thickTop="1" x14ac:dyDescent="0.3">
      <c r="E22" s="1" t="s">
        <v>13</v>
      </c>
      <c r="F22" s="2"/>
      <c r="G22" s="2"/>
      <c r="H22" s="2"/>
      <c r="I22" s="9">
        <v>0</v>
      </c>
      <c r="P22" s="30"/>
    </row>
    <row r="23" spans="5:16" ht="22.2" thickBot="1" x14ac:dyDescent="0.45">
      <c r="E23" s="1"/>
      <c r="F23" s="2"/>
      <c r="G23" s="27" t="s">
        <v>14</v>
      </c>
      <c r="H23" s="28"/>
      <c r="I23" s="29">
        <f>I21+I22</f>
        <v>1179</v>
      </c>
      <c r="P23" s="30"/>
    </row>
    <row r="24" spans="5:16" ht="15.6" thickTop="1" thickBot="1" x14ac:dyDescent="0.35">
      <c r="E24" s="23"/>
      <c r="M24" s="31"/>
      <c r="O24" s="31"/>
      <c r="P24" s="30"/>
    </row>
    <row r="25" spans="5:16" ht="15.6" x14ac:dyDescent="0.3">
      <c r="E25" s="23"/>
      <c r="K25" s="2"/>
      <c r="L25" s="2"/>
      <c r="M25" s="32" t="s">
        <v>19</v>
      </c>
      <c r="N25" s="2"/>
      <c r="O25" s="32" t="s">
        <v>15</v>
      </c>
      <c r="P25" s="30"/>
    </row>
    <row r="26" spans="5:16" ht="16.2" thickBot="1" x14ac:dyDescent="0.35">
      <c r="E26" s="33"/>
      <c r="F26" s="31"/>
      <c r="G26" s="31"/>
      <c r="H26" s="31"/>
      <c r="I26" s="31"/>
      <c r="J26" s="31"/>
      <c r="K26" s="34"/>
      <c r="L26" s="34"/>
      <c r="M26" s="35" t="s">
        <v>20</v>
      </c>
      <c r="N26" s="34"/>
      <c r="O26" s="36" t="s">
        <v>21</v>
      </c>
      <c r="P26" s="37"/>
    </row>
  </sheetData>
  <mergeCells count="2">
    <mergeCell ref="E1:P2"/>
    <mergeCell ref="L8:N8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2A76-122E-4F4E-AFDA-5E68D6A82BB2}">
  <dimension ref="B1:C2"/>
  <sheetViews>
    <sheetView workbookViewId="0">
      <selection activeCell="A2" sqref="A2"/>
    </sheetView>
  </sheetViews>
  <sheetFormatPr baseColWidth="10" defaultRowHeight="14.4" x14ac:dyDescent="0.3"/>
  <sheetData>
    <row r="1" spans="2:3" x14ac:dyDescent="0.3">
      <c r="B1" t="s">
        <v>41</v>
      </c>
      <c r="C1" t="s">
        <v>42</v>
      </c>
    </row>
    <row r="2" spans="2:3" x14ac:dyDescent="0.3">
      <c r="B2" s="42">
        <f>'JULIO 2025'!H5</f>
        <v>1179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3CD5-8D06-4237-A9E3-01FB435CFDB6}">
  <dimension ref="A1:P37"/>
  <sheetViews>
    <sheetView topLeftCell="D17" workbookViewId="0">
      <selection activeCell="J32" sqref="J32"/>
    </sheetView>
  </sheetViews>
  <sheetFormatPr baseColWidth="10" defaultRowHeight="14.4" x14ac:dyDescent="0.3"/>
  <cols>
    <col min="1" max="1" width="0.109375" hidden="1" customWidth="1"/>
    <col min="2" max="3" width="11.44140625" hidden="1" customWidth="1"/>
    <col min="4" max="4" width="0.109375" customWidth="1"/>
    <col min="11" max="11" width="16.5546875" bestFit="1" customWidth="1"/>
  </cols>
  <sheetData>
    <row r="1" spans="5:16" x14ac:dyDescent="0.3">
      <c r="E1" s="38" t="s">
        <v>22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</row>
    <row r="2" spans="5:16" x14ac:dyDescent="0.3">
      <c r="E2" s="38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5:16" ht="15" x14ac:dyDescent="0.3"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5:16" ht="21.6" x14ac:dyDescent="0.4">
      <c r="E4" s="6" t="s">
        <v>17</v>
      </c>
      <c r="F4" s="3"/>
      <c r="G4" s="3"/>
      <c r="H4" s="3"/>
      <c r="I4" s="3"/>
      <c r="J4" s="3"/>
      <c r="K4" s="7" t="s">
        <v>0</v>
      </c>
      <c r="L4" s="3"/>
      <c r="M4" s="3"/>
      <c r="N4" s="3"/>
      <c r="O4" s="3"/>
      <c r="P4" s="4"/>
    </row>
    <row r="5" spans="5:16" ht="15.6" x14ac:dyDescent="0.3">
      <c r="E5" s="1" t="s">
        <v>23</v>
      </c>
      <c r="F5" s="3"/>
      <c r="G5" s="3"/>
      <c r="H5" s="9">
        <v>1500</v>
      </c>
      <c r="I5" s="9"/>
      <c r="J5" s="3"/>
      <c r="K5" s="10" t="s">
        <v>25</v>
      </c>
      <c r="L5" s="2"/>
      <c r="M5" s="2"/>
      <c r="N5" s="2"/>
      <c r="O5" s="2"/>
      <c r="P5" s="11">
        <v>540</v>
      </c>
    </row>
    <row r="6" spans="5:16" ht="15.6" x14ac:dyDescent="0.3">
      <c r="E6" s="1" t="s">
        <v>24</v>
      </c>
      <c r="F6" s="3"/>
      <c r="G6" s="3"/>
      <c r="H6" s="9">
        <v>5100</v>
      </c>
      <c r="I6" s="9"/>
      <c r="J6" s="3"/>
      <c r="K6" s="2" t="s">
        <v>26</v>
      </c>
      <c r="L6" s="2"/>
      <c r="M6" s="2"/>
      <c r="N6" s="2"/>
      <c r="O6" s="9"/>
      <c r="P6" s="11">
        <v>45</v>
      </c>
    </row>
    <row r="7" spans="5:16" ht="15.6" x14ac:dyDescent="0.3">
      <c r="E7" s="1" t="s">
        <v>30</v>
      </c>
      <c r="F7" s="3"/>
      <c r="G7" s="3"/>
      <c r="H7" s="9">
        <v>695</v>
      </c>
      <c r="I7" s="9"/>
      <c r="J7" s="3"/>
      <c r="K7" s="2" t="s">
        <v>27</v>
      </c>
      <c r="L7" s="2"/>
      <c r="M7" s="2"/>
      <c r="N7" s="2"/>
      <c r="O7" s="9"/>
      <c r="P7" s="11">
        <v>43.1</v>
      </c>
    </row>
    <row r="8" spans="5:16" ht="15.6" x14ac:dyDescent="0.3">
      <c r="E8" s="1"/>
      <c r="F8" s="3"/>
      <c r="G8" s="3"/>
      <c r="H8" s="9"/>
      <c r="I8" s="9"/>
      <c r="J8" s="3"/>
      <c r="K8" s="10" t="s">
        <v>28</v>
      </c>
      <c r="L8" s="41"/>
      <c r="M8" s="41"/>
      <c r="N8" s="41"/>
      <c r="O8" s="2"/>
      <c r="P8" s="11">
        <v>1801</v>
      </c>
    </row>
    <row r="9" spans="5:16" ht="15.6" x14ac:dyDescent="0.3">
      <c r="E9" s="1"/>
      <c r="F9" s="3"/>
      <c r="G9" s="3"/>
      <c r="H9" s="9"/>
      <c r="I9" s="12"/>
      <c r="J9" s="3"/>
      <c r="K9" s="10" t="s">
        <v>29</v>
      </c>
      <c r="L9" s="2"/>
      <c r="M9" s="2"/>
      <c r="N9" s="2"/>
      <c r="O9" s="9"/>
      <c r="P9" s="11">
        <f>195.65*3.5</f>
        <v>684.77499999999998</v>
      </c>
    </row>
    <row r="10" spans="5:16" ht="15.6" x14ac:dyDescent="0.3">
      <c r="E10" s="1"/>
      <c r="F10" s="3"/>
      <c r="G10" s="3"/>
      <c r="H10" s="9"/>
      <c r="I10" s="12"/>
      <c r="J10" s="3"/>
      <c r="K10" s="10" t="s">
        <v>34</v>
      </c>
      <c r="L10" s="2"/>
      <c r="M10" s="2"/>
      <c r="N10" s="2"/>
      <c r="O10" s="9"/>
      <c r="P10" s="11">
        <v>143</v>
      </c>
    </row>
    <row r="11" spans="5:16" ht="15.6" x14ac:dyDescent="0.3">
      <c r="E11" s="1"/>
      <c r="F11" s="3"/>
      <c r="G11" s="3"/>
      <c r="H11" s="9"/>
      <c r="I11" s="12"/>
      <c r="J11" s="3"/>
      <c r="K11" s="10" t="s">
        <v>35</v>
      </c>
      <c r="L11" s="2"/>
      <c r="M11" s="2"/>
      <c r="N11" s="2"/>
      <c r="O11" s="9"/>
      <c r="P11" s="11">
        <v>660</v>
      </c>
    </row>
    <row r="12" spans="5:16" ht="15.6" x14ac:dyDescent="0.3">
      <c r="E12" s="1"/>
      <c r="F12" s="3"/>
      <c r="G12" s="3"/>
      <c r="H12" s="9"/>
      <c r="I12" s="12"/>
      <c r="J12" s="3"/>
      <c r="K12" s="10" t="s">
        <v>36</v>
      </c>
      <c r="L12" s="2"/>
      <c r="M12" s="2"/>
      <c r="N12" s="2"/>
      <c r="O12" s="9"/>
      <c r="P12" s="11">
        <f>4*6*4</f>
        <v>96</v>
      </c>
    </row>
    <row r="13" spans="5:16" ht="15.6" x14ac:dyDescent="0.3">
      <c r="E13" s="1"/>
      <c r="F13" s="3"/>
      <c r="G13" s="3"/>
      <c r="H13" s="9"/>
      <c r="I13" s="12"/>
      <c r="J13" s="3"/>
      <c r="K13" s="10" t="s">
        <v>37</v>
      </c>
      <c r="L13" s="2"/>
      <c r="M13" s="2"/>
      <c r="N13" s="2"/>
      <c r="O13" s="9"/>
      <c r="P13" s="11"/>
    </row>
    <row r="14" spans="5:16" ht="15.6" x14ac:dyDescent="0.3">
      <c r="E14" s="1"/>
      <c r="F14" s="3"/>
      <c r="G14" s="3"/>
      <c r="H14" s="9"/>
      <c r="I14" s="12"/>
      <c r="J14" s="3"/>
      <c r="K14" s="10" t="s">
        <v>38</v>
      </c>
      <c r="L14" s="2"/>
      <c r="M14" s="2"/>
      <c r="N14" s="2"/>
      <c r="O14" s="9"/>
      <c r="P14" s="11"/>
    </row>
    <row r="15" spans="5:16" ht="15.6" x14ac:dyDescent="0.3">
      <c r="E15" s="1"/>
      <c r="F15" s="3"/>
      <c r="G15" s="3"/>
      <c r="H15" s="9"/>
      <c r="I15" s="12"/>
      <c r="J15" s="3"/>
      <c r="K15" s="10"/>
      <c r="L15" s="2"/>
      <c r="M15" s="2"/>
      <c r="N15" s="2"/>
      <c r="O15" s="9"/>
      <c r="P15" s="11"/>
    </row>
    <row r="16" spans="5:16" ht="15.6" x14ac:dyDescent="0.3">
      <c r="E16" s="1"/>
      <c r="F16" s="3"/>
      <c r="G16" s="3"/>
      <c r="H16" s="9"/>
      <c r="I16" s="12"/>
      <c r="J16" s="3"/>
      <c r="K16" s="10"/>
      <c r="L16" s="2"/>
      <c r="M16" s="2"/>
      <c r="N16" s="2"/>
      <c r="O16" s="9"/>
      <c r="P16" s="11"/>
    </row>
    <row r="17" spans="5:16" ht="15.6" x14ac:dyDescent="0.3">
      <c r="E17" s="1"/>
      <c r="F17" s="3"/>
      <c r="G17" s="3"/>
      <c r="H17" s="9"/>
      <c r="I17" s="12"/>
      <c r="J17" s="3"/>
      <c r="K17" s="10" t="s">
        <v>31</v>
      </c>
      <c r="L17" s="2"/>
      <c r="M17" s="2"/>
      <c r="N17" s="2"/>
      <c r="O17" s="9"/>
      <c r="P17" s="11"/>
    </row>
    <row r="18" spans="5:16" ht="15.6" x14ac:dyDescent="0.3">
      <c r="E18" s="1"/>
      <c r="F18" s="3"/>
      <c r="G18" s="3"/>
      <c r="H18" s="9"/>
      <c r="I18" s="12"/>
      <c r="J18" s="3"/>
      <c r="K18" s="10" t="s">
        <v>32</v>
      </c>
      <c r="L18" s="2"/>
      <c r="M18" s="2"/>
      <c r="N18" s="2"/>
      <c r="O18" s="9"/>
      <c r="P18" s="11"/>
    </row>
    <row r="19" spans="5:16" ht="15.6" x14ac:dyDescent="0.3">
      <c r="E19" s="1"/>
      <c r="F19" s="3"/>
      <c r="G19" s="3"/>
      <c r="H19" s="9"/>
      <c r="I19" s="12"/>
      <c r="J19" s="3"/>
      <c r="K19" s="10" t="s">
        <v>33</v>
      </c>
      <c r="L19" s="2"/>
      <c r="M19" s="2"/>
      <c r="N19" s="2"/>
      <c r="O19" s="9"/>
      <c r="P19" s="11"/>
    </row>
    <row r="20" spans="5:16" ht="15.6" x14ac:dyDescent="0.3">
      <c r="E20" s="1"/>
      <c r="F20" s="3"/>
      <c r="G20" s="3"/>
      <c r="H20" s="9"/>
      <c r="I20" s="12"/>
      <c r="J20" s="3"/>
      <c r="K20" s="10"/>
      <c r="L20" s="2"/>
      <c r="M20" s="2"/>
      <c r="N20" s="2"/>
      <c r="O20" s="9"/>
      <c r="P20" s="11"/>
    </row>
    <row r="21" spans="5:16" ht="15.6" x14ac:dyDescent="0.3">
      <c r="E21" s="1"/>
      <c r="F21" s="3"/>
      <c r="G21" s="3"/>
      <c r="H21" s="9"/>
      <c r="I21" s="12"/>
      <c r="J21" s="3"/>
      <c r="K21" s="3"/>
      <c r="L21" s="3"/>
      <c r="M21" s="3"/>
      <c r="N21" s="3"/>
      <c r="O21" s="12"/>
      <c r="P21" s="4"/>
    </row>
    <row r="22" spans="5:16" ht="15.6" x14ac:dyDescent="0.3">
      <c r="E22" s="8" t="s">
        <v>2</v>
      </c>
      <c r="F22" s="3"/>
      <c r="G22" s="3"/>
      <c r="H22" s="9">
        <v>450</v>
      </c>
      <c r="I22" s="12"/>
      <c r="J22" s="3"/>
      <c r="K22" s="13" t="s">
        <v>4</v>
      </c>
      <c r="L22" s="3"/>
      <c r="M22" s="3"/>
      <c r="N22" s="3"/>
      <c r="O22" s="3"/>
      <c r="P22" s="14">
        <v>0</v>
      </c>
    </row>
    <row r="23" spans="5:16" ht="18" thickBot="1" x14ac:dyDescent="0.35">
      <c r="E23" s="15"/>
      <c r="F23" s="16"/>
      <c r="G23" s="16"/>
      <c r="H23" s="17"/>
      <c r="I23" s="17"/>
      <c r="J23" s="18"/>
      <c r="K23" s="18"/>
      <c r="L23" s="16"/>
      <c r="M23" s="18"/>
      <c r="N23" s="16"/>
      <c r="O23" s="17"/>
      <c r="P23" s="19"/>
    </row>
    <row r="24" spans="5:16" ht="15.6" thickTop="1" x14ac:dyDescent="0.3">
      <c r="E24" s="20"/>
      <c r="F24" s="21"/>
      <c r="G24" s="21"/>
      <c r="H24" s="3"/>
      <c r="I24" s="3"/>
      <c r="J24" s="3"/>
      <c r="K24" s="3"/>
      <c r="L24" s="3"/>
      <c r="M24" s="3"/>
      <c r="N24" s="3"/>
      <c r="O24" s="12"/>
      <c r="P24" s="4"/>
    </row>
    <row r="25" spans="5:16" ht="15" x14ac:dyDescent="0.3"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</row>
    <row r="26" spans="5:16" ht="15" x14ac:dyDescent="0.3">
      <c r="E26" s="5"/>
      <c r="F26" s="3"/>
      <c r="G26" s="3"/>
      <c r="H26" s="3"/>
      <c r="I26" s="3"/>
      <c r="J26" s="3"/>
      <c r="K26" s="22" t="s">
        <v>5</v>
      </c>
      <c r="L26" s="3"/>
      <c r="M26" s="3"/>
      <c r="N26" s="3"/>
      <c r="O26" s="3"/>
      <c r="P26" s="4"/>
    </row>
    <row r="27" spans="5:16" ht="16.2" thickBot="1" x14ac:dyDescent="0.35">
      <c r="E27" s="23"/>
      <c r="G27" s="24" t="s">
        <v>6</v>
      </c>
      <c r="H27" s="9"/>
      <c r="I27" s="25">
        <f>H22+H21+H9+H8+H7+H6+H5</f>
        <v>7745</v>
      </c>
      <c r="J27" s="3"/>
      <c r="K27" s="3"/>
      <c r="L27" s="3"/>
      <c r="M27" s="13" t="s">
        <v>7</v>
      </c>
      <c r="N27" s="3"/>
      <c r="O27" s="3"/>
      <c r="P27" s="26">
        <f>SUM(P2:P21)</f>
        <v>4012.875</v>
      </c>
    </row>
    <row r="28" spans="5:16" ht="15.6" thickTop="1" x14ac:dyDescent="0.3">
      <c r="E28" s="23"/>
      <c r="J28" s="3"/>
      <c r="K28" s="3"/>
      <c r="L28" s="3"/>
      <c r="M28" s="3"/>
      <c r="N28" s="3"/>
      <c r="O28" s="3"/>
      <c r="P28" s="4"/>
    </row>
    <row r="29" spans="5:16" ht="21.6" x14ac:dyDescent="0.4">
      <c r="E29" s="6" t="s">
        <v>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4"/>
    </row>
    <row r="30" spans="5:16" ht="15.6" x14ac:dyDescent="0.3">
      <c r="E30" s="1" t="s">
        <v>9</v>
      </c>
      <c r="F30" s="2"/>
      <c r="G30" s="2"/>
      <c r="H30" s="2"/>
      <c r="I30" s="9">
        <f>I27</f>
        <v>7745</v>
      </c>
      <c r="J30" s="3"/>
      <c r="K30" s="3"/>
      <c r="L30" s="3"/>
      <c r="M30" s="3"/>
      <c r="P30" s="4"/>
    </row>
    <row r="31" spans="5:16" ht="15.6" x14ac:dyDescent="0.3">
      <c r="E31" s="1" t="s">
        <v>10</v>
      </c>
      <c r="F31" s="2"/>
      <c r="G31" s="2"/>
      <c r="H31" s="2"/>
      <c r="I31" s="9">
        <f>P27</f>
        <v>4012.875</v>
      </c>
      <c r="J31" s="3"/>
      <c r="K31" s="3"/>
      <c r="L31" s="3"/>
      <c r="M31" s="3"/>
      <c r="N31" s="3"/>
      <c r="O31" s="3" t="s">
        <v>11</v>
      </c>
      <c r="P31" s="4"/>
    </row>
    <row r="32" spans="5:16" ht="22.2" thickBot="1" x14ac:dyDescent="0.45">
      <c r="E32" s="1"/>
      <c r="F32" s="2"/>
      <c r="G32" s="27" t="s">
        <v>12</v>
      </c>
      <c r="H32" s="28"/>
      <c r="I32" s="29">
        <f>I30-I31</f>
        <v>3732.125</v>
      </c>
      <c r="J32" s="3"/>
      <c r="K32" s="3"/>
      <c r="L32" s="3"/>
      <c r="M32" s="3"/>
      <c r="N32" s="3"/>
      <c r="O32" s="3"/>
      <c r="P32" s="4"/>
    </row>
    <row r="33" spans="5:16" ht="16.2" thickTop="1" x14ac:dyDescent="0.3">
      <c r="E33" s="1" t="s">
        <v>13</v>
      </c>
      <c r="F33" s="2"/>
      <c r="G33" s="2"/>
      <c r="H33" s="2"/>
      <c r="I33" s="9">
        <f>'JULIO 2025'!I23</f>
        <v>1179</v>
      </c>
      <c r="P33" s="30"/>
    </row>
    <row r="34" spans="5:16" ht="22.2" thickBot="1" x14ac:dyDescent="0.45">
      <c r="E34" s="1"/>
      <c r="F34" s="2"/>
      <c r="G34" s="27" t="s">
        <v>14</v>
      </c>
      <c r="H34" s="28"/>
      <c r="I34" s="29">
        <f>I32+I33</f>
        <v>4911.125</v>
      </c>
      <c r="P34" s="30"/>
    </row>
    <row r="35" spans="5:16" ht="15.6" thickTop="1" thickBot="1" x14ac:dyDescent="0.35">
      <c r="E35" s="23"/>
      <c r="M35" s="31"/>
      <c r="O35" s="31"/>
      <c r="P35" s="30"/>
    </row>
    <row r="36" spans="5:16" ht="15.6" x14ac:dyDescent="0.3">
      <c r="E36" s="23"/>
      <c r="K36" s="2"/>
      <c r="L36" s="2"/>
      <c r="M36" s="32" t="s">
        <v>19</v>
      </c>
      <c r="N36" s="2"/>
      <c r="O36" s="32" t="s">
        <v>15</v>
      </c>
      <c r="P36" s="30"/>
    </row>
    <row r="37" spans="5:16" ht="16.2" thickBot="1" x14ac:dyDescent="0.35">
      <c r="E37" s="33"/>
      <c r="F37" s="31"/>
      <c r="G37" s="31"/>
      <c r="H37" s="31"/>
      <c r="I37" s="31"/>
      <c r="J37" s="31"/>
      <c r="K37" s="34"/>
      <c r="L37" s="34"/>
      <c r="M37" s="35" t="s">
        <v>20</v>
      </c>
      <c r="N37" s="34"/>
      <c r="O37" s="36" t="s">
        <v>21</v>
      </c>
      <c r="P37" s="37"/>
    </row>
  </sheetData>
  <mergeCells count="2">
    <mergeCell ref="E1:P2"/>
    <mergeCell ref="L8:N8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0828-3C21-412E-8853-288701D9D303}">
  <dimension ref="A1:B4"/>
  <sheetViews>
    <sheetView topLeftCell="B1" workbookViewId="0">
      <selection activeCell="F7" sqref="F7"/>
    </sheetView>
  </sheetViews>
  <sheetFormatPr baseColWidth="10" defaultRowHeight="14.4" x14ac:dyDescent="0.3"/>
  <sheetData>
    <row r="1" spans="1:2" x14ac:dyDescent="0.3">
      <c r="A1" t="s">
        <v>40</v>
      </c>
    </row>
    <row r="2" spans="1:2" x14ac:dyDescent="0.3">
      <c r="A2" t="s">
        <v>37</v>
      </c>
      <c r="B2">
        <f>1800/3</f>
        <v>600</v>
      </c>
    </row>
    <row r="3" spans="1:2" x14ac:dyDescent="0.3">
      <c r="A3" t="s">
        <v>38</v>
      </c>
      <c r="B3">
        <f>500</f>
        <v>500</v>
      </c>
    </row>
    <row r="4" spans="1:2" x14ac:dyDescent="0.3">
      <c r="A4" t="s">
        <v>39</v>
      </c>
      <c r="B4">
        <f>4000/6</f>
        <v>666.66666666666663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JULIO 2025</vt:lpstr>
      <vt:lpstr>JULIO_raw</vt:lpstr>
      <vt:lpstr>AGOSTO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USUARIO</cp:lastModifiedBy>
  <cp:lastPrinted>2025-07-29T16:16:34Z</cp:lastPrinted>
  <dcterms:created xsi:type="dcterms:W3CDTF">2015-06-05T18:17:20Z</dcterms:created>
  <dcterms:modified xsi:type="dcterms:W3CDTF">2025-07-29T19:05:11Z</dcterms:modified>
</cp:coreProperties>
</file>