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ir\data-contstant\"/>
    </mc:Choice>
  </mc:AlternateContent>
  <xr:revisionPtr revIDLastSave="0" documentId="13_ncr:1_{D4A806CC-7CF1-4D1E-A16A-B4CC435547B4}" xr6:coauthVersionLast="46" xr6:coauthVersionMax="46" xr10:uidLastSave="{00000000-0000-0000-0000-000000000000}"/>
  <bookViews>
    <workbookView xWindow="1215" yWindow="330" windowWidth="36375" windowHeight="20325" xr2:uid="{BB6F7EF6-1643-4DC6-93A3-6D17D00F3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6" i="1" l="1"/>
  <c r="AC65" i="1"/>
  <c r="AA37" i="1"/>
  <c r="N378" i="1"/>
  <c r="U104" i="1"/>
  <c r="L54" i="1"/>
  <c r="L55" i="1"/>
  <c r="L56" i="1"/>
  <c r="L57" i="1"/>
  <c r="L58" i="1"/>
  <c r="L59" i="1"/>
  <c r="L60" i="1"/>
  <c r="L61" i="1"/>
  <c r="L62" i="1"/>
  <c r="L63" i="1"/>
  <c r="L64" i="1"/>
  <c r="L65" i="1"/>
  <c r="K65" i="1" s="1"/>
  <c r="L66" i="1"/>
  <c r="L67" i="1"/>
  <c r="L68" i="1"/>
  <c r="L69" i="1"/>
  <c r="L70" i="1"/>
  <c r="L71" i="1"/>
  <c r="L72" i="1"/>
  <c r="L73" i="1"/>
  <c r="L74" i="1"/>
  <c r="L75" i="1"/>
  <c r="L76" i="1"/>
  <c r="L77" i="1"/>
  <c r="K77" i="1" s="1"/>
  <c r="L78" i="1"/>
  <c r="L79" i="1"/>
  <c r="L80" i="1"/>
  <c r="L81" i="1"/>
  <c r="L82" i="1"/>
  <c r="L83" i="1"/>
  <c r="L84" i="1"/>
  <c r="L85" i="1"/>
  <c r="L86" i="1"/>
  <c r="L87" i="1"/>
  <c r="L88" i="1"/>
  <c r="L89" i="1"/>
  <c r="K89" i="1" s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98" i="1"/>
  <c r="BH97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189" i="1"/>
  <c r="BJ188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81" i="1"/>
  <c r="BL2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K282" i="1"/>
  <c r="AK283" i="1"/>
  <c r="AK284" i="1"/>
  <c r="AK285" i="1"/>
  <c r="AK286" i="1"/>
  <c r="AK287" i="1"/>
  <c r="AK288" i="1"/>
  <c r="AK289" i="1"/>
  <c r="AK290" i="1"/>
  <c r="AK291" i="1"/>
  <c r="AL291" i="1" s="1"/>
  <c r="AK292" i="1"/>
  <c r="AL292" i="1" s="1"/>
  <c r="AK293" i="1"/>
  <c r="AL293" i="1" s="1"/>
  <c r="AK294" i="1"/>
  <c r="AK295" i="1"/>
  <c r="AK296" i="1"/>
  <c r="AK297" i="1"/>
  <c r="AK298" i="1"/>
  <c r="AK299" i="1"/>
  <c r="AK300" i="1"/>
  <c r="AK301" i="1"/>
  <c r="AK302" i="1"/>
  <c r="AK303" i="1"/>
  <c r="AK304" i="1"/>
  <c r="AL304" i="1" s="1"/>
  <c r="AK305" i="1"/>
  <c r="AL305" i="1" s="1"/>
  <c r="AK306" i="1"/>
  <c r="AK307" i="1"/>
  <c r="AK308" i="1"/>
  <c r="AK309" i="1"/>
  <c r="AK310" i="1"/>
  <c r="AK311" i="1"/>
  <c r="AK312" i="1"/>
  <c r="AK313" i="1"/>
  <c r="AK314" i="1"/>
  <c r="AK315" i="1"/>
  <c r="AL315" i="1" s="1"/>
  <c r="AK316" i="1"/>
  <c r="AL316" i="1" s="1"/>
  <c r="AK317" i="1"/>
  <c r="AL317" i="1" s="1"/>
  <c r="AK318" i="1"/>
  <c r="AK319" i="1"/>
  <c r="AK320" i="1"/>
  <c r="AL320" i="1" s="1"/>
  <c r="AK321" i="1"/>
  <c r="AL321" i="1" s="1"/>
  <c r="AK322" i="1"/>
  <c r="AK323" i="1"/>
  <c r="AK324" i="1"/>
  <c r="AK325" i="1"/>
  <c r="AL325" i="1" s="1"/>
  <c r="AK326" i="1"/>
  <c r="AK327" i="1"/>
  <c r="AL327" i="1" s="1"/>
  <c r="AK328" i="1"/>
  <c r="AL328" i="1" s="1"/>
  <c r="AK329" i="1"/>
  <c r="AL329" i="1" s="1"/>
  <c r="AK330" i="1"/>
  <c r="AK331" i="1"/>
  <c r="AK332" i="1"/>
  <c r="AK333" i="1"/>
  <c r="AK334" i="1"/>
  <c r="AK335" i="1"/>
  <c r="AK336" i="1"/>
  <c r="AK337" i="1"/>
  <c r="AK338" i="1"/>
  <c r="AK339" i="1"/>
  <c r="AL339" i="1" s="1"/>
  <c r="AK340" i="1"/>
  <c r="AL340" i="1" s="1"/>
  <c r="AK341" i="1"/>
  <c r="AL341" i="1" s="1"/>
  <c r="AK342" i="1"/>
  <c r="AK343" i="1"/>
  <c r="AK344" i="1"/>
  <c r="AK345" i="1"/>
  <c r="AK346" i="1"/>
  <c r="AK347" i="1"/>
  <c r="AK348" i="1"/>
  <c r="AK349" i="1"/>
  <c r="AK350" i="1"/>
  <c r="AK351" i="1"/>
  <c r="AL351" i="1" s="1"/>
  <c r="AK352" i="1"/>
  <c r="AL352" i="1" s="1"/>
  <c r="AK353" i="1"/>
  <c r="AL353" i="1" s="1"/>
  <c r="AK354" i="1"/>
  <c r="AK355" i="1"/>
  <c r="AK356" i="1"/>
  <c r="AK357" i="1"/>
  <c r="AK358" i="1"/>
  <c r="AL358" i="1" s="1"/>
  <c r="AK359" i="1"/>
  <c r="AK360" i="1"/>
  <c r="AK361" i="1"/>
  <c r="AK362" i="1"/>
  <c r="AK363" i="1"/>
  <c r="AL363" i="1" s="1"/>
  <c r="AK364" i="1"/>
  <c r="AL364" i="1" s="1"/>
  <c r="AK365" i="1"/>
  <c r="AL365" i="1" s="1"/>
  <c r="AK366" i="1"/>
  <c r="AK367" i="1"/>
  <c r="AK368" i="1"/>
  <c r="AK369" i="1"/>
  <c r="AK370" i="1"/>
  <c r="AK281" i="1"/>
  <c r="AK280" i="1"/>
  <c r="AL280" i="1"/>
  <c r="AL281" i="1"/>
  <c r="AL282" i="1"/>
  <c r="AL283" i="1"/>
  <c r="AL284" i="1"/>
  <c r="AL285" i="1"/>
  <c r="AL286" i="1"/>
  <c r="AL287" i="1"/>
  <c r="AL288" i="1"/>
  <c r="AL289" i="1"/>
  <c r="AL290" i="1"/>
  <c r="AL294" i="1"/>
  <c r="AL295" i="1"/>
  <c r="AL296" i="1"/>
  <c r="AL297" i="1"/>
  <c r="AL298" i="1"/>
  <c r="AL299" i="1"/>
  <c r="AL300" i="1"/>
  <c r="AL301" i="1"/>
  <c r="AL302" i="1"/>
  <c r="AL303" i="1"/>
  <c r="AL306" i="1"/>
  <c r="AL307" i="1"/>
  <c r="AL308" i="1"/>
  <c r="AL309" i="1"/>
  <c r="AL310" i="1"/>
  <c r="AL311" i="1"/>
  <c r="AL312" i="1"/>
  <c r="AL313" i="1"/>
  <c r="AL314" i="1"/>
  <c r="AL318" i="1"/>
  <c r="AL319" i="1"/>
  <c r="AL322" i="1"/>
  <c r="AL323" i="1"/>
  <c r="AL324" i="1"/>
  <c r="AL326" i="1"/>
  <c r="AL330" i="1"/>
  <c r="AL331" i="1"/>
  <c r="AL332" i="1"/>
  <c r="AL333" i="1"/>
  <c r="AL334" i="1"/>
  <c r="AL335" i="1"/>
  <c r="AL336" i="1"/>
  <c r="AL337" i="1"/>
  <c r="AL338" i="1"/>
  <c r="AL342" i="1"/>
  <c r="AL343" i="1"/>
  <c r="AL344" i="1"/>
  <c r="AL345" i="1"/>
  <c r="AL346" i="1"/>
  <c r="AL347" i="1"/>
  <c r="AL348" i="1"/>
  <c r="AL349" i="1"/>
  <c r="AL350" i="1"/>
  <c r="AL354" i="1"/>
  <c r="AL355" i="1"/>
  <c r="AL356" i="1"/>
  <c r="AL357" i="1"/>
  <c r="AL359" i="1"/>
  <c r="AL360" i="1"/>
  <c r="AL361" i="1"/>
  <c r="AL362" i="1"/>
  <c r="AL366" i="1"/>
  <c r="AL367" i="1"/>
  <c r="AL368" i="1"/>
  <c r="AL369" i="1"/>
  <c r="AL370" i="1"/>
  <c r="AL371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J97" i="1"/>
  <c r="J98" i="1"/>
  <c r="J103" i="1"/>
  <c r="J109" i="1"/>
  <c r="J115" i="1"/>
  <c r="J121" i="1"/>
  <c r="J127" i="1"/>
  <c r="J133" i="1"/>
  <c r="J139" i="1"/>
  <c r="J145" i="1"/>
  <c r="J151" i="1"/>
  <c r="J157" i="1"/>
  <c r="J163" i="1"/>
  <c r="J169" i="1"/>
  <c r="J175" i="1"/>
  <c r="J181" i="1"/>
  <c r="K7" i="1"/>
  <c r="J99" i="1"/>
  <c r="J100" i="1"/>
  <c r="J101" i="1"/>
  <c r="J102" i="1"/>
  <c r="J104" i="1"/>
  <c r="J105" i="1"/>
  <c r="J106" i="1"/>
  <c r="J107" i="1"/>
  <c r="J108" i="1"/>
  <c r="J110" i="1"/>
  <c r="J111" i="1"/>
  <c r="J112" i="1"/>
  <c r="J113" i="1"/>
  <c r="J114" i="1"/>
  <c r="J116" i="1"/>
  <c r="J117" i="1"/>
  <c r="J118" i="1"/>
  <c r="J119" i="1"/>
  <c r="J120" i="1"/>
  <c r="J122" i="1"/>
  <c r="J123" i="1"/>
  <c r="J124" i="1"/>
  <c r="J125" i="1"/>
  <c r="J126" i="1"/>
  <c r="J128" i="1"/>
  <c r="J129" i="1"/>
  <c r="J130" i="1"/>
  <c r="J131" i="1"/>
  <c r="J132" i="1"/>
  <c r="J134" i="1"/>
  <c r="J135" i="1"/>
  <c r="J136" i="1"/>
  <c r="J137" i="1"/>
  <c r="J138" i="1"/>
  <c r="J140" i="1"/>
  <c r="J141" i="1"/>
  <c r="J142" i="1"/>
  <c r="J143" i="1"/>
  <c r="J144" i="1"/>
  <c r="J146" i="1"/>
  <c r="J147" i="1"/>
  <c r="J148" i="1"/>
  <c r="J149" i="1"/>
  <c r="J150" i="1"/>
  <c r="J152" i="1"/>
  <c r="J153" i="1"/>
  <c r="J154" i="1"/>
  <c r="J155" i="1"/>
  <c r="J156" i="1"/>
  <c r="J158" i="1"/>
  <c r="J159" i="1"/>
  <c r="J160" i="1"/>
  <c r="J161" i="1"/>
  <c r="J162" i="1"/>
  <c r="J164" i="1"/>
  <c r="J165" i="1"/>
  <c r="J166" i="1"/>
  <c r="J167" i="1"/>
  <c r="J168" i="1"/>
  <c r="J170" i="1"/>
  <c r="J171" i="1"/>
  <c r="J172" i="1"/>
  <c r="J173" i="1"/>
  <c r="J174" i="1"/>
  <c r="J176" i="1"/>
  <c r="J177" i="1"/>
  <c r="J178" i="1"/>
  <c r="J179" i="1"/>
  <c r="J180" i="1"/>
  <c r="J182" i="1"/>
  <c r="J183" i="1"/>
  <c r="J184" i="1"/>
  <c r="J185" i="1"/>
  <c r="J96" i="1"/>
  <c r="BB99" i="1"/>
  <c r="BC99" i="1" s="1"/>
  <c r="BB100" i="1"/>
  <c r="BC100" i="1" s="1"/>
  <c r="BB101" i="1"/>
  <c r="BB102" i="1"/>
  <c r="BC102" i="1" s="1"/>
  <c r="BB103" i="1"/>
  <c r="BC103" i="1" s="1"/>
  <c r="BB104" i="1"/>
  <c r="BC104" i="1" s="1"/>
  <c r="BB105" i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B112" i="1"/>
  <c r="BC112" i="1" s="1"/>
  <c r="BB113" i="1"/>
  <c r="BB114" i="1"/>
  <c r="BB115" i="1"/>
  <c r="BC115" i="1" s="1"/>
  <c r="BB116" i="1"/>
  <c r="BC116" i="1" s="1"/>
  <c r="BB117" i="1"/>
  <c r="BB118" i="1"/>
  <c r="BC118" i="1" s="1"/>
  <c r="BB119" i="1"/>
  <c r="BC119" i="1" s="1"/>
  <c r="BB120" i="1"/>
  <c r="BC120" i="1" s="1"/>
  <c r="BB121" i="1"/>
  <c r="BC121" i="1" s="1"/>
  <c r="BB122" i="1"/>
  <c r="BC122" i="1" s="1"/>
  <c r="BB123" i="1"/>
  <c r="BC123" i="1" s="1"/>
  <c r="BB124" i="1"/>
  <c r="BC124" i="1" s="1"/>
  <c r="BB125" i="1"/>
  <c r="BC125" i="1" s="1"/>
  <c r="BB126" i="1"/>
  <c r="BB127" i="1"/>
  <c r="BC127" i="1" s="1"/>
  <c r="BB128" i="1"/>
  <c r="BC128" i="1" s="1"/>
  <c r="BB129" i="1"/>
  <c r="BB130" i="1"/>
  <c r="BC130" i="1" s="1"/>
  <c r="BB131" i="1"/>
  <c r="BC131" i="1" s="1"/>
  <c r="BB132" i="1"/>
  <c r="BC132" i="1" s="1"/>
  <c r="BB133" i="1"/>
  <c r="BC133" i="1" s="1"/>
  <c r="BB134" i="1"/>
  <c r="BC134" i="1" s="1"/>
  <c r="BB135" i="1"/>
  <c r="BC135" i="1" s="1"/>
  <c r="BB136" i="1"/>
  <c r="BC136" i="1" s="1"/>
  <c r="BB137" i="1"/>
  <c r="BB138" i="1"/>
  <c r="BC138" i="1" s="1"/>
  <c r="BB139" i="1"/>
  <c r="BC139" i="1" s="1"/>
  <c r="BB140" i="1"/>
  <c r="BC140" i="1" s="1"/>
  <c r="BB141" i="1"/>
  <c r="BB142" i="1"/>
  <c r="BC142" i="1" s="1"/>
  <c r="BB143" i="1"/>
  <c r="BC143" i="1" s="1"/>
  <c r="BB144" i="1"/>
  <c r="BC144" i="1" s="1"/>
  <c r="BB145" i="1"/>
  <c r="BC145" i="1" s="1"/>
  <c r="BB146" i="1"/>
  <c r="BC146" i="1" s="1"/>
  <c r="BB147" i="1"/>
  <c r="BB148" i="1"/>
  <c r="BC148" i="1" s="1"/>
  <c r="BB149" i="1"/>
  <c r="BC149" i="1" s="1"/>
  <c r="BB150" i="1"/>
  <c r="BC150" i="1" s="1"/>
  <c r="BB151" i="1"/>
  <c r="BC151" i="1" s="1"/>
  <c r="BB152" i="1"/>
  <c r="BC152" i="1" s="1"/>
  <c r="BB153" i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 s="1"/>
  <c r="BB162" i="1"/>
  <c r="BC162" i="1" s="1"/>
  <c r="BB163" i="1"/>
  <c r="BC163" i="1" s="1"/>
  <c r="BB164" i="1"/>
  <c r="BC164" i="1" s="1"/>
  <c r="BB165" i="1"/>
  <c r="BB166" i="1"/>
  <c r="BC166" i="1" s="1"/>
  <c r="BB167" i="1"/>
  <c r="BC167" i="1" s="1"/>
  <c r="BB168" i="1"/>
  <c r="BC168" i="1" s="1"/>
  <c r="BB169" i="1"/>
  <c r="BC169" i="1" s="1"/>
  <c r="BB170" i="1"/>
  <c r="BC170" i="1" s="1"/>
  <c r="BB171" i="1"/>
  <c r="BB172" i="1"/>
  <c r="BC172" i="1" s="1"/>
  <c r="BB173" i="1"/>
  <c r="BC173" i="1" s="1"/>
  <c r="BB174" i="1"/>
  <c r="BC174" i="1" s="1"/>
  <c r="BB175" i="1"/>
  <c r="BC175" i="1" s="1"/>
  <c r="BB176" i="1"/>
  <c r="BC176" i="1" s="1"/>
  <c r="BB177" i="1"/>
  <c r="BB178" i="1"/>
  <c r="BC178" i="1" s="1"/>
  <c r="BB179" i="1"/>
  <c r="BC179" i="1" s="1"/>
  <c r="BB180" i="1"/>
  <c r="BC180" i="1" s="1"/>
  <c r="BB181" i="1"/>
  <c r="BC181" i="1" s="1"/>
  <c r="BB182" i="1"/>
  <c r="BC182" i="1" s="1"/>
  <c r="BB183" i="1"/>
  <c r="BB184" i="1"/>
  <c r="BC184" i="1" s="1"/>
  <c r="BB185" i="1"/>
  <c r="BC185" i="1" s="1"/>
  <c r="BB186" i="1"/>
  <c r="BC186" i="1" s="1"/>
  <c r="BB98" i="1"/>
  <c r="BC98" i="1" s="1"/>
  <c r="BB97" i="1"/>
  <c r="BC97" i="1" s="1"/>
  <c r="BC96" i="1"/>
  <c r="BC101" i="1"/>
  <c r="BC105" i="1"/>
  <c r="BC111" i="1"/>
  <c r="BC113" i="1"/>
  <c r="BC114" i="1"/>
  <c r="BC117" i="1"/>
  <c r="BC126" i="1"/>
  <c r="BC129" i="1"/>
  <c r="BC137" i="1"/>
  <c r="BC141" i="1"/>
  <c r="BC147" i="1"/>
  <c r="BC153" i="1"/>
  <c r="BC165" i="1"/>
  <c r="BC171" i="1"/>
  <c r="BC177" i="1"/>
  <c r="BC183" i="1"/>
  <c r="BD190" i="1"/>
  <c r="BD191" i="1"/>
  <c r="BE191" i="1" s="1"/>
  <c r="BD192" i="1"/>
  <c r="BE192" i="1" s="1"/>
  <c r="BD193" i="1"/>
  <c r="BD194" i="1"/>
  <c r="BE194" i="1" s="1"/>
  <c r="BD195" i="1"/>
  <c r="BE195" i="1" s="1"/>
  <c r="BD196" i="1"/>
  <c r="BE196" i="1" s="1"/>
  <c r="BD197" i="1"/>
  <c r="BE197" i="1" s="1"/>
  <c r="BD198" i="1"/>
  <c r="BE198" i="1" s="1"/>
  <c r="BD199" i="1"/>
  <c r="BE199" i="1" s="1"/>
  <c r="BD200" i="1"/>
  <c r="BE200" i="1" s="1"/>
  <c r="BD201" i="1"/>
  <c r="BE201" i="1" s="1"/>
  <c r="BD202" i="1"/>
  <c r="BD203" i="1"/>
  <c r="BE203" i="1" s="1"/>
  <c r="BD204" i="1"/>
  <c r="BE204" i="1" s="1"/>
  <c r="BD205" i="1"/>
  <c r="BD206" i="1"/>
  <c r="BD207" i="1"/>
  <c r="BE207" i="1" s="1"/>
  <c r="BD208" i="1"/>
  <c r="BE208" i="1" s="1"/>
  <c r="BD209" i="1"/>
  <c r="BE209" i="1" s="1"/>
  <c r="BD210" i="1"/>
  <c r="BE210" i="1" s="1"/>
  <c r="BD211" i="1"/>
  <c r="BE211" i="1" s="1"/>
  <c r="BD212" i="1"/>
  <c r="BE212" i="1" s="1"/>
  <c r="BD213" i="1"/>
  <c r="BE213" i="1" s="1"/>
  <c r="BD214" i="1"/>
  <c r="BD215" i="1"/>
  <c r="BE215" i="1" s="1"/>
  <c r="BD216" i="1"/>
  <c r="BE216" i="1" s="1"/>
  <c r="BD217" i="1"/>
  <c r="BD218" i="1"/>
  <c r="BD219" i="1"/>
  <c r="BE219" i="1" s="1"/>
  <c r="BD220" i="1"/>
  <c r="BE220" i="1" s="1"/>
  <c r="BD221" i="1"/>
  <c r="BE221" i="1" s="1"/>
  <c r="BD222" i="1"/>
  <c r="BE222" i="1" s="1"/>
  <c r="BD223" i="1"/>
  <c r="BE223" i="1" s="1"/>
  <c r="BD224" i="1"/>
  <c r="BE224" i="1" s="1"/>
  <c r="BD225" i="1"/>
  <c r="BE225" i="1" s="1"/>
  <c r="BD226" i="1"/>
  <c r="BD227" i="1"/>
  <c r="BE227" i="1" s="1"/>
  <c r="BD228" i="1"/>
  <c r="BE228" i="1" s="1"/>
  <c r="BD229" i="1"/>
  <c r="BD230" i="1"/>
  <c r="BE230" i="1" s="1"/>
  <c r="BD231" i="1"/>
  <c r="BE231" i="1" s="1"/>
  <c r="BD232" i="1"/>
  <c r="BD233" i="1"/>
  <c r="BE233" i="1" s="1"/>
  <c r="BD234" i="1"/>
  <c r="BD235" i="1"/>
  <c r="BE235" i="1" s="1"/>
  <c r="BD236" i="1"/>
  <c r="BE236" i="1" s="1"/>
  <c r="BD237" i="1"/>
  <c r="BE237" i="1" s="1"/>
  <c r="BD238" i="1"/>
  <c r="BD239" i="1"/>
  <c r="BE239" i="1" s="1"/>
  <c r="BD240" i="1"/>
  <c r="BE240" i="1" s="1"/>
  <c r="BD241" i="1"/>
  <c r="BD242" i="1"/>
  <c r="BD243" i="1"/>
  <c r="BE243" i="1" s="1"/>
  <c r="BD244" i="1"/>
  <c r="BE244" i="1" s="1"/>
  <c r="BD245" i="1"/>
  <c r="BE245" i="1" s="1"/>
  <c r="BD246" i="1"/>
  <c r="BE246" i="1" s="1"/>
  <c r="BD247" i="1"/>
  <c r="BE247" i="1" s="1"/>
  <c r="BD248" i="1"/>
  <c r="BE248" i="1" s="1"/>
  <c r="BD249" i="1"/>
  <c r="BE249" i="1" s="1"/>
  <c r="BD250" i="1"/>
  <c r="BD251" i="1"/>
  <c r="BE251" i="1" s="1"/>
  <c r="BD252" i="1"/>
  <c r="BE252" i="1" s="1"/>
  <c r="BD253" i="1"/>
  <c r="BD254" i="1"/>
  <c r="BE254" i="1" s="1"/>
  <c r="BD255" i="1"/>
  <c r="BE255" i="1" s="1"/>
  <c r="BD256" i="1"/>
  <c r="BD257" i="1"/>
  <c r="BE257" i="1" s="1"/>
  <c r="BD258" i="1"/>
  <c r="BE258" i="1" s="1"/>
  <c r="BD259" i="1"/>
  <c r="BE259" i="1" s="1"/>
  <c r="BD260" i="1"/>
  <c r="BE260" i="1" s="1"/>
  <c r="BD261" i="1"/>
  <c r="BE261" i="1" s="1"/>
  <c r="BD262" i="1"/>
  <c r="BE262" i="1" s="1"/>
  <c r="BD263" i="1"/>
  <c r="BE263" i="1" s="1"/>
  <c r="BD264" i="1"/>
  <c r="BE264" i="1" s="1"/>
  <c r="BD265" i="1"/>
  <c r="BD266" i="1"/>
  <c r="BD267" i="1"/>
  <c r="BE267" i="1" s="1"/>
  <c r="BD268" i="1"/>
  <c r="BD269" i="1"/>
  <c r="BE269" i="1" s="1"/>
  <c r="BD270" i="1"/>
  <c r="BE270" i="1" s="1"/>
  <c r="BD271" i="1"/>
  <c r="BE271" i="1" s="1"/>
  <c r="BD272" i="1"/>
  <c r="BE272" i="1" s="1"/>
  <c r="BD273" i="1"/>
  <c r="BE273" i="1" s="1"/>
  <c r="BD274" i="1"/>
  <c r="BD275" i="1"/>
  <c r="BD276" i="1"/>
  <c r="BE276" i="1" s="1"/>
  <c r="BD277" i="1"/>
  <c r="BD278" i="1"/>
  <c r="BD189" i="1"/>
  <c r="BE189" i="1" s="1"/>
  <c r="BD188" i="1"/>
  <c r="BE188" i="1" s="1"/>
  <c r="BE190" i="1"/>
  <c r="BE193" i="1"/>
  <c r="BE202" i="1"/>
  <c r="BE205" i="1"/>
  <c r="BE206" i="1"/>
  <c r="BE214" i="1"/>
  <c r="BE217" i="1"/>
  <c r="BE218" i="1"/>
  <c r="BE226" i="1"/>
  <c r="BE229" i="1"/>
  <c r="BE232" i="1"/>
  <c r="BE234" i="1"/>
  <c r="BE238" i="1"/>
  <c r="BE241" i="1"/>
  <c r="BE242" i="1"/>
  <c r="BE250" i="1"/>
  <c r="BE253" i="1"/>
  <c r="BE256" i="1"/>
  <c r="BE265" i="1"/>
  <c r="BE266" i="1"/>
  <c r="BE268" i="1"/>
  <c r="BE274" i="1"/>
  <c r="BE275" i="1"/>
  <c r="BE277" i="1"/>
  <c r="BE278" i="1"/>
  <c r="BG295" i="1"/>
  <c r="BF281" i="1"/>
  <c r="BG281" i="1" s="1"/>
  <c r="BF282" i="1"/>
  <c r="BG282" i="1" s="1"/>
  <c r="BF283" i="1"/>
  <c r="BG283" i="1" s="1"/>
  <c r="BF284" i="1"/>
  <c r="BG284" i="1" s="1"/>
  <c r="BF285" i="1"/>
  <c r="BG285" i="1" s="1"/>
  <c r="BF286" i="1"/>
  <c r="BG286" i="1" s="1"/>
  <c r="BF287" i="1"/>
  <c r="BG287" i="1" s="1"/>
  <c r="BF288" i="1"/>
  <c r="BG288" i="1" s="1"/>
  <c r="BF289" i="1"/>
  <c r="BG289" i="1" s="1"/>
  <c r="BF290" i="1"/>
  <c r="BG290" i="1" s="1"/>
  <c r="BF291" i="1"/>
  <c r="BG291" i="1" s="1"/>
  <c r="BF292" i="1"/>
  <c r="BG292" i="1" s="1"/>
  <c r="BF293" i="1"/>
  <c r="BG293" i="1" s="1"/>
  <c r="BF294" i="1"/>
  <c r="BG294" i="1" s="1"/>
  <c r="BF295" i="1"/>
  <c r="BF296" i="1"/>
  <c r="BG296" i="1" s="1"/>
  <c r="BF297" i="1"/>
  <c r="BG297" i="1" s="1"/>
  <c r="BF298" i="1"/>
  <c r="BG298" i="1" s="1"/>
  <c r="BF299" i="1"/>
  <c r="BG299" i="1" s="1"/>
  <c r="BF300" i="1"/>
  <c r="BG300" i="1" s="1"/>
  <c r="BF301" i="1"/>
  <c r="BG301" i="1" s="1"/>
  <c r="BF302" i="1"/>
  <c r="BG302" i="1" s="1"/>
  <c r="BF303" i="1"/>
  <c r="BG303" i="1" s="1"/>
  <c r="BF304" i="1"/>
  <c r="BG304" i="1" s="1"/>
  <c r="BF305" i="1"/>
  <c r="BG305" i="1" s="1"/>
  <c r="BF306" i="1"/>
  <c r="BG306" i="1" s="1"/>
  <c r="BF307" i="1"/>
  <c r="BG307" i="1" s="1"/>
  <c r="BF308" i="1"/>
  <c r="BG308" i="1" s="1"/>
  <c r="BF309" i="1"/>
  <c r="BG309" i="1" s="1"/>
  <c r="BF310" i="1"/>
  <c r="BG310" i="1" s="1"/>
  <c r="BF311" i="1"/>
  <c r="BG311" i="1" s="1"/>
  <c r="BF312" i="1"/>
  <c r="BG312" i="1" s="1"/>
  <c r="BF313" i="1"/>
  <c r="BG313" i="1" s="1"/>
  <c r="BF314" i="1"/>
  <c r="BG314" i="1" s="1"/>
  <c r="BF315" i="1"/>
  <c r="BG315" i="1" s="1"/>
  <c r="BF316" i="1"/>
  <c r="BG316" i="1" s="1"/>
  <c r="BF317" i="1"/>
  <c r="BG317" i="1" s="1"/>
  <c r="BF318" i="1"/>
  <c r="BG318" i="1" s="1"/>
  <c r="BF319" i="1"/>
  <c r="BG319" i="1" s="1"/>
  <c r="BF320" i="1"/>
  <c r="BG320" i="1" s="1"/>
  <c r="BF321" i="1"/>
  <c r="BG321" i="1" s="1"/>
  <c r="BF322" i="1"/>
  <c r="BG322" i="1" s="1"/>
  <c r="BF323" i="1"/>
  <c r="BG323" i="1" s="1"/>
  <c r="BF324" i="1"/>
  <c r="BG324" i="1" s="1"/>
  <c r="BF325" i="1"/>
  <c r="BG325" i="1" s="1"/>
  <c r="BF326" i="1"/>
  <c r="BG326" i="1" s="1"/>
  <c r="BF327" i="1"/>
  <c r="BG327" i="1" s="1"/>
  <c r="BF328" i="1"/>
  <c r="BG328" i="1" s="1"/>
  <c r="BF329" i="1"/>
  <c r="BG329" i="1" s="1"/>
  <c r="BF330" i="1"/>
  <c r="BG330" i="1" s="1"/>
  <c r="BF331" i="1"/>
  <c r="BG331" i="1" s="1"/>
  <c r="BF332" i="1"/>
  <c r="BG332" i="1" s="1"/>
  <c r="BF333" i="1"/>
  <c r="BG333" i="1" s="1"/>
  <c r="BF334" i="1"/>
  <c r="BG334" i="1" s="1"/>
  <c r="BF335" i="1"/>
  <c r="BG335" i="1" s="1"/>
  <c r="BF336" i="1"/>
  <c r="BG336" i="1" s="1"/>
  <c r="BF337" i="1"/>
  <c r="BG337" i="1" s="1"/>
  <c r="BF338" i="1"/>
  <c r="BG338" i="1" s="1"/>
  <c r="BF339" i="1"/>
  <c r="BG339" i="1" s="1"/>
  <c r="BF340" i="1"/>
  <c r="BG340" i="1" s="1"/>
  <c r="BF341" i="1"/>
  <c r="BG341" i="1" s="1"/>
  <c r="BF342" i="1"/>
  <c r="BG342" i="1" s="1"/>
  <c r="BF343" i="1"/>
  <c r="BG343" i="1" s="1"/>
  <c r="BF344" i="1"/>
  <c r="BG344" i="1" s="1"/>
  <c r="BF345" i="1"/>
  <c r="BG345" i="1" s="1"/>
  <c r="BF346" i="1"/>
  <c r="BG346" i="1" s="1"/>
  <c r="BF347" i="1"/>
  <c r="BG347" i="1" s="1"/>
  <c r="BF348" i="1"/>
  <c r="BG348" i="1" s="1"/>
  <c r="BF349" i="1"/>
  <c r="BG349" i="1" s="1"/>
  <c r="BF350" i="1"/>
  <c r="BG350" i="1" s="1"/>
  <c r="BF351" i="1"/>
  <c r="BG351" i="1" s="1"/>
  <c r="BF352" i="1"/>
  <c r="BG352" i="1" s="1"/>
  <c r="BF353" i="1"/>
  <c r="BG353" i="1" s="1"/>
  <c r="BF354" i="1"/>
  <c r="BG354" i="1" s="1"/>
  <c r="BF355" i="1"/>
  <c r="BG355" i="1" s="1"/>
  <c r="BF356" i="1"/>
  <c r="BG356" i="1" s="1"/>
  <c r="BF357" i="1"/>
  <c r="BG357" i="1" s="1"/>
  <c r="BF358" i="1"/>
  <c r="BG358" i="1" s="1"/>
  <c r="BF359" i="1"/>
  <c r="BG359" i="1" s="1"/>
  <c r="BF360" i="1"/>
  <c r="BG360" i="1" s="1"/>
  <c r="BF361" i="1"/>
  <c r="BG361" i="1" s="1"/>
  <c r="BF362" i="1"/>
  <c r="BG362" i="1" s="1"/>
  <c r="BF363" i="1"/>
  <c r="BG363" i="1" s="1"/>
  <c r="BF364" i="1"/>
  <c r="BG364" i="1" s="1"/>
  <c r="BF365" i="1"/>
  <c r="BG365" i="1" s="1"/>
  <c r="BF366" i="1"/>
  <c r="BG366" i="1" s="1"/>
  <c r="BF367" i="1"/>
  <c r="BG367" i="1" s="1"/>
  <c r="BF368" i="1"/>
  <c r="BG368" i="1" s="1"/>
  <c r="BF369" i="1"/>
  <c r="BG369" i="1" s="1"/>
  <c r="BF370" i="1"/>
  <c r="BG370" i="1" s="1"/>
  <c r="BF280" i="1"/>
  <c r="BG280" i="1" s="1"/>
  <c r="BH373" i="1"/>
  <c r="BI373" i="1" s="1"/>
  <c r="BH374" i="1"/>
  <c r="BI374" i="1" s="1"/>
  <c r="BH375" i="1"/>
  <c r="BI375" i="1" s="1"/>
  <c r="BH376" i="1"/>
  <c r="BI376" i="1" s="1"/>
  <c r="BH377" i="1"/>
  <c r="BI377" i="1" s="1"/>
  <c r="BH372" i="1"/>
  <c r="BI372" i="1" s="1"/>
  <c r="BI378" i="1"/>
  <c r="BG371" i="1"/>
  <c r="BI371" i="1" s="1"/>
  <c r="BE279" i="1"/>
  <c r="BG279" i="1" s="1"/>
  <c r="BC187" i="1"/>
  <c r="BE187" i="1" s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N90" i="1" s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AY190" i="1"/>
  <c r="AY191" i="1"/>
  <c r="AY192" i="1"/>
  <c r="AZ192" i="1" s="1"/>
  <c r="AY193" i="1"/>
  <c r="AZ193" i="1" s="1"/>
  <c r="AY194" i="1"/>
  <c r="AY195" i="1"/>
  <c r="AY196" i="1"/>
  <c r="AZ196" i="1" s="1"/>
  <c r="AY197" i="1"/>
  <c r="AZ197" i="1" s="1"/>
  <c r="AY198" i="1"/>
  <c r="AZ198" i="1" s="1"/>
  <c r="AY199" i="1"/>
  <c r="AZ199" i="1" s="1"/>
  <c r="AY200" i="1"/>
  <c r="AY201" i="1"/>
  <c r="AZ201" i="1" s="1"/>
  <c r="AY202" i="1"/>
  <c r="AY203" i="1"/>
  <c r="AY204" i="1"/>
  <c r="AZ204" i="1" s="1"/>
  <c r="AY205" i="1"/>
  <c r="AZ205" i="1" s="1"/>
  <c r="AY206" i="1"/>
  <c r="AY207" i="1"/>
  <c r="AY208" i="1"/>
  <c r="AZ208" i="1" s="1"/>
  <c r="AY209" i="1"/>
  <c r="AZ209" i="1" s="1"/>
  <c r="AY210" i="1"/>
  <c r="AZ210" i="1" s="1"/>
  <c r="AY211" i="1"/>
  <c r="AZ211" i="1" s="1"/>
  <c r="AY212" i="1"/>
  <c r="AY213" i="1"/>
  <c r="AZ213" i="1" s="1"/>
  <c r="AY214" i="1"/>
  <c r="AY215" i="1"/>
  <c r="AY216" i="1"/>
  <c r="AZ216" i="1" s="1"/>
  <c r="AY217" i="1"/>
  <c r="AZ217" i="1" s="1"/>
  <c r="AY218" i="1"/>
  <c r="AY219" i="1"/>
  <c r="AZ219" i="1" s="1"/>
  <c r="AY220" i="1"/>
  <c r="AZ220" i="1" s="1"/>
  <c r="AY221" i="1"/>
  <c r="AZ221" i="1" s="1"/>
  <c r="AY222" i="1"/>
  <c r="AY223" i="1"/>
  <c r="AZ223" i="1" s="1"/>
  <c r="AY224" i="1"/>
  <c r="AY225" i="1"/>
  <c r="AZ225" i="1" s="1"/>
  <c r="AY226" i="1"/>
  <c r="AY227" i="1"/>
  <c r="AY228" i="1"/>
  <c r="AZ228" i="1" s="1"/>
  <c r="AY229" i="1"/>
  <c r="AZ229" i="1" s="1"/>
  <c r="AY230" i="1"/>
  <c r="AY231" i="1"/>
  <c r="AY232" i="1"/>
  <c r="AZ232" i="1" s="1"/>
  <c r="AY233" i="1"/>
  <c r="AZ233" i="1" s="1"/>
  <c r="AY234" i="1"/>
  <c r="AY235" i="1"/>
  <c r="AZ235" i="1" s="1"/>
  <c r="AY236" i="1"/>
  <c r="AY237" i="1"/>
  <c r="AZ237" i="1" s="1"/>
  <c r="AY238" i="1"/>
  <c r="AY239" i="1"/>
  <c r="AY240" i="1"/>
  <c r="AZ240" i="1" s="1"/>
  <c r="AY241" i="1"/>
  <c r="AY242" i="1"/>
  <c r="AY243" i="1"/>
  <c r="AY244" i="1"/>
  <c r="AZ244" i="1" s="1"/>
  <c r="AY245" i="1"/>
  <c r="AZ245" i="1" s="1"/>
  <c r="AY246" i="1"/>
  <c r="AY247" i="1"/>
  <c r="AZ247" i="1" s="1"/>
  <c r="AY248" i="1"/>
  <c r="AY249" i="1"/>
  <c r="AZ249" i="1" s="1"/>
  <c r="AY250" i="1"/>
  <c r="AY251" i="1"/>
  <c r="AY252" i="1"/>
  <c r="AZ252" i="1" s="1"/>
  <c r="AY253" i="1"/>
  <c r="AZ253" i="1" s="1"/>
  <c r="AY254" i="1"/>
  <c r="AY255" i="1"/>
  <c r="AY256" i="1"/>
  <c r="AZ256" i="1" s="1"/>
  <c r="AY257" i="1"/>
  <c r="AZ257" i="1" s="1"/>
  <c r="AY258" i="1"/>
  <c r="AY259" i="1"/>
  <c r="AZ259" i="1" s="1"/>
  <c r="AY260" i="1"/>
  <c r="AY261" i="1"/>
  <c r="AZ261" i="1" s="1"/>
  <c r="AY262" i="1"/>
  <c r="AY263" i="1"/>
  <c r="AY264" i="1"/>
  <c r="AZ264" i="1" s="1"/>
  <c r="AY265" i="1"/>
  <c r="AZ265" i="1" s="1"/>
  <c r="AY266" i="1"/>
  <c r="AY267" i="1"/>
  <c r="AY268" i="1"/>
  <c r="AZ268" i="1" s="1"/>
  <c r="AY269" i="1"/>
  <c r="AZ269" i="1" s="1"/>
  <c r="AY270" i="1"/>
  <c r="AY271" i="1"/>
  <c r="AZ271" i="1" s="1"/>
  <c r="AY272" i="1"/>
  <c r="AY273" i="1"/>
  <c r="AZ273" i="1" s="1"/>
  <c r="AY274" i="1"/>
  <c r="AY275" i="1"/>
  <c r="AY276" i="1"/>
  <c r="AY277" i="1"/>
  <c r="AY278" i="1"/>
  <c r="AY189" i="1"/>
  <c r="AZ189" i="1" s="1"/>
  <c r="AY188" i="1"/>
  <c r="AZ188" i="1" s="1"/>
  <c r="AZ190" i="1"/>
  <c r="AZ191" i="1"/>
  <c r="AZ194" i="1"/>
  <c r="AZ195" i="1"/>
  <c r="AZ200" i="1"/>
  <c r="AZ202" i="1"/>
  <c r="AZ203" i="1"/>
  <c r="AZ206" i="1"/>
  <c r="AZ207" i="1"/>
  <c r="AZ212" i="1"/>
  <c r="AZ214" i="1"/>
  <c r="AZ215" i="1"/>
  <c r="AZ218" i="1"/>
  <c r="AZ222" i="1"/>
  <c r="AZ224" i="1"/>
  <c r="AZ226" i="1"/>
  <c r="AZ227" i="1"/>
  <c r="AZ230" i="1"/>
  <c r="AZ231" i="1"/>
  <c r="AZ234" i="1"/>
  <c r="AZ236" i="1"/>
  <c r="AZ238" i="1"/>
  <c r="AZ239" i="1"/>
  <c r="AZ241" i="1"/>
  <c r="AZ242" i="1"/>
  <c r="AZ243" i="1"/>
  <c r="AZ246" i="1"/>
  <c r="AZ248" i="1"/>
  <c r="AZ250" i="1"/>
  <c r="AZ251" i="1"/>
  <c r="AZ254" i="1"/>
  <c r="AZ255" i="1"/>
  <c r="AZ258" i="1"/>
  <c r="AZ260" i="1"/>
  <c r="AZ262" i="1"/>
  <c r="AZ263" i="1"/>
  <c r="AZ266" i="1"/>
  <c r="AZ267" i="1"/>
  <c r="AZ270" i="1"/>
  <c r="AZ272" i="1"/>
  <c r="AZ274" i="1"/>
  <c r="AZ275" i="1"/>
  <c r="AZ276" i="1"/>
  <c r="AZ277" i="1"/>
  <c r="AZ278" i="1"/>
  <c r="AZ279" i="1"/>
  <c r="AX96" i="1"/>
  <c r="AX133" i="1"/>
  <c r="AX157" i="1"/>
  <c r="AX187" i="1"/>
  <c r="AZ187" i="1" s="1"/>
  <c r="AW99" i="1"/>
  <c r="AX99" i="1" s="1"/>
  <c r="AW100" i="1"/>
  <c r="AX100" i="1" s="1"/>
  <c r="AW101" i="1"/>
  <c r="AX101" i="1" s="1"/>
  <c r="AW102" i="1"/>
  <c r="AX102" i="1" s="1"/>
  <c r="AW103" i="1"/>
  <c r="AX103" i="1" s="1"/>
  <c r="AW104" i="1"/>
  <c r="AX104" i="1" s="1"/>
  <c r="AW105" i="1"/>
  <c r="AX105" i="1" s="1"/>
  <c r="AW106" i="1"/>
  <c r="AX106" i="1" s="1"/>
  <c r="AW107" i="1"/>
  <c r="AX107" i="1" s="1"/>
  <c r="AW108" i="1"/>
  <c r="AX108" i="1" s="1"/>
  <c r="AW109" i="1"/>
  <c r="AX109" i="1" s="1"/>
  <c r="AW110" i="1"/>
  <c r="AX110" i="1" s="1"/>
  <c r="AW111" i="1"/>
  <c r="AX111" i="1" s="1"/>
  <c r="AW112" i="1"/>
  <c r="AX112" i="1" s="1"/>
  <c r="AW113" i="1"/>
  <c r="AX113" i="1" s="1"/>
  <c r="AW114" i="1"/>
  <c r="AX114" i="1" s="1"/>
  <c r="AW115" i="1"/>
  <c r="AX115" i="1" s="1"/>
  <c r="AW116" i="1"/>
  <c r="AX116" i="1" s="1"/>
  <c r="AW117" i="1"/>
  <c r="AX117" i="1" s="1"/>
  <c r="AW118" i="1"/>
  <c r="AX118" i="1" s="1"/>
  <c r="AW119" i="1"/>
  <c r="AX119" i="1" s="1"/>
  <c r="AW120" i="1"/>
  <c r="AX120" i="1" s="1"/>
  <c r="AW121" i="1"/>
  <c r="AX121" i="1" s="1"/>
  <c r="AW122" i="1"/>
  <c r="AX122" i="1" s="1"/>
  <c r="AW123" i="1"/>
  <c r="AX123" i="1" s="1"/>
  <c r="AW124" i="1"/>
  <c r="AX124" i="1" s="1"/>
  <c r="AW125" i="1"/>
  <c r="AX125" i="1" s="1"/>
  <c r="AW126" i="1"/>
  <c r="AX126" i="1" s="1"/>
  <c r="AW127" i="1"/>
  <c r="AX127" i="1" s="1"/>
  <c r="AW128" i="1"/>
  <c r="AX128" i="1" s="1"/>
  <c r="AW129" i="1"/>
  <c r="AX129" i="1" s="1"/>
  <c r="AW130" i="1"/>
  <c r="AX130" i="1" s="1"/>
  <c r="AW131" i="1"/>
  <c r="AX131" i="1" s="1"/>
  <c r="AW132" i="1"/>
  <c r="AX132" i="1" s="1"/>
  <c r="AW133" i="1"/>
  <c r="AW134" i="1"/>
  <c r="AX134" i="1" s="1"/>
  <c r="AW135" i="1"/>
  <c r="AX135" i="1" s="1"/>
  <c r="AW136" i="1"/>
  <c r="AX136" i="1" s="1"/>
  <c r="AW137" i="1"/>
  <c r="AX137" i="1" s="1"/>
  <c r="AW138" i="1"/>
  <c r="AX138" i="1" s="1"/>
  <c r="AW139" i="1"/>
  <c r="AX139" i="1" s="1"/>
  <c r="AW140" i="1"/>
  <c r="AX140" i="1" s="1"/>
  <c r="AW141" i="1"/>
  <c r="AX141" i="1" s="1"/>
  <c r="AW142" i="1"/>
  <c r="AX142" i="1" s="1"/>
  <c r="AW143" i="1"/>
  <c r="AX143" i="1" s="1"/>
  <c r="AW144" i="1"/>
  <c r="AX144" i="1" s="1"/>
  <c r="AW145" i="1"/>
  <c r="AX145" i="1" s="1"/>
  <c r="AW146" i="1"/>
  <c r="AX146" i="1" s="1"/>
  <c r="AW147" i="1"/>
  <c r="AX147" i="1" s="1"/>
  <c r="AW148" i="1"/>
  <c r="AX148" i="1" s="1"/>
  <c r="AW149" i="1"/>
  <c r="AX149" i="1" s="1"/>
  <c r="AW150" i="1"/>
  <c r="AX150" i="1" s="1"/>
  <c r="AW151" i="1"/>
  <c r="AX151" i="1" s="1"/>
  <c r="AW152" i="1"/>
  <c r="AX152" i="1" s="1"/>
  <c r="AW153" i="1"/>
  <c r="AX153" i="1" s="1"/>
  <c r="AW154" i="1"/>
  <c r="AX154" i="1" s="1"/>
  <c r="AW155" i="1"/>
  <c r="AX155" i="1" s="1"/>
  <c r="AW156" i="1"/>
  <c r="AX156" i="1" s="1"/>
  <c r="AW157" i="1"/>
  <c r="AW158" i="1"/>
  <c r="AX158" i="1" s="1"/>
  <c r="AW159" i="1"/>
  <c r="AX159" i="1" s="1"/>
  <c r="AW160" i="1"/>
  <c r="AX160" i="1" s="1"/>
  <c r="AW161" i="1"/>
  <c r="AX161" i="1" s="1"/>
  <c r="AW162" i="1"/>
  <c r="AX162" i="1" s="1"/>
  <c r="AW163" i="1"/>
  <c r="AX163" i="1" s="1"/>
  <c r="AW164" i="1"/>
  <c r="AX164" i="1" s="1"/>
  <c r="AW165" i="1"/>
  <c r="AX165" i="1" s="1"/>
  <c r="AW166" i="1"/>
  <c r="AX166" i="1" s="1"/>
  <c r="AW167" i="1"/>
  <c r="AX167" i="1" s="1"/>
  <c r="AW168" i="1"/>
  <c r="AX168" i="1" s="1"/>
  <c r="AW169" i="1"/>
  <c r="AX169" i="1" s="1"/>
  <c r="AW170" i="1"/>
  <c r="AX170" i="1" s="1"/>
  <c r="AW171" i="1"/>
  <c r="AX171" i="1" s="1"/>
  <c r="AW172" i="1"/>
  <c r="AX172" i="1" s="1"/>
  <c r="AW173" i="1"/>
  <c r="AX173" i="1" s="1"/>
  <c r="AW174" i="1"/>
  <c r="AX174" i="1" s="1"/>
  <c r="AW175" i="1"/>
  <c r="AX175" i="1" s="1"/>
  <c r="AW176" i="1"/>
  <c r="AX176" i="1" s="1"/>
  <c r="AW177" i="1"/>
  <c r="AX177" i="1" s="1"/>
  <c r="AW178" i="1"/>
  <c r="AX178" i="1" s="1"/>
  <c r="AW179" i="1"/>
  <c r="AX179" i="1" s="1"/>
  <c r="AW180" i="1"/>
  <c r="AX180" i="1" s="1"/>
  <c r="AW181" i="1"/>
  <c r="AX181" i="1" s="1"/>
  <c r="AW182" i="1"/>
  <c r="AX182" i="1" s="1"/>
  <c r="AW183" i="1"/>
  <c r="AX183" i="1" s="1"/>
  <c r="AW184" i="1"/>
  <c r="AX184" i="1" s="1"/>
  <c r="AW185" i="1"/>
  <c r="AX185" i="1" s="1"/>
  <c r="AW186" i="1"/>
  <c r="AX186" i="1" s="1"/>
  <c r="AW98" i="1"/>
  <c r="AX98" i="1" s="1"/>
  <c r="AW97" i="1"/>
  <c r="AX9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N68" i="1" s="1"/>
  <c r="F69" i="1"/>
  <c r="F70" i="1"/>
  <c r="F71" i="1"/>
  <c r="F72" i="1"/>
  <c r="F73" i="1"/>
  <c r="F74" i="1"/>
  <c r="F75" i="1"/>
  <c r="F76" i="1"/>
  <c r="F77" i="1"/>
  <c r="F78" i="1"/>
  <c r="F79" i="1"/>
  <c r="F80" i="1"/>
  <c r="N80" i="1" s="1"/>
  <c r="F81" i="1"/>
  <c r="F82" i="1"/>
  <c r="F83" i="1"/>
  <c r="F84" i="1"/>
  <c r="F85" i="1"/>
  <c r="F86" i="1"/>
  <c r="F87" i="1"/>
  <c r="F88" i="1"/>
  <c r="F89" i="1"/>
  <c r="F90" i="1"/>
  <c r="F91" i="1"/>
  <c r="F92" i="1"/>
  <c r="N92" i="1" s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N128" i="1" s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N152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N188" i="1" s="1"/>
  <c r="F189" i="1"/>
  <c r="F190" i="1"/>
  <c r="F191" i="1"/>
  <c r="F192" i="1"/>
  <c r="F193" i="1"/>
  <c r="F194" i="1"/>
  <c r="F195" i="1"/>
  <c r="F196" i="1"/>
  <c r="F197" i="1"/>
  <c r="F198" i="1"/>
  <c r="F199" i="1"/>
  <c r="F200" i="1"/>
  <c r="N200" i="1" s="1"/>
  <c r="F201" i="1"/>
  <c r="F202" i="1"/>
  <c r="F203" i="1"/>
  <c r="F204" i="1"/>
  <c r="F205" i="1"/>
  <c r="F206" i="1"/>
  <c r="F207" i="1"/>
  <c r="F208" i="1"/>
  <c r="F209" i="1"/>
  <c r="F210" i="1"/>
  <c r="F211" i="1"/>
  <c r="F212" i="1"/>
  <c r="N212" i="1" s="1"/>
  <c r="F213" i="1"/>
  <c r="F214" i="1"/>
  <c r="F215" i="1"/>
  <c r="F216" i="1"/>
  <c r="F217" i="1"/>
  <c r="F218" i="1"/>
  <c r="F219" i="1"/>
  <c r="F220" i="1"/>
  <c r="F221" i="1"/>
  <c r="F222" i="1"/>
  <c r="F223" i="1"/>
  <c r="F224" i="1"/>
  <c r="N224" i="1" s="1"/>
  <c r="F225" i="1"/>
  <c r="F226" i="1"/>
  <c r="F227" i="1"/>
  <c r="F228" i="1"/>
  <c r="F229" i="1"/>
  <c r="F230" i="1"/>
  <c r="F231" i="1"/>
  <c r="F232" i="1"/>
  <c r="F233" i="1"/>
  <c r="F234" i="1"/>
  <c r="F235" i="1"/>
  <c r="F236" i="1"/>
  <c r="N236" i="1" s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N260" i="1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N272" i="1" s="1"/>
  <c r="F273" i="1"/>
  <c r="F274" i="1"/>
  <c r="F275" i="1"/>
  <c r="F276" i="1"/>
  <c r="F277" i="1"/>
  <c r="F278" i="1"/>
  <c r="F279" i="1"/>
  <c r="F280" i="1"/>
  <c r="F281" i="1"/>
  <c r="F282" i="1"/>
  <c r="F283" i="1"/>
  <c r="F284" i="1"/>
  <c r="N284" i="1" s="1"/>
  <c r="F285" i="1"/>
  <c r="F286" i="1"/>
  <c r="F287" i="1"/>
  <c r="F288" i="1"/>
  <c r="F289" i="1"/>
  <c r="F290" i="1"/>
  <c r="F291" i="1"/>
  <c r="F292" i="1"/>
  <c r="F293" i="1"/>
  <c r="F294" i="1"/>
  <c r="F295" i="1"/>
  <c r="F296" i="1"/>
  <c r="N296" i="1" s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N320" i="1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N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N344" i="1" s="1"/>
  <c r="F345" i="1"/>
  <c r="F346" i="1"/>
  <c r="F347" i="1"/>
  <c r="F348" i="1"/>
  <c r="F349" i="1"/>
  <c r="F350" i="1"/>
  <c r="F351" i="1"/>
  <c r="F352" i="1"/>
  <c r="F353" i="1"/>
  <c r="F354" i="1"/>
  <c r="F355" i="1"/>
  <c r="F356" i="1"/>
  <c r="N356" i="1" s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7" i="1"/>
  <c r="AS282" i="1"/>
  <c r="AT282" i="1" s="1"/>
  <c r="AS283" i="1"/>
  <c r="AT283" i="1" s="1"/>
  <c r="AS284" i="1"/>
  <c r="AS285" i="1"/>
  <c r="AS286" i="1"/>
  <c r="AT286" i="1" s="1"/>
  <c r="AS287" i="1"/>
  <c r="AT287" i="1" s="1"/>
  <c r="AS288" i="1"/>
  <c r="AT288" i="1" s="1"/>
  <c r="AS289" i="1"/>
  <c r="AT289" i="1" s="1"/>
  <c r="AS290" i="1"/>
  <c r="AS291" i="1"/>
  <c r="AT291" i="1" s="1"/>
  <c r="AS292" i="1"/>
  <c r="AT292" i="1" s="1"/>
  <c r="AS293" i="1"/>
  <c r="AT293" i="1" s="1"/>
  <c r="AS294" i="1"/>
  <c r="AS295" i="1"/>
  <c r="AT295" i="1" s="1"/>
  <c r="AS296" i="1"/>
  <c r="AS297" i="1"/>
  <c r="AS298" i="1"/>
  <c r="AT298" i="1" s="1"/>
  <c r="AS299" i="1"/>
  <c r="AT299" i="1" s="1"/>
  <c r="AS300" i="1"/>
  <c r="AT300" i="1" s="1"/>
  <c r="AS301" i="1"/>
  <c r="AT301" i="1" s="1"/>
  <c r="AS302" i="1"/>
  <c r="AS303" i="1"/>
  <c r="AT303" i="1" s="1"/>
  <c r="AS304" i="1"/>
  <c r="AT304" i="1" s="1"/>
  <c r="AS305" i="1"/>
  <c r="AT305" i="1" s="1"/>
  <c r="AS306" i="1"/>
  <c r="AT306" i="1" s="1"/>
  <c r="AS307" i="1"/>
  <c r="AT307" i="1" s="1"/>
  <c r="AS308" i="1"/>
  <c r="AS309" i="1"/>
  <c r="AS310" i="1"/>
  <c r="AT310" i="1" s="1"/>
  <c r="AS311" i="1"/>
  <c r="AT311" i="1" s="1"/>
  <c r="AS312" i="1"/>
  <c r="AT312" i="1" s="1"/>
  <c r="AS313" i="1"/>
  <c r="AS314" i="1"/>
  <c r="AS315" i="1"/>
  <c r="AT315" i="1" s="1"/>
  <c r="AS316" i="1"/>
  <c r="AT316" i="1" s="1"/>
  <c r="AS317" i="1"/>
  <c r="AT317" i="1" s="1"/>
  <c r="AS318" i="1"/>
  <c r="AT318" i="1" s="1"/>
  <c r="AS319" i="1"/>
  <c r="AT319" i="1" s="1"/>
  <c r="AS320" i="1"/>
  <c r="AS321" i="1"/>
  <c r="AS322" i="1"/>
  <c r="AT322" i="1" s="1"/>
  <c r="AS323" i="1"/>
  <c r="AT323" i="1" s="1"/>
  <c r="AS324" i="1"/>
  <c r="AT324" i="1" s="1"/>
  <c r="AS325" i="1"/>
  <c r="AS326" i="1"/>
  <c r="AS327" i="1"/>
  <c r="AT327" i="1" s="1"/>
  <c r="AS328" i="1"/>
  <c r="AT328" i="1" s="1"/>
  <c r="AS329" i="1"/>
  <c r="AT329" i="1" s="1"/>
  <c r="AS330" i="1"/>
  <c r="AT330" i="1" s="1"/>
  <c r="AS331" i="1"/>
  <c r="AT331" i="1" s="1"/>
  <c r="AS332" i="1"/>
  <c r="AS333" i="1"/>
  <c r="AS334" i="1"/>
  <c r="AT334" i="1" s="1"/>
  <c r="AS335" i="1"/>
  <c r="AT335" i="1" s="1"/>
  <c r="AS336" i="1"/>
  <c r="AT336" i="1" s="1"/>
  <c r="AS337" i="1"/>
  <c r="AT337" i="1" s="1"/>
  <c r="AS338" i="1"/>
  <c r="AS339" i="1"/>
  <c r="AT339" i="1" s="1"/>
  <c r="AS340" i="1"/>
  <c r="AT340" i="1" s="1"/>
  <c r="AS341" i="1"/>
  <c r="AT341" i="1" s="1"/>
  <c r="AS342" i="1"/>
  <c r="AT342" i="1" s="1"/>
  <c r="AS343" i="1"/>
  <c r="AT343" i="1" s="1"/>
  <c r="AS344" i="1"/>
  <c r="AS345" i="1"/>
  <c r="AS346" i="1"/>
  <c r="AT346" i="1" s="1"/>
  <c r="AS347" i="1"/>
  <c r="AT347" i="1" s="1"/>
  <c r="AS348" i="1"/>
  <c r="AT348" i="1" s="1"/>
  <c r="AS349" i="1"/>
  <c r="AT349" i="1" s="1"/>
  <c r="AS350" i="1"/>
  <c r="AS351" i="1"/>
  <c r="AT351" i="1" s="1"/>
  <c r="AS352" i="1"/>
  <c r="AT352" i="1" s="1"/>
  <c r="AS353" i="1"/>
  <c r="AT353" i="1" s="1"/>
  <c r="AS354" i="1"/>
  <c r="AS355" i="1"/>
  <c r="AS356" i="1"/>
  <c r="AS357" i="1"/>
  <c r="AS358" i="1"/>
  <c r="AT358" i="1" s="1"/>
  <c r="AS359" i="1"/>
  <c r="AT359" i="1" s="1"/>
  <c r="AS360" i="1"/>
  <c r="AT360" i="1" s="1"/>
  <c r="AS361" i="1"/>
  <c r="AT361" i="1" s="1"/>
  <c r="AS362" i="1"/>
  <c r="AS363" i="1"/>
  <c r="AT363" i="1" s="1"/>
  <c r="AS364" i="1"/>
  <c r="AT364" i="1" s="1"/>
  <c r="AS365" i="1"/>
  <c r="AT365" i="1" s="1"/>
  <c r="AS366" i="1"/>
  <c r="AT366" i="1" s="1"/>
  <c r="AS367" i="1"/>
  <c r="AT367" i="1" s="1"/>
  <c r="AS368" i="1"/>
  <c r="AS369" i="1"/>
  <c r="AS370" i="1"/>
  <c r="AT370" i="1" s="1"/>
  <c r="AS281" i="1"/>
  <c r="AT281" i="1" s="1"/>
  <c r="AS280" i="1"/>
  <c r="AT280" i="1" s="1"/>
  <c r="AT284" i="1"/>
  <c r="AT285" i="1"/>
  <c r="AT290" i="1"/>
  <c r="AT294" i="1"/>
  <c r="AT296" i="1"/>
  <c r="AT297" i="1"/>
  <c r="AT302" i="1"/>
  <c r="AT308" i="1"/>
  <c r="AT309" i="1"/>
  <c r="AT313" i="1"/>
  <c r="AT314" i="1"/>
  <c r="AT320" i="1"/>
  <c r="AT321" i="1"/>
  <c r="AT325" i="1"/>
  <c r="AT326" i="1"/>
  <c r="AT332" i="1"/>
  <c r="AT333" i="1"/>
  <c r="AT338" i="1"/>
  <c r="AT344" i="1"/>
  <c r="AT345" i="1"/>
  <c r="AT350" i="1"/>
  <c r="AT354" i="1"/>
  <c r="AT355" i="1"/>
  <c r="AT356" i="1"/>
  <c r="AT357" i="1"/>
  <c r="AT362" i="1"/>
  <c r="AT368" i="1"/>
  <c r="AT369" i="1"/>
  <c r="AT371" i="1"/>
  <c r="AR279" i="1"/>
  <c r="AT27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R203" i="1" s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218" i="1"/>
  <c r="AR218" i="1" s="1"/>
  <c r="AQ219" i="1"/>
  <c r="AR219" i="1" s="1"/>
  <c r="AQ220" i="1"/>
  <c r="AR220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0" i="1"/>
  <c r="AR230" i="1" s="1"/>
  <c r="AQ231" i="1"/>
  <c r="AR231" i="1" s="1"/>
  <c r="AQ232" i="1"/>
  <c r="AR232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5" i="1"/>
  <c r="AR245" i="1" s="1"/>
  <c r="AQ246" i="1"/>
  <c r="AR246" i="1" s="1"/>
  <c r="AQ247" i="1"/>
  <c r="AR247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5" i="1"/>
  <c r="AR255" i="1" s="1"/>
  <c r="AQ256" i="1"/>
  <c r="AR256" i="1" s="1"/>
  <c r="AQ257" i="1"/>
  <c r="AR257" i="1" s="1"/>
  <c r="AQ258" i="1"/>
  <c r="AR258" i="1" s="1"/>
  <c r="AQ259" i="1"/>
  <c r="AR259" i="1" s="1"/>
  <c r="AQ260" i="1"/>
  <c r="AR260" i="1" s="1"/>
  <c r="AQ261" i="1"/>
  <c r="AR261" i="1" s="1"/>
  <c r="AQ262" i="1"/>
  <c r="AR262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4" i="1"/>
  <c r="AR274" i="1" s="1"/>
  <c r="AQ275" i="1"/>
  <c r="AR275" i="1" s="1"/>
  <c r="AQ276" i="1"/>
  <c r="AR276" i="1" s="1"/>
  <c r="AQ277" i="1"/>
  <c r="AR277" i="1" s="1"/>
  <c r="AQ278" i="1"/>
  <c r="AR278" i="1" s="1"/>
  <c r="AQ189" i="1"/>
  <c r="AR189" i="1" s="1"/>
  <c r="AQ188" i="1"/>
  <c r="AR188" i="1" s="1"/>
  <c r="AP96" i="1"/>
  <c r="AP101" i="1"/>
  <c r="AP113" i="1"/>
  <c r="AP125" i="1"/>
  <c r="AP137" i="1"/>
  <c r="AP161" i="1"/>
  <c r="AP187" i="1"/>
  <c r="AR187" i="1" s="1"/>
  <c r="AO99" i="1"/>
  <c r="AP99" i="1" s="1"/>
  <c r="AO100" i="1"/>
  <c r="AP100" i="1" s="1"/>
  <c r="AO101" i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98" i="1"/>
  <c r="AP98" i="1" s="1"/>
  <c r="AO97" i="1"/>
  <c r="AP97" i="1" s="1"/>
  <c r="AJ279" i="1"/>
  <c r="AL279" i="1" s="1"/>
  <c r="AI189" i="1"/>
  <c r="AJ189" i="1" s="1"/>
  <c r="AI190" i="1"/>
  <c r="AJ190" i="1" s="1"/>
  <c r="AI191" i="1"/>
  <c r="AJ191" i="1" s="1"/>
  <c r="AI192" i="1"/>
  <c r="AJ192" i="1" s="1"/>
  <c r="AI193" i="1"/>
  <c r="AJ193" i="1" s="1"/>
  <c r="AI194" i="1"/>
  <c r="AJ194" i="1" s="1"/>
  <c r="AI195" i="1"/>
  <c r="AJ195" i="1" s="1"/>
  <c r="AI196" i="1"/>
  <c r="AJ196" i="1" s="1"/>
  <c r="AI197" i="1"/>
  <c r="AJ197" i="1" s="1"/>
  <c r="AI198" i="1"/>
  <c r="AJ198" i="1" s="1"/>
  <c r="AI199" i="1"/>
  <c r="AJ199" i="1" s="1"/>
  <c r="AI200" i="1"/>
  <c r="AJ200" i="1" s="1"/>
  <c r="AI201" i="1"/>
  <c r="AJ201" i="1" s="1"/>
  <c r="AI202" i="1"/>
  <c r="AJ202" i="1" s="1"/>
  <c r="AI203" i="1"/>
  <c r="AJ203" i="1" s="1"/>
  <c r="AI204" i="1"/>
  <c r="AJ204" i="1" s="1"/>
  <c r="AI205" i="1"/>
  <c r="AJ205" i="1" s="1"/>
  <c r="AI206" i="1"/>
  <c r="AJ206" i="1" s="1"/>
  <c r="AI207" i="1"/>
  <c r="AJ207" i="1" s="1"/>
  <c r="AI208" i="1"/>
  <c r="AJ208" i="1" s="1"/>
  <c r="AI209" i="1"/>
  <c r="AJ209" i="1" s="1"/>
  <c r="AI210" i="1"/>
  <c r="AJ210" i="1" s="1"/>
  <c r="AI211" i="1"/>
  <c r="AJ211" i="1" s="1"/>
  <c r="AI212" i="1"/>
  <c r="AJ212" i="1" s="1"/>
  <c r="AI213" i="1"/>
  <c r="AJ213" i="1" s="1"/>
  <c r="AI214" i="1"/>
  <c r="AJ214" i="1" s="1"/>
  <c r="AI215" i="1"/>
  <c r="AJ215" i="1" s="1"/>
  <c r="AI216" i="1"/>
  <c r="AJ216" i="1" s="1"/>
  <c r="AI217" i="1"/>
  <c r="AJ217" i="1" s="1"/>
  <c r="AI218" i="1"/>
  <c r="AJ218" i="1" s="1"/>
  <c r="AI219" i="1"/>
  <c r="AJ219" i="1" s="1"/>
  <c r="AI220" i="1"/>
  <c r="AJ220" i="1" s="1"/>
  <c r="AI221" i="1"/>
  <c r="AJ221" i="1" s="1"/>
  <c r="AI222" i="1"/>
  <c r="AJ222" i="1" s="1"/>
  <c r="AI223" i="1"/>
  <c r="AJ223" i="1" s="1"/>
  <c r="AI224" i="1"/>
  <c r="AJ224" i="1" s="1"/>
  <c r="AI225" i="1"/>
  <c r="AJ225" i="1" s="1"/>
  <c r="AI226" i="1"/>
  <c r="AJ226" i="1" s="1"/>
  <c r="AI227" i="1"/>
  <c r="AJ227" i="1" s="1"/>
  <c r="AI228" i="1"/>
  <c r="AJ228" i="1" s="1"/>
  <c r="AI229" i="1"/>
  <c r="AJ229" i="1" s="1"/>
  <c r="AI230" i="1"/>
  <c r="AJ230" i="1" s="1"/>
  <c r="AI231" i="1"/>
  <c r="AJ231" i="1" s="1"/>
  <c r="AI232" i="1"/>
  <c r="AJ232" i="1" s="1"/>
  <c r="AI233" i="1"/>
  <c r="AJ233" i="1" s="1"/>
  <c r="AI234" i="1"/>
  <c r="AJ234" i="1" s="1"/>
  <c r="AI235" i="1"/>
  <c r="AJ235" i="1" s="1"/>
  <c r="AI236" i="1"/>
  <c r="AJ236" i="1" s="1"/>
  <c r="AI237" i="1"/>
  <c r="AJ237" i="1" s="1"/>
  <c r="AI238" i="1"/>
  <c r="AJ238" i="1" s="1"/>
  <c r="AI239" i="1"/>
  <c r="AJ239" i="1" s="1"/>
  <c r="AI240" i="1"/>
  <c r="AJ240" i="1" s="1"/>
  <c r="AI241" i="1"/>
  <c r="AJ241" i="1" s="1"/>
  <c r="AI242" i="1"/>
  <c r="AJ242" i="1" s="1"/>
  <c r="AI243" i="1"/>
  <c r="AJ243" i="1" s="1"/>
  <c r="AI244" i="1"/>
  <c r="AJ244" i="1" s="1"/>
  <c r="AI245" i="1"/>
  <c r="AJ245" i="1" s="1"/>
  <c r="AI246" i="1"/>
  <c r="AJ246" i="1" s="1"/>
  <c r="AI247" i="1"/>
  <c r="AJ247" i="1" s="1"/>
  <c r="AI248" i="1"/>
  <c r="AJ248" i="1" s="1"/>
  <c r="AI249" i="1"/>
  <c r="AJ249" i="1" s="1"/>
  <c r="AI250" i="1"/>
  <c r="AJ250" i="1" s="1"/>
  <c r="AI251" i="1"/>
  <c r="AJ251" i="1" s="1"/>
  <c r="AI252" i="1"/>
  <c r="AJ252" i="1" s="1"/>
  <c r="AI253" i="1"/>
  <c r="AJ253" i="1" s="1"/>
  <c r="AI254" i="1"/>
  <c r="AJ254" i="1" s="1"/>
  <c r="AI255" i="1"/>
  <c r="AJ255" i="1" s="1"/>
  <c r="AI256" i="1"/>
  <c r="AJ256" i="1" s="1"/>
  <c r="AI257" i="1"/>
  <c r="AJ257" i="1" s="1"/>
  <c r="AI258" i="1"/>
  <c r="AJ258" i="1" s="1"/>
  <c r="AI259" i="1"/>
  <c r="AJ259" i="1" s="1"/>
  <c r="AI260" i="1"/>
  <c r="AJ260" i="1" s="1"/>
  <c r="AI261" i="1"/>
  <c r="AJ261" i="1" s="1"/>
  <c r="AI262" i="1"/>
  <c r="AJ262" i="1" s="1"/>
  <c r="AI263" i="1"/>
  <c r="AJ263" i="1" s="1"/>
  <c r="AI264" i="1"/>
  <c r="AJ264" i="1" s="1"/>
  <c r="AI265" i="1"/>
  <c r="AJ265" i="1" s="1"/>
  <c r="AI266" i="1"/>
  <c r="AJ266" i="1" s="1"/>
  <c r="AI267" i="1"/>
  <c r="AJ267" i="1" s="1"/>
  <c r="AI268" i="1"/>
  <c r="AJ268" i="1" s="1"/>
  <c r="AI269" i="1"/>
  <c r="AJ269" i="1" s="1"/>
  <c r="AI270" i="1"/>
  <c r="AJ270" i="1" s="1"/>
  <c r="AI271" i="1"/>
  <c r="AJ271" i="1" s="1"/>
  <c r="AI272" i="1"/>
  <c r="AJ272" i="1" s="1"/>
  <c r="AI273" i="1"/>
  <c r="AJ273" i="1" s="1"/>
  <c r="AI274" i="1"/>
  <c r="AJ274" i="1" s="1"/>
  <c r="AI275" i="1"/>
  <c r="AJ275" i="1" s="1"/>
  <c r="AI276" i="1"/>
  <c r="AJ276" i="1" s="1"/>
  <c r="AI277" i="1"/>
  <c r="AJ277" i="1" s="1"/>
  <c r="AI278" i="1"/>
  <c r="AJ278" i="1" s="1"/>
  <c r="AI188" i="1"/>
  <c r="AJ188" i="1" s="1"/>
  <c r="AH187" i="1"/>
  <c r="AJ18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22" i="1"/>
  <c r="AH122" i="1" s="1"/>
  <c r="AG123" i="1"/>
  <c r="AH123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137" i="1"/>
  <c r="AH137" i="1" s="1"/>
  <c r="AG138" i="1"/>
  <c r="AH138" i="1" s="1"/>
  <c r="AG139" i="1"/>
  <c r="AH139" i="1" s="1"/>
  <c r="AG140" i="1"/>
  <c r="AH140" i="1" s="1"/>
  <c r="AG141" i="1"/>
  <c r="AH141" i="1" s="1"/>
  <c r="AG142" i="1"/>
  <c r="AH142" i="1" s="1"/>
  <c r="AG143" i="1"/>
  <c r="AH143" i="1" s="1"/>
  <c r="AG144" i="1"/>
  <c r="AH144" i="1" s="1"/>
  <c r="AG145" i="1"/>
  <c r="AH145" i="1" s="1"/>
  <c r="AG146" i="1"/>
  <c r="AH146" i="1" s="1"/>
  <c r="AG147" i="1"/>
  <c r="AH147" i="1" s="1"/>
  <c r="AG148" i="1"/>
  <c r="AH148" i="1" s="1"/>
  <c r="AG149" i="1"/>
  <c r="AH149" i="1" s="1"/>
  <c r="AG150" i="1"/>
  <c r="AH150" i="1" s="1"/>
  <c r="AG151" i="1"/>
  <c r="AH151" i="1" s="1"/>
  <c r="AG152" i="1"/>
  <c r="AH152" i="1" s="1"/>
  <c r="AG153" i="1"/>
  <c r="AH153" i="1" s="1"/>
  <c r="AG154" i="1"/>
  <c r="AH154" i="1" s="1"/>
  <c r="AG155" i="1"/>
  <c r="AH155" i="1" s="1"/>
  <c r="AG156" i="1"/>
  <c r="AH156" i="1" s="1"/>
  <c r="AG157" i="1"/>
  <c r="AH157" i="1" s="1"/>
  <c r="AG158" i="1"/>
  <c r="AH158" i="1" s="1"/>
  <c r="AG159" i="1"/>
  <c r="AH159" i="1" s="1"/>
  <c r="AG160" i="1"/>
  <c r="AH160" i="1" s="1"/>
  <c r="AG161" i="1"/>
  <c r="AH161" i="1" s="1"/>
  <c r="AG162" i="1"/>
  <c r="AH162" i="1" s="1"/>
  <c r="AG163" i="1"/>
  <c r="AH163" i="1" s="1"/>
  <c r="AG164" i="1"/>
  <c r="AH164" i="1" s="1"/>
  <c r="AG165" i="1"/>
  <c r="AH165" i="1" s="1"/>
  <c r="AG166" i="1"/>
  <c r="AH166" i="1" s="1"/>
  <c r="AG167" i="1"/>
  <c r="AH167" i="1" s="1"/>
  <c r="AG168" i="1"/>
  <c r="AH168" i="1" s="1"/>
  <c r="AG169" i="1"/>
  <c r="AH169" i="1" s="1"/>
  <c r="AG170" i="1"/>
  <c r="AH170" i="1" s="1"/>
  <c r="AG171" i="1"/>
  <c r="AH171" i="1" s="1"/>
  <c r="AG172" i="1"/>
  <c r="AH172" i="1" s="1"/>
  <c r="AG173" i="1"/>
  <c r="AH173" i="1" s="1"/>
  <c r="AG174" i="1"/>
  <c r="AH174" i="1" s="1"/>
  <c r="AG175" i="1"/>
  <c r="AH175" i="1" s="1"/>
  <c r="AG176" i="1"/>
  <c r="AH176" i="1" s="1"/>
  <c r="AG177" i="1"/>
  <c r="AH177" i="1" s="1"/>
  <c r="AG178" i="1"/>
  <c r="AH178" i="1" s="1"/>
  <c r="AG179" i="1"/>
  <c r="AH179" i="1" s="1"/>
  <c r="AG180" i="1"/>
  <c r="AH180" i="1" s="1"/>
  <c r="AG181" i="1"/>
  <c r="AH181" i="1" s="1"/>
  <c r="AG182" i="1"/>
  <c r="AH182" i="1" s="1"/>
  <c r="AG183" i="1"/>
  <c r="AH183" i="1" s="1"/>
  <c r="AG184" i="1"/>
  <c r="AH184" i="1" s="1"/>
  <c r="AG185" i="1"/>
  <c r="AH185" i="1" s="1"/>
  <c r="AG186" i="1"/>
  <c r="AH186" i="1" s="1"/>
  <c r="AG97" i="1"/>
  <c r="AH97" i="1" s="1"/>
  <c r="AF96" i="1"/>
  <c r="AH9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N65" i="1" s="1"/>
  <c r="D66" i="1"/>
  <c r="D67" i="1"/>
  <c r="D68" i="1"/>
  <c r="D69" i="1"/>
  <c r="D70" i="1"/>
  <c r="D71" i="1"/>
  <c r="N71" i="1" s="1"/>
  <c r="D72" i="1"/>
  <c r="N72" i="1" s="1"/>
  <c r="D73" i="1"/>
  <c r="D74" i="1"/>
  <c r="D75" i="1"/>
  <c r="D76" i="1"/>
  <c r="D77" i="1"/>
  <c r="N77" i="1" s="1"/>
  <c r="D78" i="1"/>
  <c r="D79" i="1"/>
  <c r="D80" i="1"/>
  <c r="D81" i="1"/>
  <c r="D82" i="1"/>
  <c r="D83" i="1"/>
  <c r="D84" i="1"/>
  <c r="N84" i="1" s="1"/>
  <c r="D85" i="1"/>
  <c r="D86" i="1"/>
  <c r="D87" i="1"/>
  <c r="D88" i="1"/>
  <c r="D89" i="1"/>
  <c r="N89" i="1" s="1"/>
  <c r="D90" i="1"/>
  <c r="D91" i="1"/>
  <c r="D92" i="1"/>
  <c r="D93" i="1"/>
  <c r="D94" i="1"/>
  <c r="D95" i="1"/>
  <c r="D96" i="1"/>
  <c r="D97" i="1"/>
  <c r="D98" i="1"/>
  <c r="D99" i="1"/>
  <c r="N99" i="1" s="1"/>
  <c r="D100" i="1"/>
  <c r="D101" i="1"/>
  <c r="D102" i="1"/>
  <c r="D103" i="1"/>
  <c r="D104" i="1"/>
  <c r="D105" i="1"/>
  <c r="D106" i="1"/>
  <c r="D107" i="1"/>
  <c r="D108" i="1"/>
  <c r="D109" i="1"/>
  <c r="D110" i="1"/>
  <c r="N110" i="1" s="1"/>
  <c r="D111" i="1"/>
  <c r="N111" i="1" s="1"/>
  <c r="D112" i="1"/>
  <c r="D113" i="1"/>
  <c r="N113" i="1" s="1"/>
  <c r="D114" i="1"/>
  <c r="D115" i="1"/>
  <c r="D116" i="1"/>
  <c r="D117" i="1"/>
  <c r="D118" i="1"/>
  <c r="D119" i="1"/>
  <c r="D120" i="1"/>
  <c r="D121" i="1"/>
  <c r="D122" i="1"/>
  <c r="D123" i="1"/>
  <c r="N123" i="1" s="1"/>
  <c r="D124" i="1"/>
  <c r="D125" i="1"/>
  <c r="N125" i="1" s="1"/>
  <c r="D126" i="1"/>
  <c r="D127" i="1"/>
  <c r="D128" i="1"/>
  <c r="D129" i="1"/>
  <c r="D130" i="1"/>
  <c r="D131" i="1"/>
  <c r="D132" i="1"/>
  <c r="D133" i="1"/>
  <c r="D134" i="1"/>
  <c r="N134" i="1" s="1"/>
  <c r="D135" i="1"/>
  <c r="D136" i="1"/>
  <c r="D137" i="1"/>
  <c r="N137" i="1" s="1"/>
  <c r="D138" i="1"/>
  <c r="D139" i="1"/>
  <c r="D140" i="1"/>
  <c r="D141" i="1"/>
  <c r="D142" i="1"/>
  <c r="D143" i="1"/>
  <c r="N143" i="1" s="1"/>
  <c r="D144" i="1"/>
  <c r="D145" i="1"/>
  <c r="D146" i="1"/>
  <c r="N146" i="1" s="1"/>
  <c r="D147" i="1"/>
  <c r="N147" i="1" s="1"/>
  <c r="D148" i="1"/>
  <c r="D149" i="1"/>
  <c r="D150" i="1"/>
  <c r="D151" i="1"/>
  <c r="D152" i="1"/>
  <c r="D153" i="1"/>
  <c r="D154" i="1"/>
  <c r="D155" i="1"/>
  <c r="D156" i="1"/>
  <c r="D157" i="1"/>
  <c r="D158" i="1"/>
  <c r="N158" i="1" s="1"/>
  <c r="D159" i="1"/>
  <c r="D160" i="1"/>
  <c r="D161" i="1"/>
  <c r="N161" i="1" s="1"/>
  <c r="D162" i="1"/>
  <c r="D163" i="1"/>
  <c r="D164" i="1"/>
  <c r="D165" i="1"/>
  <c r="D166" i="1"/>
  <c r="D167" i="1"/>
  <c r="D168" i="1"/>
  <c r="D169" i="1"/>
  <c r="D170" i="1"/>
  <c r="N170" i="1" s="1"/>
  <c r="D171" i="1"/>
  <c r="N171" i="1" s="1"/>
  <c r="D172" i="1"/>
  <c r="D173" i="1"/>
  <c r="D174" i="1"/>
  <c r="D175" i="1"/>
  <c r="D176" i="1"/>
  <c r="D177" i="1"/>
  <c r="D178" i="1"/>
  <c r="D179" i="1"/>
  <c r="D180" i="1"/>
  <c r="D181" i="1"/>
  <c r="D182" i="1"/>
  <c r="N182" i="1" s="1"/>
  <c r="D183" i="1"/>
  <c r="N183" i="1" s="1"/>
  <c r="D184" i="1"/>
  <c r="D185" i="1"/>
  <c r="D186" i="1"/>
  <c r="D187" i="1"/>
  <c r="N187" i="1" s="1"/>
  <c r="D188" i="1"/>
  <c r="D189" i="1"/>
  <c r="D190" i="1"/>
  <c r="D191" i="1"/>
  <c r="D192" i="1"/>
  <c r="N192" i="1" s="1"/>
  <c r="D193" i="1"/>
  <c r="D194" i="1"/>
  <c r="N194" i="1" s="1"/>
  <c r="D195" i="1"/>
  <c r="N195" i="1" s="1"/>
  <c r="D196" i="1"/>
  <c r="D197" i="1"/>
  <c r="N197" i="1" s="1"/>
  <c r="D198" i="1"/>
  <c r="D199" i="1"/>
  <c r="D200" i="1"/>
  <c r="D201" i="1"/>
  <c r="D202" i="1"/>
  <c r="D203" i="1"/>
  <c r="D204" i="1"/>
  <c r="N204" i="1" s="1"/>
  <c r="D205" i="1"/>
  <c r="D206" i="1"/>
  <c r="N206" i="1" s="1"/>
  <c r="D207" i="1"/>
  <c r="N207" i="1" s="1"/>
  <c r="D208" i="1"/>
  <c r="D209" i="1"/>
  <c r="N209" i="1" s="1"/>
  <c r="D210" i="1"/>
  <c r="D211" i="1"/>
  <c r="D212" i="1"/>
  <c r="D213" i="1"/>
  <c r="D214" i="1"/>
  <c r="D215" i="1"/>
  <c r="D216" i="1"/>
  <c r="N216" i="1" s="1"/>
  <c r="D217" i="1"/>
  <c r="D218" i="1"/>
  <c r="N218" i="1" s="1"/>
  <c r="D219" i="1"/>
  <c r="N219" i="1" s="1"/>
  <c r="D220" i="1"/>
  <c r="D221" i="1"/>
  <c r="N221" i="1" s="1"/>
  <c r="D222" i="1"/>
  <c r="D223" i="1"/>
  <c r="D224" i="1"/>
  <c r="D225" i="1"/>
  <c r="D226" i="1"/>
  <c r="D227" i="1"/>
  <c r="D228" i="1"/>
  <c r="N228" i="1" s="1"/>
  <c r="D229" i="1"/>
  <c r="D230" i="1"/>
  <c r="N230" i="1" s="1"/>
  <c r="D231" i="1"/>
  <c r="N231" i="1" s="1"/>
  <c r="D232" i="1"/>
  <c r="D233" i="1"/>
  <c r="N233" i="1" s="1"/>
  <c r="D234" i="1"/>
  <c r="D235" i="1"/>
  <c r="D236" i="1"/>
  <c r="D237" i="1"/>
  <c r="D238" i="1"/>
  <c r="D239" i="1"/>
  <c r="D240" i="1"/>
  <c r="N240" i="1" s="1"/>
  <c r="D241" i="1"/>
  <c r="D242" i="1"/>
  <c r="N242" i="1" s="1"/>
  <c r="D243" i="1"/>
  <c r="N243" i="1" s="1"/>
  <c r="D244" i="1"/>
  <c r="D245" i="1"/>
  <c r="N245" i="1" s="1"/>
  <c r="D246" i="1"/>
  <c r="D247" i="1"/>
  <c r="D248" i="1"/>
  <c r="D249" i="1"/>
  <c r="N249" i="1" s="1"/>
  <c r="D250" i="1"/>
  <c r="D251" i="1"/>
  <c r="D252" i="1"/>
  <c r="N252" i="1" s="1"/>
  <c r="D253" i="1"/>
  <c r="D254" i="1"/>
  <c r="N254" i="1" s="1"/>
  <c r="D255" i="1"/>
  <c r="N255" i="1" s="1"/>
  <c r="D256" i="1"/>
  <c r="D257" i="1"/>
  <c r="N257" i="1" s="1"/>
  <c r="D258" i="1"/>
  <c r="D259" i="1"/>
  <c r="D260" i="1"/>
  <c r="D261" i="1"/>
  <c r="D262" i="1"/>
  <c r="D263" i="1"/>
  <c r="D264" i="1"/>
  <c r="N264" i="1" s="1"/>
  <c r="D265" i="1"/>
  <c r="D266" i="1"/>
  <c r="N266" i="1" s="1"/>
  <c r="D267" i="1"/>
  <c r="N267" i="1" s="1"/>
  <c r="D268" i="1"/>
  <c r="D269" i="1"/>
  <c r="N269" i="1" s="1"/>
  <c r="D270" i="1"/>
  <c r="D271" i="1"/>
  <c r="D272" i="1"/>
  <c r="D273" i="1"/>
  <c r="D274" i="1"/>
  <c r="D275" i="1"/>
  <c r="D276" i="1"/>
  <c r="N276" i="1" s="1"/>
  <c r="D277" i="1"/>
  <c r="D278" i="1"/>
  <c r="N278" i="1" s="1"/>
  <c r="D279" i="1"/>
  <c r="D280" i="1"/>
  <c r="D281" i="1"/>
  <c r="N281" i="1" s="1"/>
  <c r="D282" i="1"/>
  <c r="D283" i="1"/>
  <c r="D284" i="1"/>
  <c r="D285" i="1"/>
  <c r="D286" i="1"/>
  <c r="D287" i="1"/>
  <c r="D288" i="1"/>
  <c r="N288" i="1" s="1"/>
  <c r="D289" i="1"/>
  <c r="D290" i="1"/>
  <c r="N290" i="1" s="1"/>
  <c r="D291" i="1"/>
  <c r="N291" i="1" s="1"/>
  <c r="D292" i="1"/>
  <c r="D293" i="1"/>
  <c r="N293" i="1" s="1"/>
  <c r="D294" i="1"/>
  <c r="D295" i="1"/>
  <c r="D296" i="1"/>
  <c r="D297" i="1"/>
  <c r="D298" i="1"/>
  <c r="D299" i="1"/>
  <c r="D300" i="1"/>
  <c r="N300" i="1" s="1"/>
  <c r="D301" i="1"/>
  <c r="D302" i="1"/>
  <c r="N302" i="1" s="1"/>
  <c r="D303" i="1"/>
  <c r="N303" i="1" s="1"/>
  <c r="D304" i="1"/>
  <c r="D305" i="1"/>
  <c r="N305" i="1" s="1"/>
  <c r="D306" i="1"/>
  <c r="D307" i="1"/>
  <c r="D308" i="1"/>
  <c r="D309" i="1"/>
  <c r="D310" i="1"/>
  <c r="D311" i="1"/>
  <c r="D312" i="1"/>
  <c r="N312" i="1" s="1"/>
  <c r="D313" i="1"/>
  <c r="D314" i="1"/>
  <c r="N314" i="1" s="1"/>
  <c r="D315" i="1"/>
  <c r="N315" i="1" s="1"/>
  <c r="D316" i="1"/>
  <c r="D317" i="1"/>
  <c r="N317" i="1" s="1"/>
  <c r="D318" i="1"/>
  <c r="D319" i="1"/>
  <c r="D320" i="1"/>
  <c r="D321" i="1"/>
  <c r="N321" i="1" s="1"/>
  <c r="D322" i="1"/>
  <c r="D323" i="1"/>
  <c r="D324" i="1"/>
  <c r="N324" i="1" s="1"/>
  <c r="D325" i="1"/>
  <c r="D326" i="1"/>
  <c r="N326" i="1" s="1"/>
  <c r="D327" i="1"/>
  <c r="N327" i="1" s="1"/>
  <c r="D328" i="1"/>
  <c r="D329" i="1"/>
  <c r="N329" i="1" s="1"/>
  <c r="D330" i="1"/>
  <c r="D331" i="1"/>
  <c r="D332" i="1"/>
  <c r="D333" i="1"/>
  <c r="D334" i="1"/>
  <c r="D335" i="1"/>
  <c r="D336" i="1"/>
  <c r="N336" i="1" s="1"/>
  <c r="D337" i="1"/>
  <c r="D338" i="1"/>
  <c r="N338" i="1" s="1"/>
  <c r="D339" i="1"/>
  <c r="N339" i="1" s="1"/>
  <c r="D340" i="1"/>
  <c r="D341" i="1"/>
  <c r="N341" i="1" s="1"/>
  <c r="D342" i="1"/>
  <c r="D343" i="1"/>
  <c r="D344" i="1"/>
  <c r="D345" i="1"/>
  <c r="D346" i="1"/>
  <c r="D347" i="1"/>
  <c r="D348" i="1"/>
  <c r="N348" i="1" s="1"/>
  <c r="D349" i="1"/>
  <c r="D350" i="1"/>
  <c r="N350" i="1" s="1"/>
  <c r="D351" i="1"/>
  <c r="N351" i="1" s="1"/>
  <c r="D352" i="1"/>
  <c r="D353" i="1"/>
  <c r="N353" i="1" s="1"/>
  <c r="D354" i="1"/>
  <c r="D355" i="1"/>
  <c r="D356" i="1"/>
  <c r="D357" i="1"/>
  <c r="D358" i="1"/>
  <c r="D359" i="1"/>
  <c r="D360" i="1"/>
  <c r="N360" i="1" s="1"/>
  <c r="D361" i="1"/>
  <c r="D362" i="1"/>
  <c r="N362" i="1" s="1"/>
  <c r="D363" i="1"/>
  <c r="N363" i="1" s="1"/>
  <c r="D364" i="1"/>
  <c r="D365" i="1"/>
  <c r="N365" i="1" s="1"/>
  <c r="D366" i="1"/>
  <c r="D367" i="1"/>
  <c r="D368" i="1"/>
  <c r="D369" i="1"/>
  <c r="N369" i="1" s="1"/>
  <c r="D370" i="1"/>
  <c r="D371" i="1"/>
  <c r="D372" i="1"/>
  <c r="N372" i="1" s="1"/>
  <c r="D373" i="1"/>
  <c r="D374" i="1"/>
  <c r="N374" i="1" s="1"/>
  <c r="D375" i="1"/>
  <c r="N375" i="1" s="1"/>
  <c r="D376" i="1"/>
  <c r="D377" i="1"/>
  <c r="D378" i="1"/>
  <c r="AD65" i="1"/>
  <c r="AF65" i="1" s="1"/>
  <c r="AB37" i="1"/>
  <c r="N75" i="1"/>
  <c r="N83" i="1"/>
  <c r="N95" i="1"/>
  <c r="N104" i="1"/>
  <c r="N119" i="1"/>
  <c r="N126" i="1"/>
  <c r="N131" i="1"/>
  <c r="N140" i="1"/>
  <c r="N155" i="1"/>
  <c r="N167" i="1"/>
  <c r="N176" i="1"/>
  <c r="N179" i="1"/>
  <c r="N248" i="1"/>
  <c r="N279" i="1"/>
  <c r="N308" i="1"/>
  <c r="N309" i="1"/>
  <c r="N343" i="1"/>
  <c r="N368" i="1"/>
  <c r="N377" i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A34" i="1"/>
  <c r="AB34" i="1" s="1"/>
  <c r="AA35" i="1"/>
  <c r="AB35" i="1" s="1"/>
  <c r="AA36" i="1"/>
  <c r="AB36" i="1" s="1"/>
  <c r="AA7" i="1"/>
  <c r="AB7" i="1" s="1"/>
  <c r="AE67" i="1"/>
  <c r="AF67" i="1" s="1"/>
  <c r="AE68" i="1"/>
  <c r="AF68" i="1" s="1"/>
  <c r="AE69" i="1"/>
  <c r="AF69" i="1" s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F78" i="1" s="1"/>
  <c r="AE79" i="1"/>
  <c r="AF79" i="1" s="1"/>
  <c r="AE80" i="1"/>
  <c r="AF80" i="1" s="1"/>
  <c r="AE81" i="1"/>
  <c r="AF81" i="1" s="1"/>
  <c r="AE82" i="1"/>
  <c r="AF82" i="1" s="1"/>
  <c r="AE83" i="1"/>
  <c r="AF83" i="1" s="1"/>
  <c r="AE84" i="1"/>
  <c r="AF84" i="1" s="1"/>
  <c r="AE85" i="1"/>
  <c r="AF85" i="1" s="1"/>
  <c r="AE86" i="1"/>
  <c r="AF86" i="1" s="1"/>
  <c r="AE87" i="1"/>
  <c r="AF87" i="1" s="1"/>
  <c r="AE88" i="1"/>
  <c r="AF88" i="1" s="1"/>
  <c r="AE89" i="1"/>
  <c r="AF89" i="1" s="1"/>
  <c r="AE90" i="1"/>
  <c r="AF90" i="1" s="1"/>
  <c r="AE91" i="1"/>
  <c r="AF91" i="1" s="1"/>
  <c r="AE92" i="1"/>
  <c r="AF92" i="1" s="1"/>
  <c r="AE93" i="1"/>
  <c r="AF93" i="1" s="1"/>
  <c r="AE94" i="1"/>
  <c r="AF94" i="1" s="1"/>
  <c r="AE95" i="1"/>
  <c r="AF95" i="1" s="1"/>
  <c r="AE66" i="1"/>
  <c r="AF66" i="1" s="1"/>
  <c r="AD37" i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38" i="1"/>
  <c r="AD38" i="1" s="1"/>
  <c r="AB13" i="1"/>
  <c r="AB33" i="1"/>
  <c r="AB6" i="1"/>
  <c r="N87" i="1" l="1"/>
  <c r="N63" i="1"/>
  <c r="N370" i="1"/>
  <c r="N347" i="1"/>
  <c r="N357" i="1"/>
  <c r="N333" i="1"/>
  <c r="N297" i="1"/>
  <c r="N285" i="1"/>
  <c r="N226" i="1"/>
  <c r="N239" i="1"/>
  <c r="N261" i="1"/>
  <c r="N237" i="1"/>
  <c r="N225" i="1"/>
  <c r="N150" i="1"/>
  <c r="N107" i="1"/>
  <c r="N149" i="1"/>
  <c r="N165" i="1"/>
  <c r="N153" i="1"/>
  <c r="N141" i="1"/>
  <c r="N105" i="1"/>
  <c r="N93" i="1"/>
  <c r="N81" i="1"/>
  <c r="N69" i="1"/>
  <c r="N164" i="1"/>
  <c r="N358" i="1"/>
  <c r="N346" i="1"/>
  <c r="N334" i="1"/>
  <c r="N322" i="1"/>
  <c r="N310" i="1"/>
  <c r="N298" i="1"/>
  <c r="N286" i="1"/>
  <c r="N274" i="1"/>
  <c r="N262" i="1"/>
  <c r="N250" i="1"/>
  <c r="N238" i="1"/>
  <c r="N214" i="1"/>
  <c r="N202" i="1"/>
  <c r="N190" i="1"/>
  <c r="N178" i="1"/>
  <c r="N166" i="1"/>
  <c r="N154" i="1"/>
  <c r="N142" i="1"/>
  <c r="N118" i="1"/>
  <c r="N106" i="1"/>
  <c r="N94" i="1"/>
  <c r="N82" i="1"/>
  <c r="N70" i="1"/>
  <c r="N122" i="1"/>
  <c r="N345" i="1"/>
  <c r="N273" i="1"/>
  <c r="N213" i="1"/>
  <c r="N201" i="1"/>
  <c r="N189" i="1"/>
  <c r="N177" i="1"/>
  <c r="N129" i="1"/>
  <c r="N117" i="1"/>
  <c r="N376" i="1"/>
  <c r="N364" i="1"/>
  <c r="N352" i="1"/>
  <c r="N340" i="1"/>
  <c r="N328" i="1"/>
  <c r="N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173" i="1"/>
  <c r="N159" i="1"/>
  <c r="N130" i="1"/>
  <c r="N116" i="1"/>
  <c r="N101" i="1"/>
  <c r="N367" i="1"/>
  <c r="N355" i="1"/>
  <c r="N331" i="1"/>
  <c r="N319" i="1"/>
  <c r="N307" i="1"/>
  <c r="N295" i="1"/>
  <c r="N283" i="1"/>
  <c r="N271" i="1"/>
  <c r="N259" i="1"/>
  <c r="N247" i="1"/>
  <c r="N235" i="1"/>
  <c r="N223" i="1"/>
  <c r="N211" i="1"/>
  <c r="N199" i="1"/>
  <c r="N135" i="1"/>
  <c r="N366" i="1"/>
  <c r="N354" i="1"/>
  <c r="N342" i="1"/>
  <c r="N330" i="1"/>
  <c r="N318" i="1"/>
  <c r="N306" i="1"/>
  <c r="N294" i="1"/>
  <c r="N282" i="1"/>
  <c r="N270" i="1"/>
  <c r="N258" i="1"/>
  <c r="N246" i="1"/>
  <c r="N234" i="1"/>
  <c r="N222" i="1"/>
  <c r="N210" i="1"/>
  <c r="N198" i="1"/>
  <c r="N186" i="1"/>
  <c r="N174" i="1"/>
  <c r="N162" i="1"/>
  <c r="N138" i="1"/>
  <c r="N114" i="1"/>
  <c r="N102" i="1"/>
  <c r="N371" i="1"/>
  <c r="N359" i="1"/>
  <c r="N335" i="1"/>
  <c r="N323" i="1"/>
  <c r="N311" i="1"/>
  <c r="N299" i="1"/>
  <c r="N287" i="1"/>
  <c r="N275" i="1"/>
  <c r="N263" i="1"/>
  <c r="N251" i="1"/>
  <c r="N227" i="1"/>
  <c r="N215" i="1"/>
  <c r="N203" i="1"/>
  <c r="N191" i="1"/>
  <c r="N98" i="1"/>
  <c r="N91" i="1"/>
  <c r="N79" i="1"/>
  <c r="N86" i="1"/>
  <c r="N74" i="1"/>
  <c r="N85" i="1"/>
  <c r="N73" i="1"/>
  <c r="N78" i="1"/>
  <c r="N66" i="1"/>
  <c r="N373" i="1"/>
  <c r="N361" i="1"/>
  <c r="N349" i="1"/>
  <c r="N337" i="1"/>
  <c r="N325" i="1"/>
  <c r="N313" i="1"/>
  <c r="N301" i="1"/>
  <c r="N289" i="1"/>
  <c r="N277" i="1"/>
  <c r="N265" i="1"/>
  <c r="N253" i="1"/>
  <c r="N241" i="1"/>
  <c r="N229" i="1"/>
  <c r="N217" i="1"/>
  <c r="N205" i="1"/>
  <c r="N193" i="1"/>
  <c r="N96" i="1"/>
  <c r="N175" i="1"/>
  <c r="N163" i="1"/>
  <c r="N151" i="1"/>
  <c r="N139" i="1"/>
  <c r="N127" i="1"/>
  <c r="N115" i="1"/>
  <c r="N103" i="1"/>
  <c r="N181" i="1"/>
  <c r="N169" i="1"/>
  <c r="N157" i="1"/>
  <c r="N145" i="1"/>
  <c r="N133" i="1"/>
  <c r="N121" i="1"/>
  <c r="N109" i="1"/>
  <c r="N97" i="1"/>
  <c r="N180" i="1"/>
  <c r="N168" i="1"/>
  <c r="N156" i="1"/>
  <c r="N144" i="1"/>
  <c r="N132" i="1"/>
  <c r="N120" i="1"/>
  <c r="N108" i="1"/>
  <c r="N185" i="1"/>
  <c r="N67" i="1"/>
  <c r="W65" i="1"/>
  <c r="W39" i="1" s="1"/>
  <c r="W37" i="1"/>
  <c r="W25" i="1" s="1"/>
  <c r="W31" i="1"/>
  <c r="W58" i="1" l="1"/>
  <c r="W57" i="1"/>
  <c r="W56" i="1"/>
  <c r="W12" i="1"/>
  <c r="W49" i="1"/>
  <c r="W14" i="1"/>
  <c r="W48" i="1"/>
  <c r="W32" i="1"/>
  <c r="W50" i="1"/>
  <c r="W9" i="1"/>
  <c r="W16" i="1"/>
  <c r="W21" i="1"/>
  <c r="W24" i="1"/>
  <c r="W29" i="1"/>
  <c r="W20" i="1"/>
  <c r="W55" i="1"/>
  <c r="W30" i="1"/>
  <c r="W19" i="1"/>
  <c r="W10" i="1"/>
  <c r="W13" i="1"/>
  <c r="W47" i="1"/>
  <c r="W7" i="1"/>
  <c r="W46" i="1"/>
  <c r="W26" i="1"/>
  <c r="W61" i="1"/>
  <c r="W45" i="1"/>
  <c r="W27" i="1"/>
  <c r="W62" i="1"/>
  <c r="W60" i="1"/>
  <c r="W44" i="1"/>
  <c r="W18" i="1"/>
  <c r="W59" i="1"/>
  <c r="W43" i="1"/>
  <c r="W33" i="1"/>
  <c r="W42" i="1"/>
  <c r="W11" i="1"/>
  <c r="W38" i="1"/>
  <c r="W41" i="1"/>
  <c r="W28" i="1"/>
  <c r="W22" i="1"/>
  <c r="W8" i="1"/>
  <c r="W54" i="1"/>
  <c r="W15" i="1"/>
  <c r="W64" i="1"/>
  <c r="W52" i="1"/>
  <c r="W40" i="1"/>
  <c r="W34" i="1"/>
  <c r="W36" i="1"/>
  <c r="W53" i="1"/>
  <c r="W23" i="1"/>
  <c r="W35" i="1"/>
  <c r="W17" i="1"/>
  <c r="W63" i="1"/>
  <c r="W51" i="1"/>
</calcChain>
</file>

<file path=xl/sharedStrings.xml><?xml version="1.0" encoding="utf-8"?>
<sst xmlns="http://schemas.openxmlformats.org/spreadsheetml/2006/main" count="24" uniqueCount="21">
  <si>
    <t>date</t>
  </si>
  <si>
    <t>infected</t>
  </si>
  <si>
    <t>seroprevlence</t>
  </si>
  <si>
    <t>Pfizer - vaccinated</t>
  </si>
  <si>
    <t>Pfizer</t>
  </si>
  <si>
    <t>Moderna - vaccinated</t>
  </si>
  <si>
    <t>moderna</t>
  </si>
  <si>
    <t>CureVac-vaccinated</t>
  </si>
  <si>
    <t>CureVac</t>
  </si>
  <si>
    <t>Janssen - vaccinated</t>
  </si>
  <si>
    <t>Janssen</t>
  </si>
  <si>
    <t>60p</t>
  </si>
  <si>
    <t>70p</t>
  </si>
  <si>
    <t>80p</t>
  </si>
  <si>
    <t>90p</t>
  </si>
  <si>
    <t>total.pop</t>
  </si>
  <si>
    <t>total.vaccinated</t>
  </si>
  <si>
    <t>Azeneca</t>
  </si>
  <si>
    <t>AstraZeneca - vaccinated</t>
  </si>
  <si>
    <t>astrazeneca</t>
  </si>
  <si>
    <t>Curevac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</si>
</sst>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2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2" borderId="0" xfId="1" applyNumberFormat="1"/>
    <xf numFmtId="0" fontId="2" fillId="2" borderId="0" xfId="1"/>
    <xf numFmtId="1" fontId="2" fillId="2" borderId="0" xfId="1" applyNumberFormat="1"/>
    <xf numFmtId="164" fontId="0" fillId="3" borderId="1" xfId="2" applyNumberFormat="1" applyFont="1"/>
    <xf numFmtId="0" fontId="0" fillId="3" borderId="1" xfId="2" applyFont="1"/>
    <xf numFmtId="1" fontId="0" fillId="3" borderId="1" xfId="2" applyNumberFormat="1" applyFont="1"/>
    <xf numFmtId="164" fontId="3" fillId="4" borderId="2" xfId="3" applyNumberFormat="1"/>
    <xf numFmtId="0" fontId="3" fillId="4" borderId="2" xfId="3"/>
    <xf numFmtId="1" fontId="3" fillId="4" borderId="2" xfId="3" applyNumberFormat="1"/>
  </cellXfs>
  <cellStyles count="4">
    <cellStyle name="Input" xfId="3" builtinId="2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Sheet1!$N$2:$N$188</c:f>
              <c:numCache>
                <c:formatCode>0</c:formatCode>
                <c:ptCount val="187"/>
                <c:pt idx="0">
                  <c:v>0</c:v>
                </c:pt>
                <c:pt idx="1">
                  <c:v>21815.625</c:v>
                </c:pt>
                <c:pt idx="2">
                  <c:v>43631.25</c:v>
                </c:pt>
                <c:pt idx="3">
                  <c:v>65446.875</c:v>
                </c:pt>
                <c:pt idx="4">
                  <c:v>87262.5</c:v>
                </c:pt>
                <c:pt idx="5">
                  <c:v>97893.145161290318</c:v>
                </c:pt>
                <c:pt idx="6">
                  <c:v>108523.79032258064</c:v>
                </c:pt>
                <c:pt idx="7">
                  <c:v>119154.43548387097</c:v>
                </c:pt>
                <c:pt idx="8">
                  <c:v>129785.08064516129</c:v>
                </c:pt>
                <c:pt idx="9">
                  <c:v>140415.72580645161</c:v>
                </c:pt>
                <c:pt idx="10">
                  <c:v>151046.37096774194</c:v>
                </c:pt>
                <c:pt idx="11">
                  <c:v>161677.01612903224</c:v>
                </c:pt>
                <c:pt idx="12">
                  <c:v>172307.66129032258</c:v>
                </c:pt>
                <c:pt idx="13">
                  <c:v>182938.30645161291</c:v>
                </c:pt>
                <c:pt idx="14">
                  <c:v>193568.95161290321</c:v>
                </c:pt>
                <c:pt idx="15">
                  <c:v>206699.59677419355</c:v>
                </c:pt>
                <c:pt idx="16">
                  <c:v>219830.24193548388</c:v>
                </c:pt>
                <c:pt idx="17">
                  <c:v>232960.88709677418</c:v>
                </c:pt>
                <c:pt idx="18">
                  <c:v>246091.53225806452</c:v>
                </c:pt>
                <c:pt idx="19">
                  <c:v>259222.17741935482</c:v>
                </c:pt>
                <c:pt idx="20">
                  <c:v>272352.82258064515</c:v>
                </c:pt>
                <c:pt idx="21">
                  <c:v>285483.46774193551</c:v>
                </c:pt>
                <c:pt idx="22">
                  <c:v>298614.11290322582</c:v>
                </c:pt>
                <c:pt idx="23">
                  <c:v>311744.75806451612</c:v>
                </c:pt>
                <c:pt idx="24">
                  <c:v>324875.40322580643</c:v>
                </c:pt>
                <c:pt idx="25">
                  <c:v>338006.04838709673</c:v>
                </c:pt>
                <c:pt idx="26">
                  <c:v>351136.69354838709</c:v>
                </c:pt>
                <c:pt idx="27">
                  <c:v>364267.33870967739</c:v>
                </c:pt>
                <c:pt idx="28">
                  <c:v>377397.98387096776</c:v>
                </c:pt>
                <c:pt idx="29">
                  <c:v>390528.62903225806</c:v>
                </c:pt>
                <c:pt idx="30">
                  <c:v>403659.27419354836</c:v>
                </c:pt>
                <c:pt idx="31">
                  <c:v>416789.91935483867</c:v>
                </c:pt>
                <c:pt idx="32">
                  <c:v>429920.56451612903</c:v>
                </c:pt>
                <c:pt idx="33">
                  <c:v>443051.20967741933</c:v>
                </c:pt>
                <c:pt idx="34">
                  <c:v>456181.85483870964</c:v>
                </c:pt>
                <c:pt idx="35">
                  <c:v>469312.5</c:v>
                </c:pt>
                <c:pt idx="36">
                  <c:v>483843.30357142858</c:v>
                </c:pt>
                <c:pt idx="37">
                  <c:v>498374.10714285716</c:v>
                </c:pt>
                <c:pt idx="38">
                  <c:v>512904.91071428568</c:v>
                </c:pt>
                <c:pt idx="39">
                  <c:v>527435.71428571432</c:v>
                </c:pt>
                <c:pt idx="40">
                  <c:v>541966.51785714284</c:v>
                </c:pt>
                <c:pt idx="41">
                  <c:v>556497.32142857136</c:v>
                </c:pt>
                <c:pt idx="42">
                  <c:v>571028.125</c:v>
                </c:pt>
                <c:pt idx="43">
                  <c:v>628828.15934065939</c:v>
                </c:pt>
                <c:pt idx="44">
                  <c:v>686628.19368131866</c:v>
                </c:pt>
                <c:pt idx="45">
                  <c:v>744428.22802197793</c:v>
                </c:pt>
                <c:pt idx="46">
                  <c:v>802228.26236263732</c:v>
                </c:pt>
                <c:pt idx="47">
                  <c:v>860028.29670329671</c:v>
                </c:pt>
                <c:pt idx="48">
                  <c:v>917828.33104395599</c:v>
                </c:pt>
                <c:pt idx="49">
                  <c:v>975628.36538461538</c:v>
                </c:pt>
                <c:pt idx="50">
                  <c:v>1033428.3997252746</c:v>
                </c:pt>
                <c:pt idx="51">
                  <c:v>1091228.434065934</c:v>
                </c:pt>
                <c:pt idx="52">
                  <c:v>1149028.4684065934</c:v>
                </c:pt>
                <c:pt idx="53">
                  <c:v>1206828.5027472528</c:v>
                </c:pt>
                <c:pt idx="54">
                  <c:v>1264628.537087912</c:v>
                </c:pt>
                <c:pt idx="55">
                  <c:v>1322428.5714285714</c:v>
                </c:pt>
                <c:pt idx="56">
                  <c:v>1380228.6057692308</c:v>
                </c:pt>
                <c:pt idx="57">
                  <c:v>1438028.6401098901</c:v>
                </c:pt>
                <c:pt idx="58">
                  <c:v>1495828.6744505493</c:v>
                </c:pt>
                <c:pt idx="59">
                  <c:v>1553628.7087912087</c:v>
                </c:pt>
                <c:pt idx="60">
                  <c:v>1611428.7431318681</c:v>
                </c:pt>
                <c:pt idx="61">
                  <c:v>1669228.7774725272</c:v>
                </c:pt>
                <c:pt idx="62">
                  <c:v>1727028.8118131866</c:v>
                </c:pt>
                <c:pt idx="63">
                  <c:v>1784828.846153846</c:v>
                </c:pt>
                <c:pt idx="64">
                  <c:v>1848251.3027295284</c:v>
                </c:pt>
                <c:pt idx="65">
                  <c:v>1911673.7593052108</c:v>
                </c:pt>
                <c:pt idx="66">
                  <c:v>1975096.2158808932</c:v>
                </c:pt>
                <c:pt idx="67">
                  <c:v>2038518.6724565756</c:v>
                </c:pt>
                <c:pt idx="68">
                  <c:v>2101941.1290322579</c:v>
                </c:pt>
                <c:pt idx="69">
                  <c:v>2165363.5856079403</c:v>
                </c:pt>
                <c:pt idx="70">
                  <c:v>2228786.0421836227</c:v>
                </c:pt>
                <c:pt idx="71">
                  <c:v>2292208.4987593051</c:v>
                </c:pt>
                <c:pt idx="72">
                  <c:v>2355630.9553349875</c:v>
                </c:pt>
                <c:pt idx="73">
                  <c:v>2419053.4119106699</c:v>
                </c:pt>
                <c:pt idx="74">
                  <c:v>2482475.8684863523</c:v>
                </c:pt>
                <c:pt idx="75">
                  <c:v>2545898.3250620347</c:v>
                </c:pt>
                <c:pt idx="76">
                  <c:v>2609320.781637717</c:v>
                </c:pt>
                <c:pt idx="77">
                  <c:v>2672743.2382133994</c:v>
                </c:pt>
                <c:pt idx="78">
                  <c:v>2736165.6947890818</c:v>
                </c:pt>
                <c:pt idx="79">
                  <c:v>2799588.1513647642</c:v>
                </c:pt>
                <c:pt idx="80">
                  <c:v>2863010.6079404466</c:v>
                </c:pt>
                <c:pt idx="81">
                  <c:v>2926433.064516129</c:v>
                </c:pt>
                <c:pt idx="82">
                  <c:v>2989855.5210918114</c:v>
                </c:pt>
                <c:pt idx="83">
                  <c:v>3053277.9776674937</c:v>
                </c:pt>
                <c:pt idx="84">
                  <c:v>3116700.4342431761</c:v>
                </c:pt>
                <c:pt idx="85">
                  <c:v>3180122.8908188585</c:v>
                </c:pt>
                <c:pt idx="86">
                  <c:v>3243545.3473945409</c:v>
                </c:pt>
                <c:pt idx="87">
                  <c:v>3306967.8039702233</c:v>
                </c:pt>
                <c:pt idx="88">
                  <c:v>3370390.2605459057</c:v>
                </c:pt>
                <c:pt idx="89">
                  <c:v>3433812.7171215881</c:v>
                </c:pt>
                <c:pt idx="90">
                  <c:v>3497235.1736972705</c:v>
                </c:pt>
                <c:pt idx="91">
                  <c:v>3560657.6302729528</c:v>
                </c:pt>
                <c:pt idx="92">
                  <c:v>3624080.0868486352</c:v>
                </c:pt>
                <c:pt idx="93">
                  <c:v>3687502.5434243176</c:v>
                </c:pt>
                <c:pt idx="94">
                  <c:v>3750925</c:v>
                </c:pt>
                <c:pt idx="95">
                  <c:v>3871584.3406593408</c:v>
                </c:pt>
                <c:pt idx="96">
                  <c:v>3992243.6813186812</c:v>
                </c:pt>
                <c:pt idx="97">
                  <c:v>4112903.0219780221</c:v>
                </c:pt>
                <c:pt idx="98">
                  <c:v>4233562.3626373624</c:v>
                </c:pt>
                <c:pt idx="99">
                  <c:v>4354221.7032967033</c:v>
                </c:pt>
                <c:pt idx="100">
                  <c:v>4474881.0439560441</c:v>
                </c:pt>
                <c:pt idx="101">
                  <c:v>4595540.384615385</c:v>
                </c:pt>
                <c:pt idx="102">
                  <c:v>4716199.7252747249</c:v>
                </c:pt>
                <c:pt idx="103">
                  <c:v>4836859.0659340657</c:v>
                </c:pt>
                <c:pt idx="104">
                  <c:v>4957518.4065934066</c:v>
                </c:pt>
                <c:pt idx="105">
                  <c:v>5078177.7472527474</c:v>
                </c:pt>
                <c:pt idx="106">
                  <c:v>5198837.0879120873</c:v>
                </c:pt>
                <c:pt idx="107">
                  <c:v>5319496.4285714282</c:v>
                </c:pt>
                <c:pt idx="108">
                  <c:v>5440155.7692307681</c:v>
                </c:pt>
                <c:pt idx="109">
                  <c:v>5560815.1098901108</c:v>
                </c:pt>
                <c:pt idx="110">
                  <c:v>5681474.4505494507</c:v>
                </c:pt>
                <c:pt idx="111">
                  <c:v>5802133.7912087906</c:v>
                </c:pt>
                <c:pt idx="112">
                  <c:v>5922793.1318681324</c:v>
                </c:pt>
                <c:pt idx="113">
                  <c:v>6043452.4725274723</c:v>
                </c:pt>
                <c:pt idx="114">
                  <c:v>6164111.8131868122</c:v>
                </c:pt>
                <c:pt idx="115">
                  <c:v>6284771.153846154</c:v>
                </c:pt>
                <c:pt idx="116">
                  <c:v>6405430.4945054939</c:v>
                </c:pt>
                <c:pt idx="117">
                  <c:v>6526089.8351648357</c:v>
                </c:pt>
                <c:pt idx="118">
                  <c:v>6646749.1758241756</c:v>
                </c:pt>
                <c:pt idx="119">
                  <c:v>6767408.5164835174</c:v>
                </c:pt>
                <c:pt idx="120">
                  <c:v>6888067.8571428573</c:v>
                </c:pt>
                <c:pt idx="121">
                  <c:v>7008727.1978021981</c:v>
                </c:pt>
                <c:pt idx="122">
                  <c:v>7129386.538461538</c:v>
                </c:pt>
                <c:pt idx="123">
                  <c:v>7250045.8791208789</c:v>
                </c:pt>
                <c:pt idx="124">
                  <c:v>7370705.2197802197</c:v>
                </c:pt>
                <c:pt idx="125">
                  <c:v>7491364.5604395606</c:v>
                </c:pt>
                <c:pt idx="126">
                  <c:v>7612023.9010989014</c:v>
                </c:pt>
                <c:pt idx="127">
                  <c:v>7732683.2417582422</c:v>
                </c:pt>
                <c:pt idx="128">
                  <c:v>7853342.5824175822</c:v>
                </c:pt>
                <c:pt idx="129">
                  <c:v>7974001.923076923</c:v>
                </c:pt>
                <c:pt idx="130">
                  <c:v>8094661.2637362638</c:v>
                </c:pt>
                <c:pt idx="131">
                  <c:v>8215320.6043956047</c:v>
                </c:pt>
                <c:pt idx="132">
                  <c:v>8335979.9450549446</c:v>
                </c:pt>
                <c:pt idx="133">
                  <c:v>8456639.2857142873</c:v>
                </c:pt>
                <c:pt idx="134">
                  <c:v>8577298.6263736263</c:v>
                </c:pt>
                <c:pt idx="135">
                  <c:v>8697957.9670329671</c:v>
                </c:pt>
                <c:pt idx="136">
                  <c:v>8818617.307692308</c:v>
                </c:pt>
                <c:pt idx="137">
                  <c:v>8939276.6483516488</c:v>
                </c:pt>
                <c:pt idx="138">
                  <c:v>9059935.9890109878</c:v>
                </c:pt>
                <c:pt idx="139">
                  <c:v>9180595.3296703286</c:v>
                </c:pt>
                <c:pt idx="140">
                  <c:v>9301254.6703296714</c:v>
                </c:pt>
                <c:pt idx="141">
                  <c:v>9421914.0109890122</c:v>
                </c:pt>
                <c:pt idx="142">
                  <c:v>9542573.351648353</c:v>
                </c:pt>
                <c:pt idx="143">
                  <c:v>9663232.692307692</c:v>
                </c:pt>
                <c:pt idx="144">
                  <c:v>9783892.0329670329</c:v>
                </c:pt>
                <c:pt idx="145">
                  <c:v>9904551.3736263737</c:v>
                </c:pt>
                <c:pt idx="146">
                  <c:v>10025210.714285713</c:v>
                </c:pt>
                <c:pt idx="147">
                  <c:v>10145870.054945055</c:v>
                </c:pt>
                <c:pt idx="148">
                  <c:v>10266529.395604396</c:v>
                </c:pt>
                <c:pt idx="149">
                  <c:v>10387188.736263737</c:v>
                </c:pt>
                <c:pt idx="150">
                  <c:v>10507848.076923076</c:v>
                </c:pt>
                <c:pt idx="151">
                  <c:v>10628507.417582419</c:v>
                </c:pt>
                <c:pt idx="152">
                  <c:v>10749166.758241758</c:v>
                </c:pt>
                <c:pt idx="153">
                  <c:v>10869826.098901099</c:v>
                </c:pt>
                <c:pt idx="154">
                  <c:v>10990485.439560439</c:v>
                </c:pt>
                <c:pt idx="155">
                  <c:v>11111144.780219778</c:v>
                </c:pt>
                <c:pt idx="156">
                  <c:v>11231804.120879121</c:v>
                </c:pt>
                <c:pt idx="157">
                  <c:v>11352463.461538464</c:v>
                </c:pt>
                <c:pt idx="158">
                  <c:v>11473122.802197803</c:v>
                </c:pt>
                <c:pt idx="159">
                  <c:v>11593782.142857142</c:v>
                </c:pt>
                <c:pt idx="160">
                  <c:v>11714441.483516484</c:v>
                </c:pt>
                <c:pt idx="161">
                  <c:v>11835100.824175825</c:v>
                </c:pt>
                <c:pt idx="162">
                  <c:v>11955760.164835164</c:v>
                </c:pt>
                <c:pt idx="163">
                  <c:v>12076419.505494507</c:v>
                </c:pt>
                <c:pt idx="164">
                  <c:v>12197078.846153846</c:v>
                </c:pt>
                <c:pt idx="165">
                  <c:v>12317738.186813187</c:v>
                </c:pt>
                <c:pt idx="166">
                  <c:v>12438397.527472528</c:v>
                </c:pt>
                <c:pt idx="167">
                  <c:v>12559056.868131869</c:v>
                </c:pt>
                <c:pt idx="168">
                  <c:v>12679716.208791209</c:v>
                </c:pt>
                <c:pt idx="169">
                  <c:v>12800375.54945055</c:v>
                </c:pt>
                <c:pt idx="170">
                  <c:v>12921034.890109889</c:v>
                </c:pt>
                <c:pt idx="171">
                  <c:v>13041694.230769228</c:v>
                </c:pt>
                <c:pt idx="172">
                  <c:v>13162353.571428573</c:v>
                </c:pt>
                <c:pt idx="173">
                  <c:v>13283012.912087912</c:v>
                </c:pt>
                <c:pt idx="174">
                  <c:v>13403672.252747253</c:v>
                </c:pt>
                <c:pt idx="175">
                  <c:v>13524331.593406595</c:v>
                </c:pt>
                <c:pt idx="176">
                  <c:v>13644990.934065934</c:v>
                </c:pt>
                <c:pt idx="177">
                  <c:v>13765650.274725273</c:v>
                </c:pt>
                <c:pt idx="178">
                  <c:v>13886309.615384616</c:v>
                </c:pt>
                <c:pt idx="179">
                  <c:v>14006968.956043957</c:v>
                </c:pt>
                <c:pt idx="180">
                  <c:v>14127628.296703298</c:v>
                </c:pt>
                <c:pt idx="181">
                  <c:v>14248287.637362638</c:v>
                </c:pt>
                <c:pt idx="182">
                  <c:v>14368946.978021977</c:v>
                </c:pt>
                <c:pt idx="183">
                  <c:v>14489606.318681318</c:v>
                </c:pt>
                <c:pt idx="184">
                  <c:v>14610265.659340659</c:v>
                </c:pt>
                <c:pt idx="185">
                  <c:v>14730925</c:v>
                </c:pt>
                <c:pt idx="186">
                  <c:v>14862229.347826086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473F-82E8-085F7856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82720"/>
        <c:axId val="207684800"/>
      </c:lineChart>
      <c:catAx>
        <c:axId val="2076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84800"/>
        <c:crosses val="autoZero"/>
        <c:auto val="1"/>
        <c:lblAlgn val="ctr"/>
        <c:lblOffset val="100"/>
        <c:noMultiLvlLbl val="0"/>
      </c:catAx>
      <c:valAx>
        <c:axId val="207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22</xdr:row>
      <xdr:rowOff>71437</xdr:rowOff>
    </xdr:from>
    <xdr:to>
      <xdr:col>18</xdr:col>
      <xdr:colOff>366712</xdr:colOff>
      <xdr:row>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57CB9-9A95-4668-A59D-5BF5A0AD0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91A9-37F3-4DE1-94A7-CFDC5A458E22}">
  <dimension ref="A1:BM386"/>
  <sheetViews>
    <sheetView tabSelected="1" topLeftCell="M58" workbookViewId="0">
      <selection activeCell="AC101" sqref="AC101"/>
    </sheetView>
  </sheetViews>
  <sheetFormatPr defaultRowHeight="15" x14ac:dyDescent="0.25"/>
  <cols>
    <col min="1" max="1" width="10.42578125" style="1" bestFit="1" customWidth="1"/>
    <col min="3" max="3" width="13.85546875" bestFit="1" customWidth="1"/>
    <col min="4" max="4" width="17.42578125" bestFit="1" customWidth="1"/>
    <col min="5" max="5" width="12" bestFit="1" customWidth="1"/>
    <col min="6" max="6" width="20.28515625" bestFit="1" customWidth="1"/>
    <col min="7" max="7" width="11.5703125" bestFit="1" customWidth="1"/>
    <col min="8" max="8" width="14.85546875" customWidth="1"/>
    <col min="9" max="11" width="11.5703125" bestFit="1" customWidth="1"/>
    <col min="12" max="12" width="19.140625" bestFit="1" customWidth="1"/>
    <col min="13" max="13" width="12.5703125" bestFit="1" customWidth="1"/>
    <col min="23" max="23" width="11.5703125" bestFit="1" customWidth="1"/>
    <col min="25" max="25" width="9.140625" customWidth="1"/>
    <col min="26" max="26" width="7" bestFit="1" customWidth="1"/>
    <col min="27" max="30" width="12" bestFit="1" customWidth="1"/>
    <col min="31" max="32" width="12.5703125" style="2" bestFit="1" customWidth="1"/>
    <col min="33" max="33" width="8" bestFit="1" customWidth="1"/>
    <col min="34" max="34" width="13.7109375" bestFit="1" customWidth="1"/>
    <col min="35" max="35" width="8" bestFit="1" customWidth="1"/>
    <col min="36" max="36" width="9" bestFit="1" customWidth="1"/>
    <col min="37" max="38" width="9" customWidth="1"/>
    <col min="39" max="39" width="4.42578125" customWidth="1"/>
    <col min="40" max="40" width="7" bestFit="1" customWidth="1"/>
    <col min="41" max="41" width="12" bestFit="1" customWidth="1"/>
    <col min="42" max="43" width="8" bestFit="1" customWidth="1"/>
    <col min="44" max="44" width="12" bestFit="1" customWidth="1"/>
    <col min="45" max="45" width="8" bestFit="1" customWidth="1"/>
    <col min="46" max="46" width="12.5703125" bestFit="1" customWidth="1"/>
    <col min="47" max="47" width="6.140625" customWidth="1"/>
    <col min="48" max="51" width="8" bestFit="1" customWidth="1"/>
    <col min="52" max="52" width="12" bestFit="1" customWidth="1"/>
    <col min="58" max="58" width="11.5703125" bestFit="1" customWidth="1"/>
    <col min="60" max="60" width="8" bestFit="1" customWidth="1"/>
    <col min="61" max="61" width="9" bestFit="1" customWidth="1"/>
    <col min="62" max="62" width="10.5703125" bestFit="1" customWidth="1"/>
  </cols>
  <sheetData>
    <row r="1" spans="1:5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17</v>
      </c>
      <c r="J1" t="s">
        <v>7</v>
      </c>
      <c r="K1" t="s">
        <v>8</v>
      </c>
      <c r="L1" t="s">
        <v>9</v>
      </c>
      <c r="M1" t="s">
        <v>10</v>
      </c>
      <c r="N1" t="s">
        <v>16</v>
      </c>
      <c r="O1" t="s">
        <v>15</v>
      </c>
      <c r="P1" t="s">
        <v>11</v>
      </c>
      <c r="Q1" t="s">
        <v>12</v>
      </c>
      <c r="R1" t="s">
        <v>13</v>
      </c>
      <c r="S1" t="s">
        <v>14</v>
      </c>
      <c r="AA1" t="s">
        <v>4</v>
      </c>
      <c r="AN1" t="s">
        <v>6</v>
      </c>
      <c r="AV1" t="s">
        <v>19</v>
      </c>
      <c r="BA1" t="s">
        <v>20</v>
      </c>
      <c r="BG1" t="s">
        <v>10</v>
      </c>
    </row>
    <row r="2" spans="1:59" x14ac:dyDescent="0.25">
      <c r="A2" s="1">
        <v>44192</v>
      </c>
      <c r="B2">
        <v>750000</v>
      </c>
      <c r="C2">
        <v>1700000</v>
      </c>
      <c r="D2" s="2">
        <f t="shared" ref="D2:D65" si="0">E2/2</f>
        <v>0</v>
      </c>
      <c r="E2">
        <v>0</v>
      </c>
      <c r="F2">
        <v>0</v>
      </c>
      <c r="H2">
        <v>0</v>
      </c>
      <c r="J2">
        <v>0</v>
      </c>
      <c r="L2">
        <v>0</v>
      </c>
      <c r="N2" s="2">
        <f>D2+F2+H2+J2+M2</f>
        <v>0</v>
      </c>
      <c r="O2">
        <v>17461543</v>
      </c>
      <c r="P2">
        <v>10476925.800000001</v>
      </c>
      <c r="Q2">
        <v>12223080.1</v>
      </c>
      <c r="R2">
        <v>13969234.4</v>
      </c>
      <c r="S2">
        <v>15715388.699999999</v>
      </c>
      <c r="W2" s="2">
        <v>0</v>
      </c>
    </row>
    <row r="3" spans="1:59" x14ac:dyDescent="0.25">
      <c r="A3" s="1">
        <v>44193</v>
      </c>
      <c r="B3">
        <v>750000</v>
      </c>
      <c r="C3">
        <v>1700000</v>
      </c>
      <c r="D3" s="2">
        <f t="shared" si="0"/>
        <v>21815.625</v>
      </c>
      <c r="E3" s="2">
        <v>43631.25</v>
      </c>
      <c r="F3">
        <v>0</v>
      </c>
      <c r="H3">
        <v>0</v>
      </c>
      <c r="J3" s="2">
        <v>0</v>
      </c>
      <c r="L3">
        <v>0</v>
      </c>
      <c r="N3" s="2">
        <f t="shared" ref="N3:N62" si="1">D3+F3+H3+J3+M3</f>
        <v>21815.625</v>
      </c>
      <c r="O3">
        <v>17461543</v>
      </c>
      <c r="P3">
        <v>10476925.799999999</v>
      </c>
      <c r="Q3">
        <v>12223080.1</v>
      </c>
      <c r="R3">
        <v>13969234.399999999</v>
      </c>
      <c r="S3">
        <v>15715388.699999999</v>
      </c>
      <c r="W3" s="2">
        <v>43631.25</v>
      </c>
    </row>
    <row r="4" spans="1:59" x14ac:dyDescent="0.25">
      <c r="A4" s="1">
        <v>44194</v>
      </c>
      <c r="B4">
        <v>750000</v>
      </c>
      <c r="C4">
        <v>1700000</v>
      </c>
      <c r="D4" s="2">
        <f t="shared" si="0"/>
        <v>43631.25</v>
      </c>
      <c r="E4" s="2">
        <v>87262.5</v>
      </c>
      <c r="F4">
        <v>0</v>
      </c>
      <c r="H4">
        <v>0</v>
      </c>
      <c r="J4" s="2">
        <v>0</v>
      </c>
      <c r="L4">
        <v>0</v>
      </c>
      <c r="N4" s="2">
        <f t="shared" si="1"/>
        <v>43631.25</v>
      </c>
      <c r="O4">
        <v>17461543</v>
      </c>
      <c r="P4">
        <v>10476925.799999999</v>
      </c>
      <c r="Q4">
        <v>12223080.1</v>
      </c>
      <c r="R4">
        <v>13969234.399999999</v>
      </c>
      <c r="S4">
        <v>15715388.699999999</v>
      </c>
      <c r="W4" s="2">
        <v>87262.5</v>
      </c>
    </row>
    <row r="5" spans="1:59" x14ac:dyDescent="0.25">
      <c r="A5" s="1">
        <v>44195</v>
      </c>
      <c r="B5">
        <v>750000</v>
      </c>
      <c r="C5">
        <v>1700000</v>
      </c>
      <c r="D5" s="2">
        <f t="shared" si="0"/>
        <v>65446.875</v>
      </c>
      <c r="E5" s="2">
        <v>130893.75</v>
      </c>
      <c r="F5">
        <v>0</v>
      </c>
      <c r="H5">
        <v>0</v>
      </c>
      <c r="J5" s="2">
        <v>0</v>
      </c>
      <c r="L5">
        <v>0</v>
      </c>
      <c r="N5" s="2">
        <f t="shared" si="1"/>
        <v>65446.875</v>
      </c>
      <c r="O5">
        <v>17461543</v>
      </c>
      <c r="P5">
        <v>10476925.799999999</v>
      </c>
      <c r="Q5">
        <v>12223080.1</v>
      </c>
      <c r="R5">
        <v>13969234.399999999</v>
      </c>
      <c r="S5">
        <v>15715388.699999999</v>
      </c>
      <c r="W5" s="2">
        <v>130893.75</v>
      </c>
    </row>
    <row r="6" spans="1:59" x14ac:dyDescent="0.25">
      <c r="A6" s="1">
        <v>44196</v>
      </c>
      <c r="B6">
        <v>750000</v>
      </c>
      <c r="C6">
        <v>1700000</v>
      </c>
      <c r="D6" s="2">
        <f t="shared" si="0"/>
        <v>87262.5</v>
      </c>
      <c r="E6" s="2">
        <v>174525</v>
      </c>
      <c r="F6">
        <v>0</v>
      </c>
      <c r="H6">
        <v>0</v>
      </c>
      <c r="J6" s="2">
        <v>0</v>
      </c>
      <c r="L6">
        <v>0</v>
      </c>
      <c r="N6" s="2">
        <f t="shared" si="1"/>
        <v>87262.5</v>
      </c>
      <c r="O6">
        <v>17461543</v>
      </c>
      <c r="P6">
        <v>10476925.799999999</v>
      </c>
      <c r="Q6">
        <v>12223080.1</v>
      </c>
      <c r="R6">
        <v>13969234.399999999</v>
      </c>
      <c r="S6">
        <v>15715388.699999999</v>
      </c>
      <c r="W6" s="2">
        <v>174525</v>
      </c>
      <c r="Z6">
        <v>164775</v>
      </c>
      <c r="AA6">
        <v>0</v>
      </c>
      <c r="AB6">
        <f>Z6+AA6</f>
        <v>164775</v>
      </c>
    </row>
    <row r="7" spans="1:59" x14ac:dyDescent="0.25">
      <c r="A7" s="1">
        <v>44197</v>
      </c>
      <c r="B7">
        <v>750000</v>
      </c>
      <c r="C7">
        <v>1700000</v>
      </c>
      <c r="D7" s="2">
        <f t="shared" si="0"/>
        <v>97893.145161290318</v>
      </c>
      <c r="E7" s="2">
        <v>195786.29032258064</v>
      </c>
      <c r="F7" s="2">
        <f>G7/2</f>
        <v>0</v>
      </c>
      <c r="G7" s="2">
        <v>0</v>
      </c>
      <c r="H7">
        <f t="shared" ref="H7:H70" si="2">I7/2</f>
        <v>0</v>
      </c>
      <c r="J7" s="2">
        <v>0</v>
      </c>
      <c r="K7" s="2">
        <f>L7/2</f>
        <v>0</v>
      </c>
      <c r="L7">
        <v>0</v>
      </c>
      <c r="N7" s="2">
        <f t="shared" si="1"/>
        <v>97893.145161290318</v>
      </c>
      <c r="O7">
        <v>17461543</v>
      </c>
      <c r="P7">
        <v>10476925.799999999</v>
      </c>
      <c r="Q7">
        <v>12223080.1</v>
      </c>
      <c r="R7">
        <v>13969234.399999999</v>
      </c>
      <c r="S7">
        <v>15715388.699999999</v>
      </c>
      <c r="W7" s="2">
        <f>$W$37/31*X7</f>
        <v>26891.129032258064</v>
      </c>
      <c r="X7">
        <v>1</v>
      </c>
      <c r="Z7">
        <v>164775</v>
      </c>
      <c r="AA7">
        <f>($AA$37/31*X7)</f>
        <v>18059.516129032258</v>
      </c>
      <c r="AB7">
        <f t="shared" ref="AB7:AB36" si="3">Z7+AA7</f>
        <v>182834.51612903224</v>
      </c>
      <c r="AM7">
        <v>1</v>
      </c>
      <c r="AN7" s="2">
        <f t="shared" ref="AN7:AN70" si="4">$AN$96/80*AJ7</f>
        <v>0</v>
      </c>
      <c r="BA7" s="2">
        <f>$BA$96/90*AM7</f>
        <v>0</v>
      </c>
      <c r="BG7">
        <v>0</v>
      </c>
    </row>
    <row r="8" spans="1:59" x14ac:dyDescent="0.25">
      <c r="A8" s="1">
        <v>44198</v>
      </c>
      <c r="B8">
        <v>750000</v>
      </c>
      <c r="C8">
        <v>1700000</v>
      </c>
      <c r="D8" s="2">
        <f t="shared" si="0"/>
        <v>108523.79032258064</v>
      </c>
      <c r="E8" s="2">
        <v>217047.58064516127</v>
      </c>
      <c r="F8" s="2">
        <f t="shared" ref="F8:F71" si="5">G8/2</f>
        <v>0</v>
      </c>
      <c r="G8" s="2">
        <v>0</v>
      </c>
      <c r="H8">
        <f t="shared" si="2"/>
        <v>0</v>
      </c>
      <c r="J8" s="2">
        <v>0</v>
      </c>
      <c r="K8" s="2">
        <f t="shared" ref="K8:K71" si="6">L8/2</f>
        <v>0</v>
      </c>
      <c r="L8">
        <v>0</v>
      </c>
      <c r="N8" s="2">
        <f t="shared" si="1"/>
        <v>108523.79032258064</v>
      </c>
      <c r="O8">
        <v>17461543</v>
      </c>
      <c r="P8">
        <v>10476925.799999999</v>
      </c>
      <c r="Q8">
        <v>12223080.1</v>
      </c>
      <c r="R8">
        <v>13969234.399999999</v>
      </c>
      <c r="S8">
        <v>15715388.699999999</v>
      </c>
      <c r="W8" s="2">
        <f t="shared" ref="W8:W36" si="7">$W$37/31*X8</f>
        <v>53782.258064516129</v>
      </c>
      <c r="X8">
        <v>2</v>
      </c>
      <c r="Z8">
        <v>164775</v>
      </c>
      <c r="AA8">
        <f t="shared" ref="AA8:AA36" si="8">($AA$37/31*X8)</f>
        <v>36119.032258064515</v>
      </c>
      <c r="AB8">
        <f t="shared" si="3"/>
        <v>200894.03225806452</v>
      </c>
      <c r="AM8">
        <v>2</v>
      </c>
      <c r="AN8" s="2">
        <f t="shared" si="4"/>
        <v>0</v>
      </c>
      <c r="BA8" s="2">
        <f t="shared" ref="BA8:BA71" si="9">$BA$96/90*AM8</f>
        <v>0</v>
      </c>
      <c r="BG8">
        <v>0</v>
      </c>
    </row>
    <row r="9" spans="1:59" x14ac:dyDescent="0.25">
      <c r="A9" s="1">
        <v>44199</v>
      </c>
      <c r="B9">
        <v>750000</v>
      </c>
      <c r="C9">
        <v>1700000</v>
      </c>
      <c r="D9" s="2">
        <f t="shared" si="0"/>
        <v>119154.43548387097</v>
      </c>
      <c r="E9" s="2">
        <v>238308.87096774194</v>
      </c>
      <c r="F9" s="2">
        <f t="shared" si="5"/>
        <v>0</v>
      </c>
      <c r="G9" s="2">
        <v>0</v>
      </c>
      <c r="H9">
        <f t="shared" si="2"/>
        <v>0</v>
      </c>
      <c r="J9" s="2">
        <v>0</v>
      </c>
      <c r="K9" s="2">
        <f t="shared" si="6"/>
        <v>0</v>
      </c>
      <c r="L9">
        <v>0</v>
      </c>
      <c r="N9" s="2">
        <f t="shared" si="1"/>
        <v>119154.43548387097</v>
      </c>
      <c r="O9">
        <v>17461543</v>
      </c>
      <c r="P9">
        <v>10476925.799999999</v>
      </c>
      <c r="Q9">
        <v>12223080.1</v>
      </c>
      <c r="R9">
        <v>13969234.399999999</v>
      </c>
      <c r="S9">
        <v>15715388.699999999</v>
      </c>
      <c r="W9" s="2">
        <f t="shared" si="7"/>
        <v>80673.387096774197</v>
      </c>
      <c r="X9">
        <v>3</v>
      </c>
      <c r="Z9">
        <v>164775</v>
      </c>
      <c r="AA9">
        <f t="shared" si="8"/>
        <v>54178.548387096773</v>
      </c>
      <c r="AB9">
        <f t="shared" si="3"/>
        <v>218953.54838709679</v>
      </c>
      <c r="AM9">
        <v>3</v>
      </c>
      <c r="AN9" s="2">
        <f t="shared" si="4"/>
        <v>0</v>
      </c>
      <c r="BA9" s="2">
        <f t="shared" si="9"/>
        <v>0</v>
      </c>
      <c r="BG9">
        <v>0</v>
      </c>
    </row>
    <row r="10" spans="1:59" x14ac:dyDescent="0.25">
      <c r="A10" s="1">
        <v>44200</v>
      </c>
      <c r="B10">
        <v>750000</v>
      </c>
      <c r="C10">
        <v>1700000</v>
      </c>
      <c r="D10" s="2">
        <f t="shared" si="0"/>
        <v>129785.08064516129</v>
      </c>
      <c r="E10" s="2">
        <v>259570.16129032258</v>
      </c>
      <c r="F10" s="2">
        <f t="shared" si="5"/>
        <v>0</v>
      </c>
      <c r="G10" s="2">
        <v>0</v>
      </c>
      <c r="H10">
        <f t="shared" si="2"/>
        <v>0</v>
      </c>
      <c r="J10" s="2">
        <v>0</v>
      </c>
      <c r="K10" s="2">
        <f t="shared" si="6"/>
        <v>0</v>
      </c>
      <c r="L10">
        <v>0</v>
      </c>
      <c r="N10" s="2">
        <f t="shared" si="1"/>
        <v>129785.08064516129</v>
      </c>
      <c r="O10">
        <v>17461543</v>
      </c>
      <c r="P10">
        <v>10476925.799999999</v>
      </c>
      <c r="Q10">
        <v>12223080.1</v>
      </c>
      <c r="R10">
        <v>13969234.399999999</v>
      </c>
      <c r="S10">
        <v>15715388.699999999</v>
      </c>
      <c r="W10" s="2">
        <f t="shared" si="7"/>
        <v>107564.51612903226</v>
      </c>
      <c r="X10">
        <v>4</v>
      </c>
      <c r="Z10">
        <v>164775</v>
      </c>
      <c r="AA10">
        <f t="shared" si="8"/>
        <v>72238.06451612903</v>
      </c>
      <c r="AB10">
        <f t="shared" si="3"/>
        <v>237013.06451612903</v>
      </c>
      <c r="AM10">
        <v>4</v>
      </c>
      <c r="AN10" s="2">
        <f t="shared" si="4"/>
        <v>0</v>
      </c>
      <c r="BA10" s="2">
        <f t="shared" si="9"/>
        <v>0</v>
      </c>
      <c r="BG10">
        <v>0</v>
      </c>
    </row>
    <row r="11" spans="1:59" x14ac:dyDescent="0.25">
      <c r="A11" s="1">
        <v>44201</v>
      </c>
      <c r="B11">
        <v>750000</v>
      </c>
      <c r="C11">
        <v>1700000</v>
      </c>
      <c r="D11" s="2">
        <f t="shared" si="0"/>
        <v>140415.72580645161</v>
      </c>
      <c r="E11" s="2">
        <v>280831.45161290321</v>
      </c>
      <c r="F11" s="2">
        <f t="shared" si="5"/>
        <v>0</v>
      </c>
      <c r="G11" s="2">
        <v>0</v>
      </c>
      <c r="H11">
        <f t="shared" si="2"/>
        <v>0</v>
      </c>
      <c r="J11" s="2">
        <v>0</v>
      </c>
      <c r="K11" s="2">
        <f t="shared" si="6"/>
        <v>0</v>
      </c>
      <c r="L11">
        <v>0</v>
      </c>
      <c r="N11" s="2">
        <f t="shared" si="1"/>
        <v>140415.72580645161</v>
      </c>
      <c r="O11">
        <v>17461543</v>
      </c>
      <c r="P11">
        <v>10476925.799999999</v>
      </c>
      <c r="Q11">
        <v>12223080.1</v>
      </c>
      <c r="R11">
        <v>13969234.399999999</v>
      </c>
      <c r="S11">
        <v>15715388.699999999</v>
      </c>
      <c r="W11" s="2">
        <f t="shared" si="7"/>
        <v>134455.64516129033</v>
      </c>
      <c r="X11">
        <v>5</v>
      </c>
      <c r="Z11">
        <v>164775</v>
      </c>
      <c r="AA11">
        <f t="shared" si="8"/>
        <v>90297.580645161288</v>
      </c>
      <c r="AB11">
        <f t="shared" si="3"/>
        <v>255072.58064516127</v>
      </c>
      <c r="AM11">
        <v>5</v>
      </c>
      <c r="AN11" s="2">
        <f t="shared" si="4"/>
        <v>0</v>
      </c>
      <c r="BA11" s="2">
        <f t="shared" si="9"/>
        <v>0</v>
      </c>
      <c r="BG11">
        <v>0</v>
      </c>
    </row>
    <row r="12" spans="1:59" x14ac:dyDescent="0.25">
      <c r="A12" s="1">
        <v>44202</v>
      </c>
      <c r="B12">
        <v>750000</v>
      </c>
      <c r="C12">
        <v>1700000</v>
      </c>
      <c r="D12" s="2">
        <f t="shared" si="0"/>
        <v>151046.37096774194</v>
      </c>
      <c r="E12" s="2">
        <v>302092.74193548388</v>
      </c>
      <c r="F12" s="2">
        <f t="shared" si="5"/>
        <v>0</v>
      </c>
      <c r="G12" s="2">
        <v>0</v>
      </c>
      <c r="H12">
        <f t="shared" si="2"/>
        <v>0</v>
      </c>
      <c r="J12" s="2">
        <v>0</v>
      </c>
      <c r="K12" s="2">
        <f t="shared" si="6"/>
        <v>0</v>
      </c>
      <c r="L12">
        <v>0</v>
      </c>
      <c r="N12" s="2">
        <f t="shared" si="1"/>
        <v>151046.37096774194</v>
      </c>
      <c r="O12">
        <v>17461543</v>
      </c>
      <c r="P12">
        <v>10476925.799999999</v>
      </c>
      <c r="Q12">
        <v>12223080.1</v>
      </c>
      <c r="R12">
        <v>13969234.399999999</v>
      </c>
      <c r="S12">
        <v>15715388.699999999</v>
      </c>
      <c r="W12" s="2">
        <f t="shared" si="7"/>
        <v>161346.77419354839</v>
      </c>
      <c r="X12">
        <v>6</v>
      </c>
      <c r="Z12">
        <v>164775</v>
      </c>
      <c r="AA12">
        <f t="shared" si="8"/>
        <v>108357.09677419355</v>
      </c>
      <c r="AB12">
        <f t="shared" si="3"/>
        <v>273132.09677419357</v>
      </c>
      <c r="AM12">
        <v>6</v>
      </c>
      <c r="AN12" s="2">
        <f t="shared" si="4"/>
        <v>0</v>
      </c>
      <c r="BA12" s="2">
        <f t="shared" si="9"/>
        <v>0</v>
      </c>
      <c r="BG12">
        <v>0</v>
      </c>
    </row>
    <row r="13" spans="1:59" x14ac:dyDescent="0.25">
      <c r="A13" s="1">
        <v>44203</v>
      </c>
      <c r="B13">
        <v>750000</v>
      </c>
      <c r="C13">
        <v>1700000</v>
      </c>
      <c r="D13" s="2">
        <f t="shared" si="0"/>
        <v>161677.01612903224</v>
      </c>
      <c r="E13" s="2">
        <v>323354.03225806449</v>
      </c>
      <c r="F13" s="2">
        <f t="shared" si="5"/>
        <v>0</v>
      </c>
      <c r="G13" s="2">
        <v>0</v>
      </c>
      <c r="H13">
        <f t="shared" si="2"/>
        <v>0</v>
      </c>
      <c r="J13" s="2">
        <v>0</v>
      </c>
      <c r="K13" s="2">
        <f t="shared" si="6"/>
        <v>0</v>
      </c>
      <c r="L13">
        <v>0</v>
      </c>
      <c r="N13" s="2">
        <f t="shared" si="1"/>
        <v>161677.01612903224</v>
      </c>
      <c r="O13">
        <v>17461543</v>
      </c>
      <c r="P13">
        <v>10476925.799999999</v>
      </c>
      <c r="Q13">
        <v>12223080.1</v>
      </c>
      <c r="R13">
        <v>13969234.399999999</v>
      </c>
      <c r="S13">
        <v>15715388.699999999</v>
      </c>
      <c r="W13" s="2">
        <f t="shared" si="7"/>
        <v>188237.90322580645</v>
      </c>
      <c r="X13">
        <v>7</v>
      </c>
      <c r="Z13">
        <v>164775</v>
      </c>
      <c r="AA13">
        <f t="shared" si="8"/>
        <v>126416.6129032258</v>
      </c>
      <c r="AB13">
        <f t="shared" si="3"/>
        <v>291191.61290322582</v>
      </c>
      <c r="AM13">
        <v>7</v>
      </c>
      <c r="AN13" s="2">
        <f t="shared" si="4"/>
        <v>0</v>
      </c>
      <c r="BA13" s="2">
        <f t="shared" si="9"/>
        <v>0</v>
      </c>
      <c r="BG13">
        <v>0</v>
      </c>
    </row>
    <row r="14" spans="1:59" x14ac:dyDescent="0.25">
      <c r="A14" s="1">
        <v>44204</v>
      </c>
      <c r="B14">
        <v>750000</v>
      </c>
      <c r="C14">
        <v>1700000</v>
      </c>
      <c r="D14" s="2">
        <f t="shared" si="0"/>
        <v>172307.66129032258</v>
      </c>
      <c r="E14" s="2">
        <v>344615.32258064515</v>
      </c>
      <c r="F14" s="2">
        <f t="shared" si="5"/>
        <v>0</v>
      </c>
      <c r="G14" s="2">
        <v>0</v>
      </c>
      <c r="H14">
        <f t="shared" si="2"/>
        <v>0</v>
      </c>
      <c r="J14" s="2">
        <v>0</v>
      </c>
      <c r="K14" s="2">
        <f t="shared" si="6"/>
        <v>0</v>
      </c>
      <c r="L14">
        <v>0</v>
      </c>
      <c r="N14" s="2">
        <f t="shared" si="1"/>
        <v>172307.66129032258</v>
      </c>
      <c r="O14">
        <v>17461543</v>
      </c>
      <c r="P14">
        <v>10476925.799999999</v>
      </c>
      <c r="Q14">
        <v>12223080.1</v>
      </c>
      <c r="R14">
        <v>13969234.399999999</v>
      </c>
      <c r="S14">
        <v>15715388.699999999</v>
      </c>
      <c r="W14" s="2">
        <f t="shared" si="7"/>
        <v>215129.03225806452</v>
      </c>
      <c r="X14">
        <v>8</v>
      </c>
      <c r="Z14">
        <v>164775</v>
      </c>
      <c r="AA14">
        <f t="shared" si="8"/>
        <v>144476.12903225806</v>
      </c>
      <c r="AB14">
        <f t="shared" si="3"/>
        <v>309251.12903225806</v>
      </c>
      <c r="AM14">
        <v>8</v>
      </c>
      <c r="AN14" s="2">
        <f t="shared" si="4"/>
        <v>0</v>
      </c>
      <c r="BA14" s="2">
        <f t="shared" si="9"/>
        <v>0</v>
      </c>
      <c r="BG14">
        <v>0</v>
      </c>
    </row>
    <row r="15" spans="1:59" x14ac:dyDescent="0.25">
      <c r="A15" s="1">
        <v>44205</v>
      </c>
      <c r="B15">
        <v>750000</v>
      </c>
      <c r="C15">
        <v>1700000</v>
      </c>
      <c r="D15" s="2">
        <f t="shared" si="0"/>
        <v>182938.30645161291</v>
      </c>
      <c r="E15" s="2">
        <v>365876.61290322582</v>
      </c>
      <c r="F15" s="2">
        <f t="shared" si="5"/>
        <v>0</v>
      </c>
      <c r="G15" s="2">
        <v>0</v>
      </c>
      <c r="H15">
        <f t="shared" si="2"/>
        <v>0</v>
      </c>
      <c r="J15" s="2">
        <v>0</v>
      </c>
      <c r="K15" s="2">
        <f t="shared" si="6"/>
        <v>0</v>
      </c>
      <c r="L15">
        <v>0</v>
      </c>
      <c r="N15" s="2">
        <f t="shared" si="1"/>
        <v>182938.30645161291</v>
      </c>
      <c r="O15">
        <v>17461543</v>
      </c>
      <c r="P15">
        <v>10476925.799999999</v>
      </c>
      <c r="Q15">
        <v>12223080.1</v>
      </c>
      <c r="R15">
        <v>13969234.399999999</v>
      </c>
      <c r="S15">
        <v>15715388.699999999</v>
      </c>
      <c r="W15" s="2">
        <f t="shared" si="7"/>
        <v>242020.16129032258</v>
      </c>
      <c r="X15">
        <v>9</v>
      </c>
      <c r="Z15">
        <v>164775</v>
      </c>
      <c r="AA15">
        <f t="shared" si="8"/>
        <v>162535.6451612903</v>
      </c>
      <c r="AB15">
        <f t="shared" si="3"/>
        <v>327310.6451612903</v>
      </c>
      <c r="AM15">
        <v>9</v>
      </c>
      <c r="AN15" s="2">
        <f t="shared" si="4"/>
        <v>0</v>
      </c>
      <c r="BA15" s="2">
        <f t="shared" si="9"/>
        <v>0</v>
      </c>
      <c r="BG15">
        <v>0</v>
      </c>
    </row>
    <row r="16" spans="1:59" x14ac:dyDescent="0.25">
      <c r="A16" s="1">
        <v>44206</v>
      </c>
      <c r="B16">
        <v>750000</v>
      </c>
      <c r="C16">
        <v>1700000</v>
      </c>
      <c r="D16" s="2">
        <f t="shared" si="0"/>
        <v>193568.95161290321</v>
      </c>
      <c r="E16" s="2">
        <v>387137.90322580643</v>
      </c>
      <c r="F16" s="2">
        <f t="shared" si="5"/>
        <v>0</v>
      </c>
      <c r="G16" s="2">
        <v>0</v>
      </c>
      <c r="H16">
        <f t="shared" si="2"/>
        <v>0</v>
      </c>
      <c r="J16" s="2">
        <v>0</v>
      </c>
      <c r="K16" s="2">
        <f t="shared" si="6"/>
        <v>0</v>
      </c>
      <c r="L16">
        <v>0</v>
      </c>
      <c r="N16" s="2">
        <f t="shared" si="1"/>
        <v>193568.95161290321</v>
      </c>
      <c r="O16">
        <v>17461543</v>
      </c>
      <c r="P16">
        <v>10476925.799999999</v>
      </c>
      <c r="Q16">
        <v>12223080.1</v>
      </c>
      <c r="R16">
        <v>13969234.399999999</v>
      </c>
      <c r="S16">
        <v>15715388.699999999</v>
      </c>
      <c r="W16" s="2">
        <f t="shared" si="7"/>
        <v>268911.29032258067</v>
      </c>
      <c r="X16">
        <v>10</v>
      </c>
      <c r="Z16">
        <v>164775</v>
      </c>
      <c r="AA16">
        <f t="shared" si="8"/>
        <v>180595.16129032258</v>
      </c>
      <c r="AB16">
        <f t="shared" si="3"/>
        <v>345370.16129032255</v>
      </c>
      <c r="AM16">
        <v>10</v>
      </c>
      <c r="AN16" s="2">
        <f t="shared" si="4"/>
        <v>0</v>
      </c>
      <c r="BA16" s="2">
        <f t="shared" si="9"/>
        <v>0</v>
      </c>
      <c r="BG16">
        <v>0</v>
      </c>
    </row>
    <row r="17" spans="1:59" x14ac:dyDescent="0.25">
      <c r="A17" s="1">
        <v>44207</v>
      </c>
      <c r="B17">
        <v>750000</v>
      </c>
      <c r="C17">
        <v>1700000</v>
      </c>
      <c r="D17" s="2">
        <f t="shared" si="0"/>
        <v>204199.59677419355</v>
      </c>
      <c r="E17" s="2">
        <v>408399.19354838709</v>
      </c>
      <c r="F17" s="2">
        <f t="shared" si="5"/>
        <v>2500</v>
      </c>
      <c r="G17" s="2">
        <v>5000</v>
      </c>
      <c r="H17">
        <f t="shared" si="2"/>
        <v>0</v>
      </c>
      <c r="J17" s="2">
        <v>0</v>
      </c>
      <c r="K17" s="2">
        <f t="shared" si="6"/>
        <v>0</v>
      </c>
      <c r="L17">
        <v>0</v>
      </c>
      <c r="N17" s="2">
        <f t="shared" si="1"/>
        <v>206699.59677419355</v>
      </c>
      <c r="O17">
        <v>17461543</v>
      </c>
      <c r="P17">
        <v>10476925.799999999</v>
      </c>
      <c r="Q17">
        <v>12223080.1</v>
      </c>
      <c r="R17">
        <v>13969234.399999999</v>
      </c>
      <c r="S17">
        <v>15715388.699999999</v>
      </c>
      <c r="W17" s="2">
        <f t="shared" si="7"/>
        <v>295802.41935483873</v>
      </c>
      <c r="X17">
        <v>11</v>
      </c>
      <c r="Z17">
        <v>164775</v>
      </c>
      <c r="AA17">
        <f t="shared" si="8"/>
        <v>198654.67741935485</v>
      </c>
      <c r="AB17">
        <f t="shared" si="3"/>
        <v>363429.67741935485</v>
      </c>
      <c r="AJ17">
        <v>1</v>
      </c>
      <c r="AM17">
        <v>11</v>
      </c>
      <c r="AN17" s="2">
        <f t="shared" si="4"/>
        <v>5000</v>
      </c>
      <c r="BA17" s="2">
        <f t="shared" si="9"/>
        <v>0</v>
      </c>
      <c r="BG17">
        <v>0</v>
      </c>
    </row>
    <row r="18" spans="1:59" x14ac:dyDescent="0.25">
      <c r="A18" s="1">
        <v>44208</v>
      </c>
      <c r="B18">
        <v>750000</v>
      </c>
      <c r="C18">
        <v>1700000</v>
      </c>
      <c r="D18" s="2">
        <f t="shared" si="0"/>
        <v>214830.24193548388</v>
      </c>
      <c r="E18" s="2">
        <v>429660.48387096776</v>
      </c>
      <c r="F18" s="2">
        <f t="shared" si="5"/>
        <v>5000</v>
      </c>
      <c r="G18" s="2">
        <v>10000</v>
      </c>
      <c r="H18">
        <f t="shared" si="2"/>
        <v>0</v>
      </c>
      <c r="J18" s="2">
        <v>0</v>
      </c>
      <c r="K18" s="2">
        <f t="shared" si="6"/>
        <v>0</v>
      </c>
      <c r="L18">
        <v>0</v>
      </c>
      <c r="N18" s="2">
        <f t="shared" si="1"/>
        <v>219830.24193548388</v>
      </c>
      <c r="O18">
        <v>17461543</v>
      </c>
      <c r="P18">
        <v>10476925.799999999</v>
      </c>
      <c r="Q18">
        <v>12223080.1</v>
      </c>
      <c r="R18">
        <v>13969234.399999999</v>
      </c>
      <c r="S18">
        <v>15715388.699999999</v>
      </c>
      <c r="W18" s="2">
        <f t="shared" si="7"/>
        <v>322693.54838709679</v>
      </c>
      <c r="X18">
        <v>12</v>
      </c>
      <c r="Z18">
        <v>164775</v>
      </c>
      <c r="AA18">
        <f t="shared" si="8"/>
        <v>216714.19354838709</v>
      </c>
      <c r="AB18">
        <f t="shared" si="3"/>
        <v>381489.19354838709</v>
      </c>
      <c r="AJ18">
        <v>2</v>
      </c>
      <c r="AM18">
        <v>12</v>
      </c>
      <c r="AN18" s="2">
        <f t="shared" si="4"/>
        <v>10000</v>
      </c>
      <c r="BA18" s="2">
        <f t="shared" si="9"/>
        <v>0</v>
      </c>
      <c r="BG18">
        <v>0</v>
      </c>
    </row>
    <row r="19" spans="1:59" x14ac:dyDescent="0.25">
      <c r="A19" s="1">
        <v>44209</v>
      </c>
      <c r="B19">
        <v>750000</v>
      </c>
      <c r="C19">
        <v>1700000</v>
      </c>
      <c r="D19" s="2">
        <f t="shared" si="0"/>
        <v>225460.88709677418</v>
      </c>
      <c r="E19" s="2">
        <v>450921.77419354836</v>
      </c>
      <c r="F19" s="2">
        <f t="shared" si="5"/>
        <v>7500</v>
      </c>
      <c r="G19" s="2">
        <v>15000</v>
      </c>
      <c r="H19">
        <f t="shared" si="2"/>
        <v>0</v>
      </c>
      <c r="J19" s="2">
        <v>0</v>
      </c>
      <c r="K19" s="2">
        <f t="shared" si="6"/>
        <v>0</v>
      </c>
      <c r="L19">
        <v>0</v>
      </c>
      <c r="N19" s="2">
        <f t="shared" si="1"/>
        <v>232960.88709677418</v>
      </c>
      <c r="O19">
        <v>17461543</v>
      </c>
      <c r="P19">
        <v>10476925.799999999</v>
      </c>
      <c r="Q19">
        <v>12223080.1</v>
      </c>
      <c r="R19">
        <v>13969234.399999999</v>
      </c>
      <c r="S19">
        <v>15715388.699999999</v>
      </c>
      <c r="W19" s="2">
        <f t="shared" si="7"/>
        <v>349584.67741935485</v>
      </c>
      <c r="X19">
        <v>13</v>
      </c>
      <c r="Z19">
        <v>164775</v>
      </c>
      <c r="AA19">
        <f t="shared" si="8"/>
        <v>234773.70967741933</v>
      </c>
      <c r="AB19">
        <f t="shared" si="3"/>
        <v>399548.70967741933</v>
      </c>
      <c r="AJ19">
        <v>3</v>
      </c>
      <c r="AM19">
        <v>13</v>
      </c>
      <c r="AN19" s="2">
        <f t="shared" si="4"/>
        <v>15000</v>
      </c>
      <c r="BA19" s="2">
        <f t="shared" si="9"/>
        <v>0</v>
      </c>
      <c r="BG19">
        <v>0</v>
      </c>
    </row>
    <row r="20" spans="1:59" x14ac:dyDescent="0.25">
      <c r="A20" s="1">
        <v>44210</v>
      </c>
      <c r="B20">
        <v>750000</v>
      </c>
      <c r="C20">
        <v>1700000</v>
      </c>
      <c r="D20" s="2">
        <f t="shared" si="0"/>
        <v>236091.53225806452</v>
      </c>
      <c r="E20" s="2">
        <v>472183.06451612903</v>
      </c>
      <c r="F20" s="2">
        <f t="shared" si="5"/>
        <v>10000</v>
      </c>
      <c r="G20" s="2">
        <v>20000</v>
      </c>
      <c r="H20">
        <f t="shared" si="2"/>
        <v>0</v>
      </c>
      <c r="J20" s="2">
        <v>0</v>
      </c>
      <c r="K20" s="2">
        <f t="shared" si="6"/>
        <v>0</v>
      </c>
      <c r="L20">
        <v>0</v>
      </c>
      <c r="N20" s="2">
        <f t="shared" si="1"/>
        <v>246091.53225806452</v>
      </c>
      <c r="O20">
        <v>17461543</v>
      </c>
      <c r="P20">
        <v>10476925.799999999</v>
      </c>
      <c r="Q20">
        <v>12223080.1</v>
      </c>
      <c r="R20">
        <v>13969234.399999999</v>
      </c>
      <c r="S20">
        <v>15715388.699999999</v>
      </c>
      <c r="W20" s="2">
        <f t="shared" si="7"/>
        <v>376475.80645161291</v>
      </c>
      <c r="X20">
        <v>14</v>
      </c>
      <c r="Z20">
        <v>164775</v>
      </c>
      <c r="AA20">
        <f t="shared" si="8"/>
        <v>252833.22580645161</v>
      </c>
      <c r="AB20">
        <f t="shared" si="3"/>
        <v>417608.22580645164</v>
      </c>
      <c r="AJ20">
        <v>4</v>
      </c>
      <c r="AM20">
        <v>14</v>
      </c>
      <c r="AN20" s="2">
        <f t="shared" si="4"/>
        <v>20000</v>
      </c>
      <c r="BA20" s="2">
        <f t="shared" si="9"/>
        <v>0</v>
      </c>
      <c r="BG20">
        <v>0</v>
      </c>
    </row>
    <row r="21" spans="1:59" x14ac:dyDescent="0.25">
      <c r="A21" s="1">
        <v>44211</v>
      </c>
      <c r="B21">
        <v>750000</v>
      </c>
      <c r="C21">
        <v>1700000</v>
      </c>
      <c r="D21" s="2">
        <f t="shared" si="0"/>
        <v>246722.17741935482</v>
      </c>
      <c r="E21" s="2">
        <v>493444.35483870964</v>
      </c>
      <c r="F21" s="2">
        <f t="shared" si="5"/>
        <v>12500</v>
      </c>
      <c r="G21" s="2">
        <v>25000</v>
      </c>
      <c r="H21">
        <f t="shared" si="2"/>
        <v>0</v>
      </c>
      <c r="J21" s="2">
        <v>0</v>
      </c>
      <c r="K21" s="2">
        <f t="shared" si="6"/>
        <v>0</v>
      </c>
      <c r="L21">
        <v>0</v>
      </c>
      <c r="N21" s="2">
        <f t="shared" si="1"/>
        <v>259222.17741935482</v>
      </c>
      <c r="O21">
        <v>17461543</v>
      </c>
      <c r="P21">
        <v>10476925.799999999</v>
      </c>
      <c r="Q21">
        <v>12223080.1</v>
      </c>
      <c r="R21">
        <v>13969234.399999999</v>
      </c>
      <c r="S21">
        <v>15715388.699999999</v>
      </c>
      <c r="W21" s="2">
        <f t="shared" si="7"/>
        <v>403366.93548387097</v>
      </c>
      <c r="X21">
        <v>15</v>
      </c>
      <c r="Z21">
        <v>164775</v>
      </c>
      <c r="AA21">
        <f t="shared" si="8"/>
        <v>270892.74193548388</v>
      </c>
      <c r="AB21">
        <f t="shared" si="3"/>
        <v>435667.74193548388</v>
      </c>
      <c r="AJ21">
        <v>5</v>
      </c>
      <c r="AM21">
        <v>15</v>
      </c>
      <c r="AN21" s="2">
        <f t="shared" si="4"/>
        <v>25000</v>
      </c>
      <c r="BA21" s="2">
        <f t="shared" si="9"/>
        <v>0</v>
      </c>
      <c r="BG21">
        <v>0</v>
      </c>
    </row>
    <row r="22" spans="1:59" x14ac:dyDescent="0.25">
      <c r="A22" s="1">
        <v>44212</v>
      </c>
      <c r="B22">
        <v>750000</v>
      </c>
      <c r="C22">
        <v>1700000</v>
      </c>
      <c r="D22" s="2">
        <f t="shared" si="0"/>
        <v>257352.82258064515</v>
      </c>
      <c r="E22" s="2">
        <v>514705.6451612903</v>
      </c>
      <c r="F22" s="2">
        <f t="shared" si="5"/>
        <v>15000</v>
      </c>
      <c r="G22" s="2">
        <v>30000</v>
      </c>
      <c r="H22">
        <f t="shared" si="2"/>
        <v>0</v>
      </c>
      <c r="J22" s="2">
        <v>0</v>
      </c>
      <c r="K22" s="2">
        <f t="shared" si="6"/>
        <v>0</v>
      </c>
      <c r="L22">
        <v>0</v>
      </c>
      <c r="N22" s="2">
        <f t="shared" si="1"/>
        <v>272352.82258064515</v>
      </c>
      <c r="O22">
        <v>17461543</v>
      </c>
      <c r="P22">
        <v>10476925.799999999</v>
      </c>
      <c r="Q22">
        <v>12223080.1</v>
      </c>
      <c r="R22">
        <v>13969234.399999999</v>
      </c>
      <c r="S22">
        <v>15715388.699999999</v>
      </c>
      <c r="W22" s="2">
        <f t="shared" si="7"/>
        <v>430258.06451612903</v>
      </c>
      <c r="X22">
        <v>16</v>
      </c>
      <c r="Z22">
        <v>164775</v>
      </c>
      <c r="AA22">
        <f t="shared" si="8"/>
        <v>288952.25806451612</v>
      </c>
      <c r="AB22">
        <f t="shared" si="3"/>
        <v>453727.25806451612</v>
      </c>
      <c r="AJ22">
        <v>6</v>
      </c>
      <c r="AM22">
        <v>16</v>
      </c>
      <c r="AN22" s="2">
        <f t="shared" si="4"/>
        <v>30000</v>
      </c>
      <c r="BA22" s="2">
        <f t="shared" si="9"/>
        <v>0</v>
      </c>
      <c r="BG22">
        <v>0</v>
      </c>
    </row>
    <row r="23" spans="1:59" x14ac:dyDescent="0.25">
      <c r="A23" s="1">
        <v>44213</v>
      </c>
      <c r="B23">
        <v>750000</v>
      </c>
      <c r="C23">
        <v>1700000</v>
      </c>
      <c r="D23" s="2">
        <f t="shared" si="0"/>
        <v>267983.46774193551</v>
      </c>
      <c r="E23" s="2">
        <v>535966.93548387103</v>
      </c>
      <c r="F23" s="2">
        <f t="shared" si="5"/>
        <v>17500</v>
      </c>
      <c r="G23" s="2">
        <v>35000</v>
      </c>
      <c r="H23">
        <f t="shared" si="2"/>
        <v>0</v>
      </c>
      <c r="J23" s="2">
        <v>0</v>
      </c>
      <c r="K23" s="2">
        <f t="shared" si="6"/>
        <v>0</v>
      </c>
      <c r="L23">
        <v>0</v>
      </c>
      <c r="N23" s="2">
        <f t="shared" si="1"/>
        <v>285483.46774193551</v>
      </c>
      <c r="O23">
        <v>17461543</v>
      </c>
      <c r="P23">
        <v>10476925.799999999</v>
      </c>
      <c r="Q23">
        <v>12223080.1</v>
      </c>
      <c r="R23">
        <v>13969234.399999999</v>
      </c>
      <c r="S23">
        <v>15715388.699999999</v>
      </c>
      <c r="W23" s="2">
        <f t="shared" si="7"/>
        <v>457149.19354838709</v>
      </c>
      <c r="X23">
        <v>17</v>
      </c>
      <c r="Z23">
        <v>164775</v>
      </c>
      <c r="AA23">
        <f t="shared" si="8"/>
        <v>307011.77419354836</v>
      </c>
      <c r="AB23">
        <f t="shared" si="3"/>
        <v>471786.77419354836</v>
      </c>
      <c r="AJ23">
        <v>7</v>
      </c>
      <c r="AM23">
        <v>17</v>
      </c>
      <c r="AN23" s="2">
        <f t="shared" si="4"/>
        <v>35000</v>
      </c>
      <c r="BA23" s="2">
        <f t="shared" si="9"/>
        <v>0</v>
      </c>
      <c r="BG23">
        <v>0</v>
      </c>
    </row>
    <row r="24" spans="1:59" x14ac:dyDescent="0.25">
      <c r="A24" s="1">
        <v>44214</v>
      </c>
      <c r="B24">
        <v>750000</v>
      </c>
      <c r="C24">
        <v>1700000</v>
      </c>
      <c r="D24" s="2">
        <f t="shared" si="0"/>
        <v>278614.11290322582</v>
      </c>
      <c r="E24" s="2">
        <v>557228.22580645164</v>
      </c>
      <c r="F24" s="2">
        <f t="shared" si="5"/>
        <v>20000</v>
      </c>
      <c r="G24" s="2">
        <v>40000</v>
      </c>
      <c r="H24">
        <f t="shared" si="2"/>
        <v>0</v>
      </c>
      <c r="J24" s="2">
        <v>0</v>
      </c>
      <c r="K24" s="2">
        <f t="shared" si="6"/>
        <v>0</v>
      </c>
      <c r="L24">
        <v>0</v>
      </c>
      <c r="N24" s="2">
        <f t="shared" si="1"/>
        <v>298614.11290322582</v>
      </c>
      <c r="O24">
        <v>17461543</v>
      </c>
      <c r="P24">
        <v>10476925.799999999</v>
      </c>
      <c r="Q24">
        <v>12223080.1</v>
      </c>
      <c r="R24">
        <v>13969234.399999999</v>
      </c>
      <c r="S24">
        <v>15715388.699999999</v>
      </c>
      <c r="W24" s="2">
        <f t="shared" si="7"/>
        <v>484040.32258064515</v>
      </c>
      <c r="X24">
        <v>18</v>
      </c>
      <c r="Z24">
        <v>164775</v>
      </c>
      <c r="AA24">
        <f t="shared" si="8"/>
        <v>325071.29032258061</v>
      </c>
      <c r="AB24">
        <f t="shared" si="3"/>
        <v>489846.29032258061</v>
      </c>
      <c r="AJ24">
        <v>8</v>
      </c>
      <c r="AM24">
        <v>18</v>
      </c>
      <c r="AN24" s="2">
        <f t="shared" si="4"/>
        <v>40000</v>
      </c>
      <c r="BA24" s="2">
        <f t="shared" si="9"/>
        <v>0</v>
      </c>
      <c r="BG24">
        <v>0</v>
      </c>
    </row>
    <row r="25" spans="1:59" x14ac:dyDescent="0.25">
      <c r="A25" s="1">
        <v>44215</v>
      </c>
      <c r="B25">
        <v>750000</v>
      </c>
      <c r="C25">
        <v>1700000</v>
      </c>
      <c r="D25" s="2">
        <f t="shared" si="0"/>
        <v>289244.75806451612</v>
      </c>
      <c r="E25" s="2">
        <v>578489.51612903224</v>
      </c>
      <c r="F25" s="2">
        <f t="shared" si="5"/>
        <v>22500</v>
      </c>
      <c r="G25" s="2">
        <v>45000</v>
      </c>
      <c r="H25">
        <f t="shared" si="2"/>
        <v>0</v>
      </c>
      <c r="J25" s="2">
        <v>0</v>
      </c>
      <c r="K25" s="2">
        <f t="shared" si="6"/>
        <v>0</v>
      </c>
      <c r="L25">
        <v>0</v>
      </c>
      <c r="N25" s="2">
        <f t="shared" si="1"/>
        <v>311744.75806451612</v>
      </c>
      <c r="O25">
        <v>17461543</v>
      </c>
      <c r="P25">
        <v>10476925.799999999</v>
      </c>
      <c r="Q25">
        <v>12223080.1</v>
      </c>
      <c r="R25">
        <v>13969234.399999999</v>
      </c>
      <c r="S25">
        <v>15715388.699999999</v>
      </c>
      <c r="W25" s="2">
        <f t="shared" si="7"/>
        <v>510931.45161290321</v>
      </c>
      <c r="X25">
        <v>19</v>
      </c>
      <c r="Z25">
        <v>164775</v>
      </c>
      <c r="AA25">
        <f t="shared" si="8"/>
        <v>343130.80645161291</v>
      </c>
      <c r="AB25">
        <f t="shared" si="3"/>
        <v>507905.80645161291</v>
      </c>
      <c r="AJ25">
        <v>9</v>
      </c>
      <c r="AM25">
        <v>19</v>
      </c>
      <c r="AN25" s="2">
        <f t="shared" si="4"/>
        <v>45000</v>
      </c>
      <c r="BA25" s="2">
        <f t="shared" si="9"/>
        <v>0</v>
      </c>
      <c r="BG25">
        <v>0</v>
      </c>
    </row>
    <row r="26" spans="1:59" x14ac:dyDescent="0.25">
      <c r="A26" s="1">
        <v>44216</v>
      </c>
      <c r="B26">
        <v>750000</v>
      </c>
      <c r="C26">
        <v>1700000</v>
      </c>
      <c r="D26" s="2">
        <f t="shared" si="0"/>
        <v>299875.40322580643</v>
      </c>
      <c r="E26" s="2">
        <v>599750.80645161285</v>
      </c>
      <c r="F26" s="2">
        <f t="shared" si="5"/>
        <v>25000</v>
      </c>
      <c r="G26" s="2">
        <v>50000</v>
      </c>
      <c r="H26">
        <f t="shared" si="2"/>
        <v>0</v>
      </c>
      <c r="J26" s="2">
        <v>0</v>
      </c>
      <c r="K26" s="2">
        <f t="shared" si="6"/>
        <v>0</v>
      </c>
      <c r="L26">
        <v>0</v>
      </c>
      <c r="N26" s="2">
        <f t="shared" si="1"/>
        <v>324875.40322580643</v>
      </c>
      <c r="O26">
        <v>17461543</v>
      </c>
      <c r="P26">
        <v>10476925.799999999</v>
      </c>
      <c r="Q26">
        <v>12223080.1</v>
      </c>
      <c r="R26">
        <v>13969234.399999999</v>
      </c>
      <c r="S26">
        <v>15715388.699999999</v>
      </c>
      <c r="W26" s="2">
        <f t="shared" si="7"/>
        <v>537822.58064516133</v>
      </c>
      <c r="X26">
        <v>20</v>
      </c>
      <c r="Z26">
        <v>164775</v>
      </c>
      <c r="AA26">
        <f t="shared" si="8"/>
        <v>361190.32258064515</v>
      </c>
      <c r="AB26">
        <f t="shared" si="3"/>
        <v>525965.32258064509</v>
      </c>
      <c r="AJ26">
        <v>10</v>
      </c>
      <c r="AM26">
        <v>20</v>
      </c>
      <c r="AN26" s="2">
        <f t="shared" si="4"/>
        <v>50000</v>
      </c>
      <c r="BA26" s="2">
        <f t="shared" si="9"/>
        <v>0</v>
      </c>
      <c r="BG26">
        <v>0</v>
      </c>
    </row>
    <row r="27" spans="1:59" x14ac:dyDescent="0.25">
      <c r="A27" s="1">
        <v>44217</v>
      </c>
      <c r="B27">
        <v>750000</v>
      </c>
      <c r="C27">
        <v>1700000</v>
      </c>
      <c r="D27" s="2">
        <f t="shared" si="0"/>
        <v>310506.04838709673</v>
      </c>
      <c r="E27" s="2">
        <v>621012.09677419346</v>
      </c>
      <c r="F27" s="2">
        <f t="shared" si="5"/>
        <v>27500</v>
      </c>
      <c r="G27" s="2">
        <v>55000</v>
      </c>
      <c r="H27">
        <f t="shared" si="2"/>
        <v>0</v>
      </c>
      <c r="J27" s="2">
        <v>0</v>
      </c>
      <c r="K27" s="2">
        <f t="shared" si="6"/>
        <v>0</v>
      </c>
      <c r="L27">
        <v>0</v>
      </c>
      <c r="N27" s="2">
        <f t="shared" si="1"/>
        <v>338006.04838709673</v>
      </c>
      <c r="O27">
        <v>17461543</v>
      </c>
      <c r="P27">
        <v>10476925.799999999</v>
      </c>
      <c r="Q27">
        <v>12223080.1</v>
      </c>
      <c r="R27">
        <v>13969234.399999999</v>
      </c>
      <c r="S27">
        <v>15715388.699999999</v>
      </c>
      <c r="W27" s="2">
        <f t="shared" si="7"/>
        <v>564713.70967741939</v>
      </c>
      <c r="X27">
        <v>21</v>
      </c>
      <c r="Z27">
        <v>164775</v>
      </c>
      <c r="AA27">
        <f t="shared" si="8"/>
        <v>379249.83870967739</v>
      </c>
      <c r="AB27">
        <f t="shared" si="3"/>
        <v>544024.83870967734</v>
      </c>
      <c r="AJ27">
        <v>11</v>
      </c>
      <c r="AM27">
        <v>21</v>
      </c>
      <c r="AN27" s="2">
        <f t="shared" si="4"/>
        <v>55000</v>
      </c>
      <c r="BA27" s="2">
        <f t="shared" si="9"/>
        <v>0</v>
      </c>
      <c r="BG27">
        <v>0</v>
      </c>
    </row>
    <row r="28" spans="1:59" x14ac:dyDescent="0.25">
      <c r="A28" s="1">
        <v>44218</v>
      </c>
      <c r="B28">
        <v>750000</v>
      </c>
      <c r="C28">
        <v>1700000</v>
      </c>
      <c r="D28" s="2">
        <f t="shared" si="0"/>
        <v>321136.69354838709</v>
      </c>
      <c r="E28" s="2">
        <v>642273.38709677418</v>
      </c>
      <c r="F28" s="2">
        <f t="shared" si="5"/>
        <v>30000</v>
      </c>
      <c r="G28" s="2">
        <v>60000</v>
      </c>
      <c r="H28">
        <f t="shared" si="2"/>
        <v>0</v>
      </c>
      <c r="J28" s="2">
        <v>0</v>
      </c>
      <c r="K28" s="2">
        <f t="shared" si="6"/>
        <v>0</v>
      </c>
      <c r="L28">
        <v>0</v>
      </c>
      <c r="N28" s="2">
        <f t="shared" si="1"/>
        <v>351136.69354838709</v>
      </c>
      <c r="O28">
        <v>17461543</v>
      </c>
      <c r="P28">
        <v>10476925.799999999</v>
      </c>
      <c r="Q28">
        <v>12223080.1</v>
      </c>
      <c r="R28">
        <v>13969234.399999999</v>
      </c>
      <c r="S28">
        <v>15715388.699999999</v>
      </c>
      <c r="W28" s="2">
        <f t="shared" si="7"/>
        <v>591604.83870967745</v>
      </c>
      <c r="X28">
        <v>22</v>
      </c>
      <c r="Z28">
        <v>164775</v>
      </c>
      <c r="AA28">
        <f t="shared" si="8"/>
        <v>397309.3548387097</v>
      </c>
      <c r="AB28">
        <f t="shared" si="3"/>
        <v>562084.3548387097</v>
      </c>
      <c r="AJ28">
        <v>12</v>
      </c>
      <c r="AM28">
        <v>22</v>
      </c>
      <c r="AN28" s="2">
        <f t="shared" si="4"/>
        <v>60000</v>
      </c>
      <c r="BA28" s="2">
        <f t="shared" si="9"/>
        <v>0</v>
      </c>
      <c r="BG28">
        <v>0</v>
      </c>
    </row>
    <row r="29" spans="1:59" x14ac:dyDescent="0.25">
      <c r="A29" s="1">
        <v>44219</v>
      </c>
      <c r="B29">
        <v>750000</v>
      </c>
      <c r="C29">
        <v>1700000</v>
      </c>
      <c r="D29" s="2">
        <f t="shared" si="0"/>
        <v>331767.33870967739</v>
      </c>
      <c r="E29" s="2">
        <v>663534.67741935479</v>
      </c>
      <c r="F29" s="2">
        <f t="shared" si="5"/>
        <v>32500</v>
      </c>
      <c r="G29" s="2">
        <v>65000</v>
      </c>
      <c r="H29">
        <f t="shared" si="2"/>
        <v>0</v>
      </c>
      <c r="J29" s="2">
        <v>0</v>
      </c>
      <c r="K29" s="2">
        <f t="shared" si="6"/>
        <v>0</v>
      </c>
      <c r="L29">
        <v>0</v>
      </c>
      <c r="N29" s="2">
        <f t="shared" si="1"/>
        <v>364267.33870967739</v>
      </c>
      <c r="O29">
        <v>17461543</v>
      </c>
      <c r="P29">
        <v>10476925.799999999</v>
      </c>
      <c r="Q29">
        <v>12223080.1</v>
      </c>
      <c r="R29">
        <v>13969234.399999999</v>
      </c>
      <c r="S29">
        <v>15715388.699999999</v>
      </c>
      <c r="W29" s="2">
        <f t="shared" si="7"/>
        <v>618495.96774193551</v>
      </c>
      <c r="X29">
        <v>23</v>
      </c>
      <c r="Z29">
        <v>164775</v>
      </c>
      <c r="AA29">
        <f t="shared" si="8"/>
        <v>415368.87096774194</v>
      </c>
      <c r="AB29">
        <f t="shared" si="3"/>
        <v>580143.87096774194</v>
      </c>
      <c r="AJ29">
        <v>13</v>
      </c>
      <c r="AM29">
        <v>23</v>
      </c>
      <c r="AN29" s="2">
        <f t="shared" si="4"/>
        <v>65000</v>
      </c>
      <c r="BA29" s="2">
        <f t="shared" si="9"/>
        <v>0</v>
      </c>
      <c r="BG29">
        <v>0</v>
      </c>
    </row>
    <row r="30" spans="1:59" x14ac:dyDescent="0.25">
      <c r="A30" s="1">
        <v>44220</v>
      </c>
      <c r="B30">
        <v>750000</v>
      </c>
      <c r="C30">
        <v>1700000</v>
      </c>
      <c r="D30" s="2">
        <f t="shared" si="0"/>
        <v>342397.98387096776</v>
      </c>
      <c r="E30" s="2">
        <v>684795.96774193551</v>
      </c>
      <c r="F30" s="2">
        <f t="shared" si="5"/>
        <v>35000</v>
      </c>
      <c r="G30" s="2">
        <v>70000</v>
      </c>
      <c r="H30">
        <f t="shared" si="2"/>
        <v>0</v>
      </c>
      <c r="J30" s="2">
        <v>0</v>
      </c>
      <c r="K30" s="2">
        <f t="shared" si="6"/>
        <v>0</v>
      </c>
      <c r="L30">
        <v>0</v>
      </c>
      <c r="N30" s="2">
        <f t="shared" si="1"/>
        <v>377397.98387096776</v>
      </c>
      <c r="O30">
        <v>17461543</v>
      </c>
      <c r="P30">
        <v>10476925.799999999</v>
      </c>
      <c r="Q30">
        <v>12223080.1</v>
      </c>
      <c r="R30">
        <v>13969234.399999999</v>
      </c>
      <c r="S30">
        <v>15715388.699999999</v>
      </c>
      <c r="W30" s="2">
        <f t="shared" si="7"/>
        <v>645387.09677419357</v>
      </c>
      <c r="X30">
        <v>24</v>
      </c>
      <c r="Z30">
        <v>164775</v>
      </c>
      <c r="AA30">
        <f t="shared" si="8"/>
        <v>433428.38709677418</v>
      </c>
      <c r="AB30">
        <f t="shared" si="3"/>
        <v>598203.38709677418</v>
      </c>
      <c r="AJ30">
        <v>14</v>
      </c>
      <c r="AM30">
        <v>24</v>
      </c>
      <c r="AN30" s="2">
        <f t="shared" si="4"/>
        <v>70000</v>
      </c>
      <c r="BA30" s="2">
        <f t="shared" si="9"/>
        <v>0</v>
      </c>
      <c r="BG30">
        <v>0</v>
      </c>
    </row>
    <row r="31" spans="1:59" x14ac:dyDescent="0.25">
      <c r="A31" s="1">
        <v>44221</v>
      </c>
      <c r="B31">
        <v>750000</v>
      </c>
      <c r="C31">
        <v>1700000</v>
      </c>
      <c r="D31" s="2">
        <f t="shared" si="0"/>
        <v>353028.62903225806</v>
      </c>
      <c r="E31" s="2">
        <v>706057.25806451612</v>
      </c>
      <c r="F31" s="2">
        <f t="shared" si="5"/>
        <v>37500</v>
      </c>
      <c r="G31" s="2">
        <v>75000</v>
      </c>
      <c r="H31">
        <f t="shared" si="2"/>
        <v>0</v>
      </c>
      <c r="J31" s="2">
        <v>0</v>
      </c>
      <c r="K31" s="2">
        <f t="shared" si="6"/>
        <v>0</v>
      </c>
      <c r="L31">
        <v>0</v>
      </c>
      <c r="N31" s="2">
        <f t="shared" si="1"/>
        <v>390528.62903225806</v>
      </c>
      <c r="O31">
        <v>17461543</v>
      </c>
      <c r="P31">
        <v>10476925.799999999</v>
      </c>
      <c r="Q31">
        <v>12223080.1</v>
      </c>
      <c r="R31">
        <v>13969234.399999999</v>
      </c>
      <c r="S31">
        <v>15715388.699999999</v>
      </c>
      <c r="W31" s="2">
        <f t="shared" si="7"/>
        <v>672278.22580645164</v>
      </c>
      <c r="X31">
        <v>25</v>
      </c>
      <c r="Z31">
        <v>164775</v>
      </c>
      <c r="AA31">
        <f t="shared" si="8"/>
        <v>451487.90322580643</v>
      </c>
      <c r="AB31">
        <f t="shared" si="3"/>
        <v>616262.90322580643</v>
      </c>
      <c r="AJ31">
        <v>15</v>
      </c>
      <c r="AM31">
        <v>25</v>
      </c>
      <c r="AN31" s="2">
        <f t="shared" si="4"/>
        <v>75000</v>
      </c>
      <c r="BA31" s="2">
        <f t="shared" si="9"/>
        <v>0</v>
      </c>
      <c r="BG31">
        <v>0</v>
      </c>
    </row>
    <row r="32" spans="1:59" x14ac:dyDescent="0.25">
      <c r="A32" s="1">
        <v>44222</v>
      </c>
      <c r="B32">
        <v>750000</v>
      </c>
      <c r="C32">
        <v>1700000</v>
      </c>
      <c r="D32" s="2">
        <f t="shared" si="0"/>
        <v>363659.27419354836</v>
      </c>
      <c r="E32" s="2">
        <v>727318.54838709673</v>
      </c>
      <c r="F32" s="2">
        <f t="shared" si="5"/>
        <v>40000</v>
      </c>
      <c r="G32" s="2">
        <v>80000</v>
      </c>
      <c r="H32">
        <f t="shared" si="2"/>
        <v>0</v>
      </c>
      <c r="J32" s="2">
        <v>0</v>
      </c>
      <c r="K32" s="2">
        <f t="shared" si="6"/>
        <v>0</v>
      </c>
      <c r="L32">
        <v>0</v>
      </c>
      <c r="N32" s="2">
        <f t="shared" si="1"/>
        <v>403659.27419354836</v>
      </c>
      <c r="O32">
        <v>17461543</v>
      </c>
      <c r="P32">
        <v>10476925.799999999</v>
      </c>
      <c r="Q32">
        <v>12223080.1</v>
      </c>
      <c r="R32">
        <v>13969234.399999999</v>
      </c>
      <c r="S32">
        <v>15715388.699999999</v>
      </c>
      <c r="W32" s="2">
        <f t="shared" si="7"/>
        <v>699169.3548387097</v>
      </c>
      <c r="X32">
        <v>26</v>
      </c>
      <c r="Z32">
        <v>164775</v>
      </c>
      <c r="AA32">
        <f t="shared" si="8"/>
        <v>469547.41935483867</v>
      </c>
      <c r="AB32">
        <f t="shared" si="3"/>
        <v>634322.41935483867</v>
      </c>
      <c r="AJ32">
        <v>16</v>
      </c>
      <c r="AM32">
        <v>26</v>
      </c>
      <c r="AN32" s="2">
        <f t="shared" si="4"/>
        <v>80000</v>
      </c>
      <c r="BA32" s="2">
        <f t="shared" si="9"/>
        <v>0</v>
      </c>
      <c r="BG32">
        <v>0</v>
      </c>
    </row>
    <row r="33" spans="1:59" x14ac:dyDescent="0.25">
      <c r="A33" s="1">
        <v>44223</v>
      </c>
      <c r="B33">
        <v>750000</v>
      </c>
      <c r="C33">
        <v>1700000</v>
      </c>
      <c r="D33" s="2">
        <f t="shared" si="0"/>
        <v>374289.91935483867</v>
      </c>
      <c r="E33" s="2">
        <v>748579.83870967734</v>
      </c>
      <c r="F33" s="2">
        <f t="shared" si="5"/>
        <v>42500</v>
      </c>
      <c r="G33" s="2">
        <v>85000</v>
      </c>
      <c r="H33">
        <f t="shared" si="2"/>
        <v>0</v>
      </c>
      <c r="J33" s="2">
        <v>0</v>
      </c>
      <c r="K33" s="2">
        <f t="shared" si="6"/>
        <v>0</v>
      </c>
      <c r="L33">
        <v>0</v>
      </c>
      <c r="N33" s="2">
        <f t="shared" si="1"/>
        <v>416789.91935483867</v>
      </c>
      <c r="O33">
        <v>17461543</v>
      </c>
      <c r="P33">
        <v>10476925.799999999</v>
      </c>
      <c r="Q33">
        <v>12223080.1</v>
      </c>
      <c r="R33">
        <v>13969234.399999999</v>
      </c>
      <c r="S33">
        <v>15715388.699999999</v>
      </c>
      <c r="W33" s="2">
        <f t="shared" si="7"/>
        <v>726060.48387096776</v>
      </c>
      <c r="X33">
        <v>27</v>
      </c>
      <c r="Z33">
        <v>164775</v>
      </c>
      <c r="AA33">
        <f t="shared" si="8"/>
        <v>487606.93548387097</v>
      </c>
      <c r="AB33">
        <f t="shared" si="3"/>
        <v>652381.93548387103</v>
      </c>
      <c r="AJ33">
        <v>17</v>
      </c>
      <c r="AM33">
        <v>27</v>
      </c>
      <c r="AN33" s="2">
        <f t="shared" si="4"/>
        <v>85000</v>
      </c>
      <c r="BA33" s="2">
        <f t="shared" si="9"/>
        <v>0</v>
      </c>
      <c r="BG33">
        <v>0</v>
      </c>
    </row>
    <row r="34" spans="1:59" x14ac:dyDescent="0.25">
      <c r="A34" s="1">
        <v>44224</v>
      </c>
      <c r="B34">
        <v>750000</v>
      </c>
      <c r="C34">
        <v>1700000</v>
      </c>
      <c r="D34" s="2">
        <f t="shared" si="0"/>
        <v>384920.56451612903</v>
      </c>
      <c r="E34" s="2">
        <v>769841.12903225806</v>
      </c>
      <c r="F34" s="2">
        <f t="shared" si="5"/>
        <v>45000</v>
      </c>
      <c r="G34" s="2">
        <v>90000</v>
      </c>
      <c r="H34">
        <f t="shared" si="2"/>
        <v>0</v>
      </c>
      <c r="J34" s="2">
        <v>0</v>
      </c>
      <c r="K34" s="2">
        <f t="shared" si="6"/>
        <v>0</v>
      </c>
      <c r="L34">
        <v>0</v>
      </c>
      <c r="N34" s="2">
        <f t="shared" si="1"/>
        <v>429920.56451612903</v>
      </c>
      <c r="O34">
        <v>17461543</v>
      </c>
      <c r="P34">
        <v>10476925.799999999</v>
      </c>
      <c r="Q34">
        <v>12223080.1</v>
      </c>
      <c r="R34">
        <v>13969234.399999999</v>
      </c>
      <c r="S34">
        <v>15715388.699999999</v>
      </c>
      <c r="W34" s="2">
        <f t="shared" si="7"/>
        <v>752951.61290322582</v>
      </c>
      <c r="X34">
        <v>28</v>
      </c>
      <c r="Z34">
        <v>164775</v>
      </c>
      <c r="AA34">
        <f t="shared" si="8"/>
        <v>505666.45161290321</v>
      </c>
      <c r="AB34">
        <f t="shared" si="3"/>
        <v>670441.45161290327</v>
      </c>
      <c r="AJ34">
        <v>18</v>
      </c>
      <c r="AM34">
        <v>28</v>
      </c>
      <c r="AN34" s="2">
        <f t="shared" si="4"/>
        <v>90000</v>
      </c>
      <c r="BA34" s="2">
        <f t="shared" si="9"/>
        <v>0</v>
      </c>
      <c r="BG34">
        <v>0</v>
      </c>
    </row>
    <row r="35" spans="1:59" x14ac:dyDescent="0.25">
      <c r="A35" s="1">
        <v>44225</v>
      </c>
      <c r="B35">
        <v>750000</v>
      </c>
      <c r="C35">
        <v>1700000</v>
      </c>
      <c r="D35" s="2">
        <f t="shared" si="0"/>
        <v>395551.20967741933</v>
      </c>
      <c r="E35" s="2">
        <v>791102.41935483867</v>
      </c>
      <c r="F35" s="2">
        <f t="shared" si="5"/>
        <v>47500</v>
      </c>
      <c r="G35" s="2">
        <v>95000</v>
      </c>
      <c r="H35">
        <f t="shared" si="2"/>
        <v>0</v>
      </c>
      <c r="J35" s="2">
        <v>0</v>
      </c>
      <c r="K35" s="2">
        <f t="shared" si="6"/>
        <v>0</v>
      </c>
      <c r="L35">
        <v>0</v>
      </c>
      <c r="N35" s="2">
        <f t="shared" si="1"/>
        <v>443051.20967741933</v>
      </c>
      <c r="O35">
        <v>17461543</v>
      </c>
      <c r="P35">
        <v>10476925.799999999</v>
      </c>
      <c r="Q35">
        <v>12223080.1</v>
      </c>
      <c r="R35">
        <v>13969234.399999999</v>
      </c>
      <c r="S35">
        <v>15715388.699999999</v>
      </c>
      <c r="W35" s="2">
        <f t="shared" si="7"/>
        <v>779842.74193548388</v>
      </c>
      <c r="X35">
        <v>29</v>
      </c>
      <c r="Z35">
        <v>164775</v>
      </c>
      <c r="AA35">
        <f t="shared" si="8"/>
        <v>523725.96774193546</v>
      </c>
      <c r="AB35">
        <f t="shared" si="3"/>
        <v>688500.96774193551</v>
      </c>
      <c r="AJ35">
        <v>19</v>
      </c>
      <c r="AM35">
        <v>29</v>
      </c>
      <c r="AN35" s="2">
        <f t="shared" si="4"/>
        <v>95000</v>
      </c>
      <c r="BA35" s="2">
        <f t="shared" si="9"/>
        <v>0</v>
      </c>
      <c r="BG35">
        <v>0</v>
      </c>
    </row>
    <row r="36" spans="1:59" x14ac:dyDescent="0.25">
      <c r="A36" s="1">
        <v>44226</v>
      </c>
      <c r="B36">
        <v>750000</v>
      </c>
      <c r="C36">
        <v>1700000</v>
      </c>
      <c r="D36" s="2">
        <f t="shared" si="0"/>
        <v>406181.85483870964</v>
      </c>
      <c r="E36" s="2">
        <v>812363.70967741928</v>
      </c>
      <c r="F36" s="2">
        <f t="shared" si="5"/>
        <v>50000</v>
      </c>
      <c r="G36" s="2">
        <v>100000</v>
      </c>
      <c r="H36">
        <f t="shared" si="2"/>
        <v>0</v>
      </c>
      <c r="J36" s="2">
        <v>0</v>
      </c>
      <c r="K36" s="2">
        <f t="shared" si="6"/>
        <v>0</v>
      </c>
      <c r="L36">
        <v>0</v>
      </c>
      <c r="N36" s="2">
        <f t="shared" si="1"/>
        <v>456181.85483870964</v>
      </c>
      <c r="O36">
        <v>17461543</v>
      </c>
      <c r="P36">
        <v>10476925.799999999</v>
      </c>
      <c r="Q36">
        <v>12223080.1</v>
      </c>
      <c r="R36">
        <v>13969234.399999999</v>
      </c>
      <c r="S36">
        <v>15715388.699999999</v>
      </c>
      <c r="W36" s="2">
        <f t="shared" si="7"/>
        <v>806733.87096774194</v>
      </c>
      <c r="X36">
        <v>30</v>
      </c>
      <c r="Z36">
        <v>164775</v>
      </c>
      <c r="AA36">
        <f t="shared" si="8"/>
        <v>541785.48387096776</v>
      </c>
      <c r="AB36">
        <f t="shared" si="3"/>
        <v>706560.48387096776</v>
      </c>
      <c r="AJ36">
        <v>20</v>
      </c>
      <c r="AM36">
        <v>30</v>
      </c>
      <c r="AN36" s="2">
        <f t="shared" si="4"/>
        <v>100000</v>
      </c>
      <c r="BA36" s="2">
        <f t="shared" si="9"/>
        <v>0</v>
      </c>
      <c r="BG36">
        <v>0</v>
      </c>
    </row>
    <row r="37" spans="1:59" x14ac:dyDescent="0.25">
      <c r="A37" s="1">
        <v>44227</v>
      </c>
      <c r="B37">
        <v>750000</v>
      </c>
      <c r="C37">
        <v>1700000</v>
      </c>
      <c r="D37" s="2">
        <f t="shared" si="0"/>
        <v>416812.5</v>
      </c>
      <c r="E37" s="2">
        <v>833625</v>
      </c>
      <c r="F37" s="2">
        <f t="shared" si="5"/>
        <v>52500</v>
      </c>
      <c r="G37" s="2">
        <v>105000</v>
      </c>
      <c r="H37">
        <f t="shared" si="2"/>
        <v>0</v>
      </c>
      <c r="J37" s="2">
        <v>0</v>
      </c>
      <c r="K37" s="2">
        <f t="shared" si="6"/>
        <v>0</v>
      </c>
      <c r="L37">
        <v>0</v>
      </c>
      <c r="N37" s="2">
        <f t="shared" si="1"/>
        <v>469312.5</v>
      </c>
      <c r="O37">
        <v>17461543</v>
      </c>
      <c r="P37">
        <v>10476925.799999999</v>
      </c>
      <c r="Q37">
        <v>12223080.1</v>
      </c>
      <c r="R37">
        <v>13969234.399999999</v>
      </c>
      <c r="S37">
        <v>15715388.699999999</v>
      </c>
      <c r="W37" s="2">
        <f>659100+174525</f>
        <v>833625</v>
      </c>
      <c r="X37">
        <v>31</v>
      </c>
      <c r="Z37">
        <v>164775</v>
      </c>
      <c r="AA37">
        <f>123825+154050+92430+189540</f>
        <v>559845</v>
      </c>
      <c r="AB37">
        <f>Z37+AA37</f>
        <v>724620</v>
      </c>
      <c r="AC37">
        <v>0</v>
      </c>
      <c r="AD37">
        <f>AB37+AC37</f>
        <v>724620</v>
      </c>
      <c r="AJ37">
        <v>21</v>
      </c>
      <c r="AM37">
        <v>31</v>
      </c>
      <c r="AN37" s="2">
        <f t="shared" si="4"/>
        <v>105000</v>
      </c>
      <c r="BA37" s="2">
        <f t="shared" si="9"/>
        <v>0</v>
      </c>
      <c r="BG37">
        <v>0</v>
      </c>
    </row>
    <row r="38" spans="1:59" s="4" customFormat="1" x14ac:dyDescent="0.25">
      <c r="A38" s="3">
        <v>44228</v>
      </c>
      <c r="B38" s="4">
        <v>750000</v>
      </c>
      <c r="C38" s="4">
        <v>1700000</v>
      </c>
      <c r="D38" s="2">
        <f t="shared" si="0"/>
        <v>428843.30357142858</v>
      </c>
      <c r="E38" s="5">
        <v>857686.60714285716</v>
      </c>
      <c r="F38" s="2">
        <f t="shared" si="5"/>
        <v>55000</v>
      </c>
      <c r="G38" s="5">
        <v>110000</v>
      </c>
      <c r="H38" s="2">
        <f t="shared" si="2"/>
        <v>0</v>
      </c>
      <c r="I38" s="5"/>
      <c r="J38" s="5">
        <v>0</v>
      </c>
      <c r="K38" s="2">
        <f t="shared" si="6"/>
        <v>0</v>
      </c>
      <c r="L38" s="4">
        <v>0</v>
      </c>
      <c r="N38" s="2">
        <f t="shared" si="1"/>
        <v>483843.30357142858</v>
      </c>
      <c r="O38" s="4">
        <v>17461543</v>
      </c>
      <c r="P38" s="4">
        <v>10476925.799999999</v>
      </c>
      <c r="Q38" s="4">
        <v>12223080.1</v>
      </c>
      <c r="R38" s="4">
        <v>13969234.399999999</v>
      </c>
      <c r="S38" s="4">
        <v>15715388.699999999</v>
      </c>
      <c r="W38" s="5">
        <f>$W$65/28*X38</f>
        <v>53833.928571428572</v>
      </c>
      <c r="X38" s="4">
        <v>1</v>
      </c>
      <c r="AB38" s="4">
        <v>724620</v>
      </c>
      <c r="AC38" s="4">
        <f>($AC$65/28)*X38</f>
        <v>25280.357142857141</v>
      </c>
      <c r="AD38">
        <f t="shared" ref="AD38:AD64" si="10">AB38+AC38</f>
        <v>749900.35714285716</v>
      </c>
      <c r="AE38" s="5"/>
      <c r="AF38" s="5"/>
      <c r="AJ38">
        <v>22</v>
      </c>
      <c r="AK38"/>
      <c r="AL38"/>
      <c r="AM38">
        <v>32</v>
      </c>
      <c r="AN38" s="2">
        <f t="shared" si="4"/>
        <v>110000</v>
      </c>
      <c r="AV38" s="2"/>
      <c r="BA38" s="2">
        <f t="shared" si="9"/>
        <v>0</v>
      </c>
      <c r="BG38">
        <v>0</v>
      </c>
    </row>
    <row r="39" spans="1:59" x14ac:dyDescent="0.25">
      <c r="A39" s="1">
        <v>44229</v>
      </c>
      <c r="B39">
        <v>750000</v>
      </c>
      <c r="C39">
        <v>1700000</v>
      </c>
      <c r="D39" s="2">
        <f t="shared" si="0"/>
        <v>440874.10714285716</v>
      </c>
      <c r="E39" s="2">
        <v>881748.21428571432</v>
      </c>
      <c r="F39" s="2">
        <f t="shared" si="5"/>
        <v>57500</v>
      </c>
      <c r="G39" s="2">
        <v>115000</v>
      </c>
      <c r="H39" s="2">
        <f t="shared" si="2"/>
        <v>0</v>
      </c>
      <c r="I39" s="2"/>
      <c r="J39" s="2">
        <v>0</v>
      </c>
      <c r="K39" s="2">
        <f t="shared" si="6"/>
        <v>0</v>
      </c>
      <c r="L39">
        <v>0</v>
      </c>
      <c r="N39" s="2">
        <f t="shared" si="1"/>
        <v>498374.10714285716</v>
      </c>
      <c r="O39">
        <v>17461543</v>
      </c>
      <c r="P39">
        <v>10476925.799999999</v>
      </c>
      <c r="Q39">
        <v>12223080.1</v>
      </c>
      <c r="R39">
        <v>13969234.399999999</v>
      </c>
      <c r="S39">
        <v>15715388.699999999</v>
      </c>
      <c r="W39" s="2">
        <f t="shared" ref="W39:W64" si="11">$W$65/28*X39</f>
        <v>107667.85714285714</v>
      </c>
      <c r="X39">
        <v>2</v>
      </c>
      <c r="AB39">
        <v>724620</v>
      </c>
      <c r="AC39" s="4">
        <f t="shared" ref="AC39:AC64" si="12">($AC$65/28)*X39</f>
        <v>50560.714285714283</v>
      </c>
      <c r="AD39">
        <f t="shared" si="10"/>
        <v>775180.71428571432</v>
      </c>
      <c r="AJ39">
        <v>23</v>
      </c>
      <c r="AM39">
        <v>33</v>
      </c>
      <c r="AN39" s="2">
        <f t="shared" si="4"/>
        <v>115000</v>
      </c>
      <c r="AV39" s="2"/>
      <c r="BA39" s="2">
        <f t="shared" si="9"/>
        <v>0</v>
      </c>
      <c r="BG39">
        <v>0</v>
      </c>
    </row>
    <row r="40" spans="1:59" x14ac:dyDescent="0.25">
      <c r="A40" s="1">
        <v>44230</v>
      </c>
      <c r="B40">
        <v>750000</v>
      </c>
      <c r="C40">
        <v>1700000</v>
      </c>
      <c r="D40" s="2">
        <f t="shared" si="0"/>
        <v>452904.91071428568</v>
      </c>
      <c r="E40" s="2">
        <v>905809.82142857136</v>
      </c>
      <c r="F40" s="2">
        <f t="shared" si="5"/>
        <v>60000</v>
      </c>
      <c r="G40" s="2">
        <v>120000</v>
      </c>
      <c r="H40" s="2">
        <f t="shared" si="2"/>
        <v>0</v>
      </c>
      <c r="I40" s="2"/>
      <c r="J40" s="2">
        <v>0</v>
      </c>
      <c r="K40" s="2">
        <f t="shared" si="6"/>
        <v>0</v>
      </c>
      <c r="L40">
        <v>0</v>
      </c>
      <c r="N40" s="2">
        <f t="shared" si="1"/>
        <v>512904.91071428568</v>
      </c>
      <c r="O40">
        <v>17461543</v>
      </c>
      <c r="P40">
        <v>10476925.799999999</v>
      </c>
      <c r="Q40">
        <v>12223080.1</v>
      </c>
      <c r="R40">
        <v>13969234.399999999</v>
      </c>
      <c r="S40">
        <v>15715388.699999999</v>
      </c>
      <c r="W40" s="2">
        <f t="shared" si="11"/>
        <v>161501.78571428571</v>
      </c>
      <c r="X40">
        <v>3</v>
      </c>
      <c r="AB40">
        <v>724620</v>
      </c>
      <c r="AC40" s="4">
        <f t="shared" si="12"/>
        <v>75841.07142857142</v>
      </c>
      <c r="AD40">
        <f t="shared" si="10"/>
        <v>800461.07142857136</v>
      </c>
      <c r="AJ40">
        <v>24</v>
      </c>
      <c r="AM40">
        <v>34</v>
      </c>
      <c r="AN40" s="2">
        <f t="shared" si="4"/>
        <v>120000</v>
      </c>
      <c r="AV40" s="2"/>
      <c r="BA40" s="2">
        <f t="shared" si="9"/>
        <v>0</v>
      </c>
      <c r="BG40">
        <v>0</v>
      </c>
    </row>
    <row r="41" spans="1:59" x14ac:dyDescent="0.25">
      <c r="A41" s="1">
        <v>44231</v>
      </c>
      <c r="B41">
        <v>750000</v>
      </c>
      <c r="C41">
        <v>1700000</v>
      </c>
      <c r="D41" s="2">
        <f t="shared" si="0"/>
        <v>464935.71428571426</v>
      </c>
      <c r="E41" s="2">
        <v>929871.42857142852</v>
      </c>
      <c r="F41" s="2">
        <f t="shared" si="5"/>
        <v>62500</v>
      </c>
      <c r="G41" s="2">
        <v>125000</v>
      </c>
      <c r="H41" s="2">
        <f t="shared" si="2"/>
        <v>0</v>
      </c>
      <c r="I41" s="2"/>
      <c r="J41" s="2">
        <v>0</v>
      </c>
      <c r="K41" s="2">
        <f t="shared" si="6"/>
        <v>0</v>
      </c>
      <c r="L41">
        <v>0</v>
      </c>
      <c r="N41" s="2">
        <f t="shared" si="1"/>
        <v>527435.71428571432</v>
      </c>
      <c r="O41">
        <v>17461543</v>
      </c>
      <c r="P41">
        <v>10476925.799999999</v>
      </c>
      <c r="Q41">
        <v>12223080.1</v>
      </c>
      <c r="R41">
        <v>13969234.399999999</v>
      </c>
      <c r="S41">
        <v>15715388.699999999</v>
      </c>
      <c r="W41" s="2">
        <f t="shared" si="11"/>
        <v>215335.71428571429</v>
      </c>
      <c r="X41">
        <v>4</v>
      </c>
      <c r="AB41">
        <v>724620</v>
      </c>
      <c r="AC41" s="4">
        <f t="shared" si="12"/>
        <v>101121.42857142857</v>
      </c>
      <c r="AD41">
        <f t="shared" si="10"/>
        <v>825741.42857142852</v>
      </c>
      <c r="AJ41">
        <v>25</v>
      </c>
      <c r="AM41">
        <v>35</v>
      </c>
      <c r="AN41" s="2">
        <f t="shared" si="4"/>
        <v>125000</v>
      </c>
      <c r="AV41" s="2"/>
      <c r="BA41" s="2">
        <f t="shared" si="9"/>
        <v>0</v>
      </c>
      <c r="BG41">
        <v>0</v>
      </c>
    </row>
    <row r="42" spans="1:59" x14ac:dyDescent="0.25">
      <c r="A42" s="1">
        <v>44232</v>
      </c>
      <c r="B42">
        <v>750000</v>
      </c>
      <c r="C42">
        <v>1700000</v>
      </c>
      <c r="D42" s="2">
        <f t="shared" si="0"/>
        <v>476966.51785714284</v>
      </c>
      <c r="E42" s="2">
        <v>953933.03571428568</v>
      </c>
      <c r="F42" s="2">
        <f t="shared" si="5"/>
        <v>65000</v>
      </c>
      <c r="G42" s="2">
        <v>130000</v>
      </c>
      <c r="H42" s="2">
        <f t="shared" si="2"/>
        <v>0</v>
      </c>
      <c r="I42" s="2"/>
      <c r="J42" s="2">
        <v>0</v>
      </c>
      <c r="K42" s="2">
        <f t="shared" si="6"/>
        <v>0</v>
      </c>
      <c r="L42">
        <v>0</v>
      </c>
      <c r="N42" s="2">
        <f t="shared" si="1"/>
        <v>541966.51785714284</v>
      </c>
      <c r="O42">
        <v>17461543</v>
      </c>
      <c r="P42">
        <v>10476925.799999999</v>
      </c>
      <c r="Q42">
        <v>12223080.1</v>
      </c>
      <c r="R42">
        <v>13969234.399999999</v>
      </c>
      <c r="S42">
        <v>15715388.699999999</v>
      </c>
      <c r="W42" s="2">
        <f t="shared" si="11"/>
        <v>269169.64285714284</v>
      </c>
      <c r="X42">
        <v>5</v>
      </c>
      <c r="AB42">
        <v>724620</v>
      </c>
      <c r="AC42" s="4">
        <f t="shared" si="12"/>
        <v>126401.78571428571</v>
      </c>
      <c r="AD42">
        <f t="shared" si="10"/>
        <v>851021.78571428568</v>
      </c>
      <c r="AJ42">
        <v>26</v>
      </c>
      <c r="AM42">
        <v>36</v>
      </c>
      <c r="AN42" s="2">
        <f t="shared" si="4"/>
        <v>130000</v>
      </c>
      <c r="AV42" s="2"/>
      <c r="BA42" s="2">
        <f t="shared" si="9"/>
        <v>0</v>
      </c>
      <c r="BG42">
        <v>0</v>
      </c>
    </row>
    <row r="43" spans="1:59" x14ac:dyDescent="0.25">
      <c r="A43" s="1">
        <v>44233</v>
      </c>
      <c r="B43">
        <v>750000</v>
      </c>
      <c r="C43">
        <v>1700000</v>
      </c>
      <c r="D43" s="2">
        <f t="shared" si="0"/>
        <v>488997.32142857142</v>
      </c>
      <c r="E43" s="2">
        <v>977994.64285714284</v>
      </c>
      <c r="F43" s="2">
        <f t="shared" si="5"/>
        <v>67500</v>
      </c>
      <c r="G43" s="2">
        <v>135000</v>
      </c>
      <c r="H43" s="2">
        <f t="shared" si="2"/>
        <v>0</v>
      </c>
      <c r="I43" s="2"/>
      <c r="J43" s="2">
        <v>0</v>
      </c>
      <c r="K43" s="2">
        <f t="shared" si="6"/>
        <v>0</v>
      </c>
      <c r="L43">
        <v>0</v>
      </c>
      <c r="N43" s="2">
        <f t="shared" si="1"/>
        <v>556497.32142857136</v>
      </c>
      <c r="O43">
        <v>17461543</v>
      </c>
      <c r="P43">
        <v>10476925.799999999</v>
      </c>
      <c r="Q43">
        <v>12223080.1</v>
      </c>
      <c r="R43">
        <v>13969234.399999999</v>
      </c>
      <c r="S43">
        <v>15715388.699999999</v>
      </c>
      <c r="W43" s="2">
        <f t="shared" si="11"/>
        <v>323003.57142857142</v>
      </c>
      <c r="X43">
        <v>6</v>
      </c>
      <c r="AB43">
        <v>724620</v>
      </c>
      <c r="AC43" s="4">
        <f t="shared" si="12"/>
        <v>151682.14285714284</v>
      </c>
      <c r="AD43">
        <f t="shared" si="10"/>
        <v>876302.14285714284</v>
      </c>
      <c r="AJ43">
        <v>27</v>
      </c>
      <c r="AM43">
        <v>37</v>
      </c>
      <c r="AN43" s="2">
        <f t="shared" si="4"/>
        <v>135000</v>
      </c>
      <c r="AV43" s="2"/>
      <c r="BA43" s="2">
        <f t="shared" si="9"/>
        <v>0</v>
      </c>
      <c r="BG43">
        <v>0</v>
      </c>
    </row>
    <row r="44" spans="1:59" x14ac:dyDescent="0.25">
      <c r="A44" s="1">
        <v>44234</v>
      </c>
      <c r="B44">
        <v>750000</v>
      </c>
      <c r="C44">
        <v>1700000</v>
      </c>
      <c r="D44" s="2">
        <f t="shared" si="0"/>
        <v>501028.125</v>
      </c>
      <c r="E44" s="2">
        <v>1002056.25</v>
      </c>
      <c r="F44" s="2">
        <f t="shared" si="5"/>
        <v>70000</v>
      </c>
      <c r="G44" s="2">
        <v>140000</v>
      </c>
      <c r="H44" s="2">
        <f t="shared" si="2"/>
        <v>0</v>
      </c>
      <c r="I44" s="2"/>
      <c r="J44" s="2">
        <v>0</v>
      </c>
      <c r="K44" s="2">
        <f t="shared" si="6"/>
        <v>0</v>
      </c>
      <c r="L44">
        <v>0</v>
      </c>
      <c r="N44" s="2">
        <f t="shared" si="1"/>
        <v>571028.125</v>
      </c>
      <c r="O44">
        <v>17461543</v>
      </c>
      <c r="P44">
        <v>10476925.799999999</v>
      </c>
      <c r="Q44">
        <v>12223080.1</v>
      </c>
      <c r="R44">
        <v>13969234.399999999</v>
      </c>
      <c r="S44">
        <v>15715388.699999999</v>
      </c>
      <c r="W44" s="2">
        <f t="shared" si="11"/>
        <v>376837.5</v>
      </c>
      <c r="X44">
        <v>7</v>
      </c>
      <c r="AB44">
        <v>724620</v>
      </c>
      <c r="AC44" s="4">
        <f t="shared" si="12"/>
        <v>176962.5</v>
      </c>
      <c r="AD44">
        <f t="shared" si="10"/>
        <v>901582.5</v>
      </c>
      <c r="AJ44">
        <v>28</v>
      </c>
      <c r="AM44">
        <v>38</v>
      </c>
      <c r="AN44" s="2">
        <f t="shared" si="4"/>
        <v>140000</v>
      </c>
      <c r="AV44" s="2"/>
      <c r="BA44" s="2">
        <f t="shared" si="9"/>
        <v>0</v>
      </c>
      <c r="BG44">
        <v>0</v>
      </c>
    </row>
    <row r="45" spans="1:59" x14ac:dyDescent="0.25">
      <c r="A45" s="1">
        <v>44235</v>
      </c>
      <c r="B45">
        <v>750000</v>
      </c>
      <c r="C45">
        <v>1700000</v>
      </c>
      <c r="D45" s="2">
        <f t="shared" si="0"/>
        <v>513058.92857142858</v>
      </c>
      <c r="E45" s="2">
        <v>1026117.8571428572</v>
      </c>
      <c r="F45" s="2">
        <f t="shared" si="5"/>
        <v>72500</v>
      </c>
      <c r="G45" s="2">
        <v>145000</v>
      </c>
      <c r="H45" s="2">
        <f t="shared" si="2"/>
        <v>43269.230769230766</v>
      </c>
      <c r="I45" s="2">
        <v>86538.461538461532</v>
      </c>
      <c r="J45" s="2">
        <v>0</v>
      </c>
      <c r="K45" s="2">
        <f t="shared" si="6"/>
        <v>0</v>
      </c>
      <c r="L45">
        <v>0</v>
      </c>
      <c r="N45" s="2">
        <f t="shared" si="1"/>
        <v>628828.15934065939</v>
      </c>
      <c r="O45">
        <v>17461543</v>
      </c>
      <c r="P45">
        <v>10476925.799999999</v>
      </c>
      <c r="Q45">
        <v>12223080.1</v>
      </c>
      <c r="R45">
        <v>13969234.399999999</v>
      </c>
      <c r="S45">
        <v>15715388.699999999</v>
      </c>
      <c r="W45" s="2">
        <f t="shared" si="11"/>
        <v>430671.42857142858</v>
      </c>
      <c r="X45">
        <v>8</v>
      </c>
      <c r="AB45">
        <v>724620</v>
      </c>
      <c r="AC45" s="4">
        <f t="shared" si="12"/>
        <v>202242.85714285713</v>
      </c>
      <c r="AD45">
        <f t="shared" si="10"/>
        <v>926862.85714285716</v>
      </c>
      <c r="AJ45">
        <v>29</v>
      </c>
      <c r="AM45">
        <v>39</v>
      </c>
      <c r="AN45" s="2">
        <f t="shared" si="4"/>
        <v>145000</v>
      </c>
      <c r="AU45">
        <v>1</v>
      </c>
      <c r="AV45" s="2">
        <f t="shared" ref="AV45:AV94" si="13">$AV$96/52*AU45</f>
        <v>86538.461538461532</v>
      </c>
      <c r="BA45" s="2">
        <f t="shared" si="9"/>
        <v>0</v>
      </c>
      <c r="BG45">
        <v>0</v>
      </c>
    </row>
    <row r="46" spans="1:59" x14ac:dyDescent="0.25">
      <c r="A46" s="1">
        <v>44236</v>
      </c>
      <c r="B46">
        <v>750000</v>
      </c>
      <c r="C46">
        <v>1700000</v>
      </c>
      <c r="D46" s="2">
        <f t="shared" si="0"/>
        <v>525089.73214285716</v>
      </c>
      <c r="E46" s="2">
        <v>1050179.4642857143</v>
      </c>
      <c r="F46" s="2">
        <f t="shared" si="5"/>
        <v>75000</v>
      </c>
      <c r="G46" s="2">
        <v>150000</v>
      </c>
      <c r="H46" s="2">
        <f t="shared" si="2"/>
        <v>86538.461538461532</v>
      </c>
      <c r="I46" s="2">
        <v>173076.92307692306</v>
      </c>
      <c r="J46" s="2">
        <v>0</v>
      </c>
      <c r="K46" s="2">
        <f t="shared" si="6"/>
        <v>0</v>
      </c>
      <c r="L46">
        <v>0</v>
      </c>
      <c r="N46" s="2">
        <f t="shared" si="1"/>
        <v>686628.19368131866</v>
      </c>
      <c r="O46">
        <v>17461543</v>
      </c>
      <c r="P46">
        <v>10476925.799999999</v>
      </c>
      <c r="Q46">
        <v>12223080.1</v>
      </c>
      <c r="R46">
        <v>13969234.399999999</v>
      </c>
      <c r="S46">
        <v>15715388.699999999</v>
      </c>
      <c r="W46" s="2">
        <f t="shared" si="11"/>
        <v>484505.35714285716</v>
      </c>
      <c r="X46">
        <v>9</v>
      </c>
      <c r="AB46">
        <v>724620</v>
      </c>
      <c r="AC46" s="4">
        <f t="shared" si="12"/>
        <v>227523.21428571426</v>
      </c>
      <c r="AD46">
        <f t="shared" si="10"/>
        <v>952143.21428571432</v>
      </c>
      <c r="AJ46">
        <v>30</v>
      </c>
      <c r="AM46">
        <v>40</v>
      </c>
      <c r="AN46" s="2">
        <f t="shared" si="4"/>
        <v>150000</v>
      </c>
      <c r="AU46">
        <v>2</v>
      </c>
      <c r="AV46" s="2">
        <f t="shared" si="13"/>
        <v>173076.92307692306</v>
      </c>
      <c r="BA46" s="2">
        <f t="shared" si="9"/>
        <v>0</v>
      </c>
      <c r="BG46">
        <v>0</v>
      </c>
    </row>
    <row r="47" spans="1:59" x14ac:dyDescent="0.25">
      <c r="A47" s="1">
        <v>44237</v>
      </c>
      <c r="B47">
        <v>750000</v>
      </c>
      <c r="C47">
        <v>1700000</v>
      </c>
      <c r="D47" s="2">
        <f t="shared" si="0"/>
        <v>537120.53571428568</v>
      </c>
      <c r="E47" s="2">
        <v>1074241.0714285714</v>
      </c>
      <c r="F47" s="2">
        <f t="shared" si="5"/>
        <v>77500</v>
      </c>
      <c r="G47" s="2">
        <v>155000</v>
      </c>
      <c r="H47" s="2">
        <f t="shared" si="2"/>
        <v>129807.6923076923</v>
      </c>
      <c r="I47" s="2">
        <v>259615.3846153846</v>
      </c>
      <c r="J47" s="2">
        <v>0</v>
      </c>
      <c r="K47" s="2">
        <f t="shared" si="6"/>
        <v>0</v>
      </c>
      <c r="L47">
        <v>0</v>
      </c>
      <c r="N47" s="2">
        <f t="shared" si="1"/>
        <v>744428.22802197793</v>
      </c>
      <c r="O47">
        <v>17461543</v>
      </c>
      <c r="P47">
        <v>10476925.799999999</v>
      </c>
      <c r="Q47">
        <v>12223080.1</v>
      </c>
      <c r="R47">
        <v>13969234.399999999</v>
      </c>
      <c r="S47">
        <v>15715388.699999999</v>
      </c>
      <c r="W47" s="2">
        <f t="shared" si="11"/>
        <v>538339.28571428568</v>
      </c>
      <c r="X47">
        <v>10</v>
      </c>
      <c r="AB47">
        <v>724620</v>
      </c>
      <c r="AC47" s="4">
        <f t="shared" si="12"/>
        <v>252803.57142857142</v>
      </c>
      <c r="AD47">
        <f t="shared" si="10"/>
        <v>977423.57142857136</v>
      </c>
      <c r="AJ47">
        <v>31</v>
      </c>
      <c r="AM47">
        <v>41</v>
      </c>
      <c r="AN47" s="2">
        <f t="shared" si="4"/>
        <v>155000</v>
      </c>
      <c r="AU47">
        <v>3</v>
      </c>
      <c r="AV47" s="2">
        <f t="shared" si="13"/>
        <v>259615.3846153846</v>
      </c>
      <c r="BA47" s="2">
        <f t="shared" si="9"/>
        <v>0</v>
      </c>
      <c r="BG47">
        <v>0</v>
      </c>
    </row>
    <row r="48" spans="1:59" x14ac:dyDescent="0.25">
      <c r="A48" s="1">
        <v>44238</v>
      </c>
      <c r="B48">
        <v>750000</v>
      </c>
      <c r="C48">
        <v>1700000</v>
      </c>
      <c r="D48" s="2">
        <f t="shared" si="0"/>
        <v>549151.33928571432</v>
      </c>
      <c r="E48" s="2">
        <v>1098302.6785714286</v>
      </c>
      <c r="F48" s="2">
        <f t="shared" si="5"/>
        <v>80000</v>
      </c>
      <c r="G48" s="2">
        <v>160000</v>
      </c>
      <c r="H48" s="2">
        <f t="shared" si="2"/>
        <v>173076.92307692306</v>
      </c>
      <c r="I48" s="2">
        <v>346153.84615384613</v>
      </c>
      <c r="J48" s="2">
        <v>0</v>
      </c>
      <c r="K48" s="2">
        <f t="shared" si="6"/>
        <v>0</v>
      </c>
      <c r="L48">
        <v>0</v>
      </c>
      <c r="N48" s="2">
        <f t="shared" si="1"/>
        <v>802228.26236263732</v>
      </c>
      <c r="O48">
        <v>17461543</v>
      </c>
      <c r="P48">
        <v>10476925.799999999</v>
      </c>
      <c r="Q48">
        <v>12223080.1</v>
      </c>
      <c r="R48">
        <v>13969234.399999999</v>
      </c>
      <c r="S48">
        <v>15715388.699999999</v>
      </c>
      <c r="W48" s="2">
        <f t="shared" si="11"/>
        <v>592173.21428571432</v>
      </c>
      <c r="X48">
        <v>11</v>
      </c>
      <c r="AB48">
        <v>724620</v>
      </c>
      <c r="AC48" s="4">
        <f t="shared" si="12"/>
        <v>278083.92857142858</v>
      </c>
      <c r="AD48">
        <f t="shared" si="10"/>
        <v>1002703.9285714286</v>
      </c>
      <c r="AJ48">
        <v>32</v>
      </c>
      <c r="AM48">
        <v>42</v>
      </c>
      <c r="AN48" s="2">
        <f t="shared" si="4"/>
        <v>160000</v>
      </c>
      <c r="AU48">
        <v>4</v>
      </c>
      <c r="AV48" s="2">
        <f t="shared" si="13"/>
        <v>346153.84615384613</v>
      </c>
      <c r="BA48" s="2">
        <f t="shared" si="9"/>
        <v>0</v>
      </c>
      <c r="BG48">
        <v>0</v>
      </c>
    </row>
    <row r="49" spans="1:59" x14ac:dyDescent="0.25">
      <c r="A49" s="1">
        <v>44239</v>
      </c>
      <c r="B49">
        <v>750000</v>
      </c>
      <c r="C49">
        <v>1700000</v>
      </c>
      <c r="D49" s="2">
        <f t="shared" si="0"/>
        <v>561182.14285714284</v>
      </c>
      <c r="E49" s="2">
        <v>1122364.2857142857</v>
      </c>
      <c r="F49" s="2">
        <f t="shared" si="5"/>
        <v>82500</v>
      </c>
      <c r="G49" s="2">
        <v>165000</v>
      </c>
      <c r="H49" s="2">
        <f t="shared" si="2"/>
        <v>216346.15384615381</v>
      </c>
      <c r="I49" s="2">
        <v>432692.30769230763</v>
      </c>
      <c r="J49" s="2">
        <v>0</v>
      </c>
      <c r="K49" s="2">
        <f t="shared" si="6"/>
        <v>0</v>
      </c>
      <c r="L49">
        <v>0</v>
      </c>
      <c r="N49" s="2">
        <f t="shared" si="1"/>
        <v>860028.29670329671</v>
      </c>
      <c r="O49">
        <v>17461543</v>
      </c>
      <c r="P49">
        <v>10476925.799999999</v>
      </c>
      <c r="Q49">
        <v>12223080.1</v>
      </c>
      <c r="R49">
        <v>13969234.399999999</v>
      </c>
      <c r="S49">
        <v>15715388.699999999</v>
      </c>
      <c r="W49" s="2">
        <f t="shared" si="11"/>
        <v>646007.14285714284</v>
      </c>
      <c r="X49">
        <v>12</v>
      </c>
      <c r="AB49">
        <v>724620</v>
      </c>
      <c r="AC49" s="4">
        <f t="shared" si="12"/>
        <v>303364.28571428568</v>
      </c>
      <c r="AD49">
        <f t="shared" si="10"/>
        <v>1027984.2857142857</v>
      </c>
      <c r="AJ49">
        <v>33</v>
      </c>
      <c r="AM49">
        <v>43</v>
      </c>
      <c r="AN49" s="2">
        <f t="shared" si="4"/>
        <v>165000</v>
      </c>
      <c r="AU49">
        <v>5</v>
      </c>
      <c r="AV49" s="2">
        <f t="shared" si="13"/>
        <v>432692.30769230763</v>
      </c>
      <c r="BA49" s="2">
        <f t="shared" si="9"/>
        <v>0</v>
      </c>
      <c r="BG49">
        <v>0</v>
      </c>
    </row>
    <row r="50" spans="1:59" x14ac:dyDescent="0.25">
      <c r="A50" s="1">
        <v>44240</v>
      </c>
      <c r="B50">
        <v>750000</v>
      </c>
      <c r="C50">
        <v>1700000</v>
      </c>
      <c r="D50" s="2">
        <f t="shared" si="0"/>
        <v>573212.94642857136</v>
      </c>
      <c r="E50" s="2">
        <v>1146425.8928571427</v>
      </c>
      <c r="F50" s="2">
        <f t="shared" si="5"/>
        <v>85000</v>
      </c>
      <c r="G50" s="2">
        <v>170000</v>
      </c>
      <c r="H50" s="2">
        <f t="shared" si="2"/>
        <v>259615.3846153846</v>
      </c>
      <c r="I50" s="2">
        <v>519230.76923076919</v>
      </c>
      <c r="J50" s="2">
        <v>0</v>
      </c>
      <c r="K50" s="2">
        <f t="shared" si="6"/>
        <v>0</v>
      </c>
      <c r="L50">
        <v>0</v>
      </c>
      <c r="N50" s="2">
        <f t="shared" si="1"/>
        <v>917828.33104395599</v>
      </c>
      <c r="O50">
        <v>17461543</v>
      </c>
      <c r="P50">
        <v>10476925.799999999</v>
      </c>
      <c r="Q50">
        <v>12223080.1</v>
      </c>
      <c r="R50">
        <v>13969234.399999999</v>
      </c>
      <c r="S50">
        <v>15715388.699999999</v>
      </c>
      <c r="W50" s="2">
        <f t="shared" si="11"/>
        <v>699841.07142857148</v>
      </c>
      <c r="X50">
        <v>13</v>
      </c>
      <c r="AB50">
        <v>724620</v>
      </c>
      <c r="AC50" s="4">
        <f t="shared" si="12"/>
        <v>328644.64285714284</v>
      </c>
      <c r="AD50">
        <f t="shared" si="10"/>
        <v>1053264.6428571427</v>
      </c>
      <c r="AJ50">
        <v>34</v>
      </c>
      <c r="AM50">
        <v>44</v>
      </c>
      <c r="AN50" s="2">
        <f t="shared" si="4"/>
        <v>170000</v>
      </c>
      <c r="AU50">
        <v>6</v>
      </c>
      <c r="AV50" s="2">
        <f t="shared" si="13"/>
        <v>519230.76923076919</v>
      </c>
      <c r="BA50" s="2">
        <f t="shared" si="9"/>
        <v>0</v>
      </c>
      <c r="BG50">
        <v>0</v>
      </c>
    </row>
    <row r="51" spans="1:59" x14ac:dyDescent="0.25">
      <c r="A51" s="1">
        <v>44241</v>
      </c>
      <c r="B51">
        <v>750000</v>
      </c>
      <c r="C51">
        <v>1700000</v>
      </c>
      <c r="D51" s="2">
        <f t="shared" si="0"/>
        <v>585243.75</v>
      </c>
      <c r="E51" s="2">
        <v>1170487.5</v>
      </c>
      <c r="F51" s="2">
        <f t="shared" si="5"/>
        <v>87500</v>
      </c>
      <c r="G51" s="2">
        <v>175000</v>
      </c>
      <c r="H51" s="2">
        <f t="shared" si="2"/>
        <v>302884.61538461538</v>
      </c>
      <c r="I51" s="2">
        <v>605769.23076923075</v>
      </c>
      <c r="J51" s="2">
        <v>0</v>
      </c>
      <c r="K51" s="2">
        <f t="shared" si="6"/>
        <v>0</v>
      </c>
      <c r="L51">
        <v>0</v>
      </c>
      <c r="N51" s="2">
        <f t="shared" si="1"/>
        <v>975628.36538461538</v>
      </c>
      <c r="O51">
        <v>17461543</v>
      </c>
      <c r="P51">
        <v>10476925.799999999</v>
      </c>
      <c r="Q51">
        <v>12223080.1</v>
      </c>
      <c r="R51">
        <v>13969234.399999999</v>
      </c>
      <c r="S51">
        <v>15715388.699999999</v>
      </c>
      <c r="W51" s="2">
        <f t="shared" si="11"/>
        <v>753675</v>
      </c>
      <c r="X51">
        <v>14</v>
      </c>
      <c r="AB51">
        <v>724620</v>
      </c>
      <c r="AC51" s="4">
        <f t="shared" si="12"/>
        <v>353925</v>
      </c>
      <c r="AD51">
        <f t="shared" si="10"/>
        <v>1078545</v>
      </c>
      <c r="AJ51">
        <v>35</v>
      </c>
      <c r="AM51">
        <v>45</v>
      </c>
      <c r="AN51" s="2">
        <f t="shared" si="4"/>
        <v>175000</v>
      </c>
      <c r="AU51">
        <v>7</v>
      </c>
      <c r="AV51" s="2">
        <f t="shared" si="13"/>
        <v>605769.23076923075</v>
      </c>
      <c r="BA51" s="2">
        <f t="shared" si="9"/>
        <v>0</v>
      </c>
      <c r="BG51">
        <v>0</v>
      </c>
    </row>
    <row r="52" spans="1:59" x14ac:dyDescent="0.25">
      <c r="A52" s="1">
        <v>44242</v>
      </c>
      <c r="B52">
        <v>750000</v>
      </c>
      <c r="C52">
        <v>1700000</v>
      </c>
      <c r="D52" s="2">
        <f t="shared" si="0"/>
        <v>597274.55357142852</v>
      </c>
      <c r="E52" s="2">
        <v>1194549.107142857</v>
      </c>
      <c r="F52" s="2">
        <f t="shared" si="5"/>
        <v>90000</v>
      </c>
      <c r="G52" s="2">
        <v>180000</v>
      </c>
      <c r="H52" s="2">
        <f t="shared" si="2"/>
        <v>346153.84615384613</v>
      </c>
      <c r="I52" s="2">
        <v>692307.69230769225</v>
      </c>
      <c r="J52" s="2">
        <v>0</v>
      </c>
      <c r="K52" s="2">
        <f t="shared" si="6"/>
        <v>0</v>
      </c>
      <c r="L52">
        <v>0</v>
      </c>
      <c r="N52" s="2">
        <f t="shared" si="1"/>
        <v>1033428.3997252746</v>
      </c>
      <c r="O52">
        <v>17461543</v>
      </c>
      <c r="P52">
        <v>10476925.799999999</v>
      </c>
      <c r="Q52">
        <v>12223080.1</v>
      </c>
      <c r="R52">
        <v>13969234.399999999</v>
      </c>
      <c r="S52">
        <v>15715388.699999999</v>
      </c>
      <c r="W52" s="2">
        <f t="shared" si="11"/>
        <v>807508.92857142864</v>
      </c>
      <c r="X52">
        <v>15</v>
      </c>
      <c r="AB52">
        <v>724620</v>
      </c>
      <c r="AC52" s="4">
        <f t="shared" si="12"/>
        <v>379205.3571428571</v>
      </c>
      <c r="AD52">
        <f t="shared" si="10"/>
        <v>1103825.357142857</v>
      </c>
      <c r="AJ52">
        <v>36</v>
      </c>
      <c r="AM52">
        <v>46</v>
      </c>
      <c r="AN52" s="2">
        <f t="shared" si="4"/>
        <v>180000</v>
      </c>
      <c r="AU52">
        <v>8</v>
      </c>
      <c r="AV52" s="2">
        <f t="shared" si="13"/>
        <v>692307.69230769225</v>
      </c>
      <c r="BA52" s="2">
        <f t="shared" si="9"/>
        <v>0</v>
      </c>
      <c r="BG52">
        <v>0</v>
      </c>
    </row>
    <row r="53" spans="1:59" x14ac:dyDescent="0.25">
      <c r="A53" s="1">
        <v>44243</v>
      </c>
      <c r="B53">
        <v>750000</v>
      </c>
      <c r="C53">
        <v>1700000</v>
      </c>
      <c r="D53" s="2">
        <f t="shared" si="0"/>
        <v>609305.35714285716</v>
      </c>
      <c r="E53" s="2">
        <v>1218610.7142857143</v>
      </c>
      <c r="F53" s="2">
        <f t="shared" si="5"/>
        <v>92500</v>
      </c>
      <c r="G53" s="2">
        <v>185000</v>
      </c>
      <c r="H53" s="2">
        <f t="shared" si="2"/>
        <v>389423.07692307688</v>
      </c>
      <c r="I53" s="2">
        <v>778846.15384615376</v>
      </c>
      <c r="J53" s="2">
        <v>0</v>
      </c>
      <c r="K53" s="2">
        <f t="shared" si="6"/>
        <v>0</v>
      </c>
      <c r="L53">
        <v>0</v>
      </c>
      <c r="N53" s="2">
        <f t="shared" si="1"/>
        <v>1091228.434065934</v>
      </c>
      <c r="O53">
        <v>17461543</v>
      </c>
      <c r="P53">
        <v>10476925.799999999</v>
      </c>
      <c r="Q53">
        <v>12223080.1</v>
      </c>
      <c r="R53">
        <v>13969234.399999999</v>
      </c>
      <c r="S53">
        <v>15715388.699999999</v>
      </c>
      <c r="W53" s="2">
        <f t="shared" si="11"/>
        <v>861342.85714285716</v>
      </c>
      <c r="X53">
        <v>16</v>
      </c>
      <c r="AB53">
        <v>724620</v>
      </c>
      <c r="AC53" s="4">
        <f t="shared" si="12"/>
        <v>404485.71428571426</v>
      </c>
      <c r="AD53">
        <f t="shared" si="10"/>
        <v>1129105.7142857143</v>
      </c>
      <c r="AJ53">
        <v>37</v>
      </c>
      <c r="AM53">
        <v>47</v>
      </c>
      <c r="AN53" s="2">
        <f t="shared" si="4"/>
        <v>185000</v>
      </c>
      <c r="AU53">
        <v>9</v>
      </c>
      <c r="AV53" s="2">
        <f t="shared" si="13"/>
        <v>778846.15384615376</v>
      </c>
      <c r="BA53" s="2">
        <f t="shared" si="9"/>
        <v>0</v>
      </c>
      <c r="BG53">
        <v>0</v>
      </c>
    </row>
    <row r="54" spans="1:59" x14ac:dyDescent="0.25">
      <c r="A54" s="1">
        <v>44244</v>
      </c>
      <c r="B54">
        <v>750000</v>
      </c>
      <c r="C54">
        <v>1700000</v>
      </c>
      <c r="D54" s="2">
        <f t="shared" si="0"/>
        <v>621336.16071428568</v>
      </c>
      <c r="E54" s="2">
        <v>1242672.3214285714</v>
      </c>
      <c r="F54" s="2">
        <f t="shared" si="5"/>
        <v>95000</v>
      </c>
      <c r="G54" s="2">
        <v>190000</v>
      </c>
      <c r="H54" s="2">
        <f t="shared" si="2"/>
        <v>432692.30769230763</v>
      </c>
      <c r="I54" s="2">
        <v>865384.61538461526</v>
      </c>
      <c r="J54" s="2">
        <v>0</v>
      </c>
      <c r="K54" s="2">
        <f t="shared" si="6"/>
        <v>0</v>
      </c>
      <c r="L54" s="2">
        <f t="shared" ref="L54:L117" si="14">M54/2</f>
        <v>0</v>
      </c>
      <c r="N54" s="2">
        <f t="shared" si="1"/>
        <v>1149028.4684065934</v>
      </c>
      <c r="O54">
        <v>17461543</v>
      </c>
      <c r="P54">
        <v>10476925.799999999</v>
      </c>
      <c r="Q54">
        <v>12223080.1</v>
      </c>
      <c r="R54">
        <v>13969234.399999999</v>
      </c>
      <c r="S54">
        <v>15715388.699999999</v>
      </c>
      <c r="W54" s="2">
        <f t="shared" si="11"/>
        <v>915176.78571428568</v>
      </c>
      <c r="X54">
        <v>17</v>
      </c>
      <c r="AB54">
        <v>724620</v>
      </c>
      <c r="AC54" s="4">
        <f t="shared" si="12"/>
        <v>429766.07142857142</v>
      </c>
      <c r="AD54">
        <f t="shared" si="10"/>
        <v>1154386.0714285714</v>
      </c>
      <c r="AJ54">
        <v>38</v>
      </c>
      <c r="AM54">
        <v>48</v>
      </c>
      <c r="AN54" s="2">
        <f t="shared" si="4"/>
        <v>190000</v>
      </c>
      <c r="AU54">
        <v>10</v>
      </c>
      <c r="AV54" s="2">
        <f t="shared" si="13"/>
        <v>865384.61538461526</v>
      </c>
      <c r="BA54" s="2">
        <f t="shared" si="9"/>
        <v>0</v>
      </c>
      <c r="BG54">
        <v>0</v>
      </c>
    </row>
    <row r="55" spans="1:59" x14ac:dyDescent="0.25">
      <c r="A55" s="1">
        <v>44245</v>
      </c>
      <c r="B55">
        <v>750000</v>
      </c>
      <c r="C55">
        <v>1700000</v>
      </c>
      <c r="D55" s="2">
        <f t="shared" si="0"/>
        <v>633366.96428571432</v>
      </c>
      <c r="E55" s="2">
        <v>1266733.9285714286</v>
      </c>
      <c r="F55" s="2">
        <f t="shared" si="5"/>
        <v>97500</v>
      </c>
      <c r="G55" s="2">
        <v>195000</v>
      </c>
      <c r="H55" s="2">
        <f t="shared" si="2"/>
        <v>475961.53846153844</v>
      </c>
      <c r="I55" s="2">
        <v>951923.07692307688</v>
      </c>
      <c r="J55" s="2">
        <v>0</v>
      </c>
      <c r="K55" s="2">
        <f t="shared" si="6"/>
        <v>0</v>
      </c>
      <c r="L55" s="2">
        <f t="shared" si="14"/>
        <v>0</v>
      </c>
      <c r="N55" s="2">
        <f t="shared" si="1"/>
        <v>1206828.5027472528</v>
      </c>
      <c r="O55">
        <v>17461543</v>
      </c>
      <c r="P55">
        <v>10476925.799999999</v>
      </c>
      <c r="Q55">
        <v>12223080.1</v>
      </c>
      <c r="R55">
        <v>13969234.399999999</v>
      </c>
      <c r="S55">
        <v>15715388.699999999</v>
      </c>
      <c r="W55" s="2">
        <f t="shared" si="11"/>
        <v>969010.71428571432</v>
      </c>
      <c r="X55">
        <v>18</v>
      </c>
      <c r="AB55">
        <v>724620</v>
      </c>
      <c r="AC55" s="4">
        <f t="shared" si="12"/>
        <v>455046.42857142852</v>
      </c>
      <c r="AD55">
        <f t="shared" si="10"/>
        <v>1179666.4285714286</v>
      </c>
      <c r="AJ55">
        <v>39</v>
      </c>
      <c r="AM55">
        <v>49</v>
      </c>
      <c r="AN55" s="2">
        <f t="shared" si="4"/>
        <v>195000</v>
      </c>
      <c r="AU55">
        <v>11</v>
      </c>
      <c r="AV55" s="2">
        <f t="shared" si="13"/>
        <v>951923.07692307688</v>
      </c>
      <c r="BA55" s="2">
        <f t="shared" si="9"/>
        <v>0</v>
      </c>
      <c r="BG55">
        <v>0</v>
      </c>
    </row>
    <row r="56" spans="1:59" x14ac:dyDescent="0.25">
      <c r="A56" s="1">
        <v>44246</v>
      </c>
      <c r="B56">
        <v>750000</v>
      </c>
      <c r="C56">
        <v>1700000</v>
      </c>
      <c r="D56" s="2">
        <f t="shared" si="0"/>
        <v>645397.76785714284</v>
      </c>
      <c r="E56" s="2">
        <v>1290795.5357142857</v>
      </c>
      <c r="F56" s="2">
        <f t="shared" si="5"/>
        <v>100000</v>
      </c>
      <c r="G56" s="2">
        <v>200000</v>
      </c>
      <c r="H56" s="2">
        <f t="shared" si="2"/>
        <v>519230.76923076919</v>
      </c>
      <c r="I56" s="2">
        <v>1038461.5384615384</v>
      </c>
      <c r="J56" s="2">
        <v>0</v>
      </c>
      <c r="K56" s="2">
        <f t="shared" si="6"/>
        <v>0</v>
      </c>
      <c r="L56" s="2">
        <f t="shared" si="14"/>
        <v>0</v>
      </c>
      <c r="N56" s="2">
        <f t="shared" si="1"/>
        <v>1264628.537087912</v>
      </c>
      <c r="O56">
        <v>17461543</v>
      </c>
      <c r="P56">
        <v>10476925.799999999</v>
      </c>
      <c r="Q56">
        <v>12223080.1</v>
      </c>
      <c r="R56">
        <v>13969234.399999999</v>
      </c>
      <c r="S56">
        <v>15715388.699999999</v>
      </c>
      <c r="W56" s="2">
        <f t="shared" si="11"/>
        <v>1022844.6428571428</v>
      </c>
      <c r="X56">
        <v>19</v>
      </c>
      <c r="AB56">
        <v>724620</v>
      </c>
      <c r="AC56" s="4">
        <f t="shared" si="12"/>
        <v>480326.78571428568</v>
      </c>
      <c r="AD56">
        <f t="shared" si="10"/>
        <v>1204946.7857142857</v>
      </c>
      <c r="AJ56">
        <v>40</v>
      </c>
      <c r="AM56">
        <v>50</v>
      </c>
      <c r="AN56" s="2">
        <f t="shared" si="4"/>
        <v>200000</v>
      </c>
      <c r="AU56">
        <v>12</v>
      </c>
      <c r="AV56" s="2">
        <f t="shared" si="13"/>
        <v>1038461.5384615384</v>
      </c>
      <c r="BA56" s="2">
        <f t="shared" si="9"/>
        <v>0</v>
      </c>
      <c r="BG56">
        <v>0</v>
      </c>
    </row>
    <row r="57" spans="1:59" x14ac:dyDescent="0.25">
      <c r="A57" s="1">
        <v>44247</v>
      </c>
      <c r="B57">
        <v>750000</v>
      </c>
      <c r="C57">
        <v>1700000</v>
      </c>
      <c r="D57" s="2">
        <f t="shared" si="0"/>
        <v>657428.57142857136</v>
      </c>
      <c r="E57" s="2">
        <v>1314857.1428571427</v>
      </c>
      <c r="F57" s="2">
        <f t="shared" si="5"/>
        <v>102500</v>
      </c>
      <c r="G57" s="2">
        <v>205000</v>
      </c>
      <c r="H57" s="2">
        <f t="shared" si="2"/>
        <v>562500</v>
      </c>
      <c r="I57" s="2">
        <v>1125000</v>
      </c>
      <c r="J57" s="2">
        <v>0</v>
      </c>
      <c r="K57" s="2">
        <f t="shared" si="6"/>
        <v>0</v>
      </c>
      <c r="L57" s="2">
        <f t="shared" si="14"/>
        <v>0</v>
      </c>
      <c r="N57" s="2">
        <f t="shared" si="1"/>
        <v>1322428.5714285714</v>
      </c>
      <c r="O57">
        <v>17461543</v>
      </c>
      <c r="P57">
        <v>10476925.799999999</v>
      </c>
      <c r="Q57">
        <v>12223080.1</v>
      </c>
      <c r="R57">
        <v>13969234.399999999</v>
      </c>
      <c r="S57">
        <v>15715388.699999999</v>
      </c>
      <c r="W57" s="2">
        <f t="shared" si="11"/>
        <v>1076678.5714285714</v>
      </c>
      <c r="X57">
        <v>20</v>
      </c>
      <c r="AB57">
        <v>724620</v>
      </c>
      <c r="AC57" s="4">
        <f t="shared" si="12"/>
        <v>505607.14285714284</v>
      </c>
      <c r="AD57">
        <f t="shared" si="10"/>
        <v>1230227.1428571427</v>
      </c>
      <c r="AJ57">
        <v>41</v>
      </c>
      <c r="AM57">
        <v>51</v>
      </c>
      <c r="AN57" s="2">
        <f t="shared" si="4"/>
        <v>205000</v>
      </c>
      <c r="AU57">
        <v>13</v>
      </c>
      <c r="AV57" s="2">
        <f t="shared" si="13"/>
        <v>1125000</v>
      </c>
      <c r="BA57" s="2">
        <f t="shared" si="9"/>
        <v>0</v>
      </c>
      <c r="BG57">
        <v>0</v>
      </c>
    </row>
    <row r="58" spans="1:59" x14ac:dyDescent="0.25">
      <c r="A58" s="1">
        <v>44248</v>
      </c>
      <c r="B58">
        <v>750000</v>
      </c>
      <c r="C58">
        <v>1700000</v>
      </c>
      <c r="D58" s="2">
        <f t="shared" si="0"/>
        <v>669459.375</v>
      </c>
      <c r="E58" s="2">
        <v>1338918.75</v>
      </c>
      <c r="F58" s="2">
        <f t="shared" si="5"/>
        <v>105000</v>
      </c>
      <c r="G58" s="2">
        <v>210000</v>
      </c>
      <c r="H58" s="2">
        <f t="shared" si="2"/>
        <v>605769.23076923075</v>
      </c>
      <c r="I58" s="2">
        <v>1211538.4615384615</v>
      </c>
      <c r="J58" s="2">
        <v>0</v>
      </c>
      <c r="K58" s="2">
        <f t="shared" si="6"/>
        <v>0</v>
      </c>
      <c r="L58" s="2">
        <f t="shared" si="14"/>
        <v>0</v>
      </c>
      <c r="N58" s="2">
        <f t="shared" si="1"/>
        <v>1380228.6057692308</v>
      </c>
      <c r="O58">
        <v>17461543</v>
      </c>
      <c r="P58">
        <v>10476925.799999999</v>
      </c>
      <c r="Q58">
        <v>12223080.1</v>
      </c>
      <c r="R58">
        <v>13969234.399999999</v>
      </c>
      <c r="S58">
        <v>15715388.699999999</v>
      </c>
      <c r="W58" s="2">
        <f t="shared" si="11"/>
        <v>1130512.5</v>
      </c>
      <c r="X58">
        <v>21</v>
      </c>
      <c r="AB58">
        <v>724620</v>
      </c>
      <c r="AC58" s="4">
        <f t="shared" si="12"/>
        <v>530887.5</v>
      </c>
      <c r="AD58">
        <f t="shared" si="10"/>
        <v>1255507.5</v>
      </c>
      <c r="AJ58">
        <v>42</v>
      </c>
      <c r="AM58">
        <v>52</v>
      </c>
      <c r="AN58" s="2">
        <f t="shared" si="4"/>
        <v>210000</v>
      </c>
      <c r="AU58">
        <v>14</v>
      </c>
      <c r="AV58" s="2">
        <f t="shared" si="13"/>
        <v>1211538.4615384615</v>
      </c>
      <c r="BA58" s="2">
        <f t="shared" si="9"/>
        <v>0</v>
      </c>
      <c r="BG58">
        <v>0</v>
      </c>
    </row>
    <row r="59" spans="1:59" x14ac:dyDescent="0.25">
      <c r="A59" s="1">
        <v>44249</v>
      </c>
      <c r="B59">
        <v>750000</v>
      </c>
      <c r="C59">
        <v>1700000</v>
      </c>
      <c r="D59" s="2">
        <f t="shared" si="0"/>
        <v>681490.17857142864</v>
      </c>
      <c r="E59" s="2">
        <v>1362980.3571428573</v>
      </c>
      <c r="F59" s="2">
        <f t="shared" si="5"/>
        <v>107500</v>
      </c>
      <c r="G59" s="2">
        <v>215000</v>
      </c>
      <c r="H59" s="2">
        <f t="shared" si="2"/>
        <v>649038.4615384615</v>
      </c>
      <c r="I59" s="2">
        <v>1298076.923076923</v>
      </c>
      <c r="J59" s="2">
        <v>0</v>
      </c>
      <c r="K59" s="2">
        <f t="shared" si="6"/>
        <v>0</v>
      </c>
      <c r="L59" s="2">
        <f t="shared" si="14"/>
        <v>0</v>
      </c>
      <c r="N59" s="2">
        <f t="shared" si="1"/>
        <v>1438028.6401098901</v>
      </c>
      <c r="O59">
        <v>17461543</v>
      </c>
      <c r="P59">
        <v>10476925.799999999</v>
      </c>
      <c r="Q59">
        <v>12223080.1</v>
      </c>
      <c r="R59">
        <v>13969234.399999999</v>
      </c>
      <c r="S59">
        <v>15715388.699999999</v>
      </c>
      <c r="W59" s="2">
        <f t="shared" si="11"/>
        <v>1184346.4285714286</v>
      </c>
      <c r="X59">
        <v>22</v>
      </c>
      <c r="AB59">
        <v>724620</v>
      </c>
      <c r="AC59" s="4">
        <f t="shared" si="12"/>
        <v>556167.85714285716</v>
      </c>
      <c r="AD59">
        <f t="shared" si="10"/>
        <v>1280787.8571428573</v>
      </c>
      <c r="AJ59">
        <v>43</v>
      </c>
      <c r="AM59">
        <v>53</v>
      </c>
      <c r="AN59" s="2">
        <f t="shared" si="4"/>
        <v>215000</v>
      </c>
      <c r="AU59">
        <v>15</v>
      </c>
      <c r="AV59" s="2">
        <f t="shared" si="13"/>
        <v>1298076.923076923</v>
      </c>
      <c r="BA59" s="2">
        <f t="shared" si="9"/>
        <v>0</v>
      </c>
      <c r="BG59">
        <v>0</v>
      </c>
    </row>
    <row r="60" spans="1:59" x14ac:dyDescent="0.25">
      <c r="A60" s="1">
        <v>44250</v>
      </c>
      <c r="B60">
        <v>750000</v>
      </c>
      <c r="C60">
        <v>1700000</v>
      </c>
      <c r="D60" s="2">
        <f t="shared" si="0"/>
        <v>693520.98214285704</v>
      </c>
      <c r="E60" s="2">
        <v>1387041.9642857141</v>
      </c>
      <c r="F60" s="2">
        <f t="shared" si="5"/>
        <v>110000</v>
      </c>
      <c r="G60" s="2">
        <v>220000</v>
      </c>
      <c r="H60" s="2">
        <f t="shared" si="2"/>
        <v>692307.69230769225</v>
      </c>
      <c r="I60" s="2">
        <v>1384615.3846153845</v>
      </c>
      <c r="J60" s="2">
        <v>0</v>
      </c>
      <c r="K60" s="2">
        <f t="shared" si="6"/>
        <v>0</v>
      </c>
      <c r="L60" s="2">
        <f t="shared" si="14"/>
        <v>0</v>
      </c>
      <c r="N60" s="2">
        <f t="shared" si="1"/>
        <v>1495828.6744505493</v>
      </c>
      <c r="O60">
        <v>17461543</v>
      </c>
      <c r="P60">
        <v>10476925.799999999</v>
      </c>
      <c r="Q60">
        <v>12223080.1</v>
      </c>
      <c r="R60">
        <v>13969234.399999999</v>
      </c>
      <c r="S60">
        <v>15715388.699999999</v>
      </c>
      <c r="W60" s="2">
        <f t="shared" si="11"/>
        <v>1238180.3571428573</v>
      </c>
      <c r="X60">
        <v>23</v>
      </c>
      <c r="AB60">
        <v>724620</v>
      </c>
      <c r="AC60" s="4">
        <f t="shared" si="12"/>
        <v>581448.2142857142</v>
      </c>
      <c r="AD60">
        <f t="shared" si="10"/>
        <v>1306068.2142857141</v>
      </c>
      <c r="AJ60">
        <v>44</v>
      </c>
      <c r="AM60">
        <v>54</v>
      </c>
      <c r="AN60" s="2">
        <f t="shared" si="4"/>
        <v>220000</v>
      </c>
      <c r="AU60">
        <v>16</v>
      </c>
      <c r="AV60" s="2">
        <f t="shared" si="13"/>
        <v>1384615.3846153845</v>
      </c>
      <c r="BA60" s="2">
        <f t="shared" si="9"/>
        <v>0</v>
      </c>
      <c r="BG60">
        <v>0</v>
      </c>
    </row>
    <row r="61" spans="1:59" x14ac:dyDescent="0.25">
      <c r="A61" s="1">
        <v>44251</v>
      </c>
      <c r="B61">
        <v>750000</v>
      </c>
      <c r="C61">
        <v>1700000</v>
      </c>
      <c r="D61" s="2">
        <f t="shared" si="0"/>
        <v>705551.78571428568</v>
      </c>
      <c r="E61" s="2">
        <v>1411103.5714285714</v>
      </c>
      <c r="F61" s="2">
        <f t="shared" si="5"/>
        <v>112500</v>
      </c>
      <c r="G61" s="2">
        <v>225000</v>
      </c>
      <c r="H61" s="2">
        <f t="shared" si="2"/>
        <v>735576.92307692301</v>
      </c>
      <c r="I61" s="2">
        <v>1471153.846153846</v>
      </c>
      <c r="J61" s="2">
        <v>0</v>
      </c>
      <c r="K61" s="2">
        <f t="shared" si="6"/>
        <v>0</v>
      </c>
      <c r="L61" s="2">
        <f t="shared" si="14"/>
        <v>0</v>
      </c>
      <c r="N61" s="2">
        <f t="shared" si="1"/>
        <v>1553628.7087912087</v>
      </c>
      <c r="O61">
        <v>17461543</v>
      </c>
      <c r="P61">
        <v>10476925.799999999</v>
      </c>
      <c r="Q61">
        <v>12223080.1</v>
      </c>
      <c r="R61">
        <v>13969234.399999999</v>
      </c>
      <c r="S61">
        <v>15715388.699999999</v>
      </c>
      <c r="W61" s="2">
        <f t="shared" si="11"/>
        <v>1292014.2857142857</v>
      </c>
      <c r="X61">
        <v>24</v>
      </c>
      <c r="AB61">
        <v>724620</v>
      </c>
      <c r="AC61" s="4">
        <f t="shared" si="12"/>
        <v>606728.57142857136</v>
      </c>
      <c r="AD61">
        <f t="shared" si="10"/>
        <v>1331348.5714285714</v>
      </c>
      <c r="AJ61">
        <v>45</v>
      </c>
      <c r="AM61">
        <v>55</v>
      </c>
      <c r="AN61" s="2">
        <f t="shared" si="4"/>
        <v>225000</v>
      </c>
      <c r="AU61">
        <v>17</v>
      </c>
      <c r="AV61" s="2">
        <f t="shared" si="13"/>
        <v>1471153.846153846</v>
      </c>
      <c r="BA61" s="2">
        <f t="shared" si="9"/>
        <v>0</v>
      </c>
      <c r="BG61">
        <v>0</v>
      </c>
    </row>
    <row r="62" spans="1:59" x14ac:dyDescent="0.25">
      <c r="A62" s="1">
        <v>44252</v>
      </c>
      <c r="B62">
        <v>750000</v>
      </c>
      <c r="C62">
        <v>1700000</v>
      </c>
      <c r="D62" s="2">
        <f t="shared" si="0"/>
        <v>717582.58928571432</v>
      </c>
      <c r="E62" s="2">
        <v>1435165.1785714286</v>
      </c>
      <c r="F62" s="2">
        <f t="shared" si="5"/>
        <v>115000</v>
      </c>
      <c r="G62" s="2">
        <v>230000</v>
      </c>
      <c r="H62" s="2">
        <f t="shared" si="2"/>
        <v>778846.15384615376</v>
      </c>
      <c r="I62" s="2">
        <v>1557692.3076923075</v>
      </c>
      <c r="J62" s="2">
        <v>0</v>
      </c>
      <c r="K62" s="2">
        <f t="shared" si="6"/>
        <v>0</v>
      </c>
      <c r="L62" s="2">
        <f t="shared" si="14"/>
        <v>0</v>
      </c>
      <c r="N62" s="2">
        <f t="shared" si="1"/>
        <v>1611428.7431318681</v>
      </c>
      <c r="O62">
        <v>17461543</v>
      </c>
      <c r="P62">
        <v>10476925.799999999</v>
      </c>
      <c r="Q62">
        <v>12223080.1</v>
      </c>
      <c r="R62">
        <v>13969234.399999999</v>
      </c>
      <c r="S62">
        <v>15715388.699999999</v>
      </c>
      <c r="W62" s="2">
        <f t="shared" si="11"/>
        <v>1345848.2142857143</v>
      </c>
      <c r="X62">
        <v>25</v>
      </c>
      <c r="AB62">
        <v>724620</v>
      </c>
      <c r="AC62" s="4">
        <f t="shared" si="12"/>
        <v>632008.92857142852</v>
      </c>
      <c r="AD62">
        <f t="shared" si="10"/>
        <v>1356628.9285714286</v>
      </c>
      <c r="AJ62">
        <v>46</v>
      </c>
      <c r="AM62">
        <v>56</v>
      </c>
      <c r="AN62" s="2">
        <f t="shared" si="4"/>
        <v>230000</v>
      </c>
      <c r="AU62">
        <v>18</v>
      </c>
      <c r="AV62" s="2">
        <f t="shared" si="13"/>
        <v>1557692.3076923075</v>
      </c>
      <c r="BA62" s="2">
        <f t="shared" si="9"/>
        <v>0</v>
      </c>
      <c r="BG62">
        <v>0</v>
      </c>
    </row>
    <row r="63" spans="1:59" x14ac:dyDescent="0.25">
      <c r="A63" s="1">
        <v>44253</v>
      </c>
      <c r="B63">
        <v>750000</v>
      </c>
      <c r="C63">
        <v>1700000</v>
      </c>
      <c r="D63" s="2">
        <f t="shared" si="0"/>
        <v>729613.39285714284</v>
      </c>
      <c r="E63" s="2">
        <v>1459226.7857142857</v>
      </c>
      <c r="F63" s="2">
        <f t="shared" si="5"/>
        <v>117500</v>
      </c>
      <c r="G63" s="2">
        <v>235000</v>
      </c>
      <c r="H63" s="2">
        <f t="shared" si="2"/>
        <v>822115.38461538451</v>
      </c>
      <c r="I63" s="2">
        <v>1644230.769230769</v>
      </c>
      <c r="J63" s="2">
        <v>0</v>
      </c>
      <c r="K63" s="2">
        <f t="shared" si="6"/>
        <v>0</v>
      </c>
      <c r="L63" s="2">
        <f t="shared" si="14"/>
        <v>0</v>
      </c>
      <c r="N63" s="2">
        <f t="shared" ref="N63:N66" si="15">D63+F63+H63+J63+M63</f>
        <v>1669228.7774725272</v>
      </c>
      <c r="O63">
        <v>17461543</v>
      </c>
      <c r="P63">
        <v>10476925.799999999</v>
      </c>
      <c r="Q63">
        <v>12223080.1</v>
      </c>
      <c r="R63">
        <v>13969234.399999999</v>
      </c>
      <c r="S63">
        <v>15715388.699999999</v>
      </c>
      <c r="W63" s="2">
        <f t="shared" si="11"/>
        <v>1399682.142857143</v>
      </c>
      <c r="X63">
        <v>26</v>
      </c>
      <c r="AB63">
        <v>724620</v>
      </c>
      <c r="AC63" s="4">
        <f t="shared" si="12"/>
        <v>657289.28571428568</v>
      </c>
      <c r="AD63">
        <f t="shared" si="10"/>
        <v>1381909.2857142857</v>
      </c>
      <c r="AJ63">
        <v>47</v>
      </c>
      <c r="AM63">
        <v>57</v>
      </c>
      <c r="AN63" s="2">
        <f t="shared" si="4"/>
        <v>235000</v>
      </c>
      <c r="AU63">
        <v>19</v>
      </c>
      <c r="AV63" s="2">
        <f t="shared" si="13"/>
        <v>1644230.769230769</v>
      </c>
      <c r="BA63" s="2">
        <f t="shared" si="9"/>
        <v>0</v>
      </c>
      <c r="BG63">
        <v>0</v>
      </c>
    </row>
    <row r="64" spans="1:59" x14ac:dyDescent="0.25">
      <c r="A64" s="1">
        <v>44254</v>
      </c>
      <c r="B64">
        <v>750000</v>
      </c>
      <c r="C64">
        <v>1700000</v>
      </c>
      <c r="D64" s="2">
        <f t="shared" si="0"/>
        <v>741644.19642857136</v>
      </c>
      <c r="E64" s="2">
        <v>1483288.3928571427</v>
      </c>
      <c r="F64" s="2">
        <f t="shared" si="5"/>
        <v>120000</v>
      </c>
      <c r="G64" s="2">
        <v>240000</v>
      </c>
      <c r="H64" s="2">
        <f t="shared" si="2"/>
        <v>865384.61538461526</v>
      </c>
      <c r="I64" s="2">
        <v>1730769.2307692305</v>
      </c>
      <c r="J64" s="2">
        <v>0</v>
      </c>
      <c r="K64" s="2">
        <f t="shared" si="6"/>
        <v>0</v>
      </c>
      <c r="L64" s="2">
        <f t="shared" si="14"/>
        <v>0</v>
      </c>
      <c r="N64" s="2">
        <f t="shared" si="15"/>
        <v>1727028.8118131866</v>
      </c>
      <c r="O64">
        <v>17461543</v>
      </c>
      <c r="P64">
        <v>10476925.799999999</v>
      </c>
      <c r="Q64">
        <v>12223080.1</v>
      </c>
      <c r="R64">
        <v>13969234.399999999</v>
      </c>
      <c r="S64">
        <v>15715388.699999999</v>
      </c>
      <c r="W64" s="2">
        <f t="shared" si="11"/>
        <v>1453516.0714285714</v>
      </c>
      <c r="X64">
        <v>27</v>
      </c>
      <c r="AB64">
        <v>724620</v>
      </c>
      <c r="AC64" s="4">
        <f t="shared" si="12"/>
        <v>682569.64285714284</v>
      </c>
      <c r="AD64">
        <f t="shared" si="10"/>
        <v>1407189.6428571427</v>
      </c>
      <c r="AJ64">
        <v>48</v>
      </c>
      <c r="AM64">
        <v>58</v>
      </c>
      <c r="AN64" s="2">
        <f t="shared" si="4"/>
        <v>240000</v>
      </c>
      <c r="AU64">
        <v>20</v>
      </c>
      <c r="AV64" s="2">
        <f t="shared" si="13"/>
        <v>1730769.2307692305</v>
      </c>
      <c r="BA64" s="2">
        <f t="shared" si="9"/>
        <v>0</v>
      </c>
      <c r="BG64">
        <v>0</v>
      </c>
    </row>
    <row r="65" spans="1:59" x14ac:dyDescent="0.25">
      <c r="A65" s="1">
        <v>44255</v>
      </c>
      <c r="B65">
        <v>750000</v>
      </c>
      <c r="C65">
        <v>1700000</v>
      </c>
      <c r="D65" s="2">
        <f t="shared" si="0"/>
        <v>753675</v>
      </c>
      <c r="E65" s="2">
        <v>1507350</v>
      </c>
      <c r="F65" s="2">
        <f t="shared" si="5"/>
        <v>122500</v>
      </c>
      <c r="G65" s="2">
        <v>245000</v>
      </c>
      <c r="H65" s="2">
        <f t="shared" si="2"/>
        <v>908653.84615384613</v>
      </c>
      <c r="I65" s="2">
        <v>1817307.6923076923</v>
      </c>
      <c r="J65" s="2">
        <v>0</v>
      </c>
      <c r="K65" s="2">
        <f t="shared" si="6"/>
        <v>0</v>
      </c>
      <c r="L65" s="2">
        <f t="shared" si="14"/>
        <v>0</v>
      </c>
      <c r="N65" s="2">
        <f t="shared" si="15"/>
        <v>1784828.846153846</v>
      </c>
      <c r="O65">
        <v>17461543</v>
      </c>
      <c r="P65">
        <v>10476925.799999999</v>
      </c>
      <c r="Q65">
        <v>12223080.1</v>
      </c>
      <c r="R65">
        <v>13969234.399999999</v>
      </c>
      <c r="S65">
        <v>15715388.699999999</v>
      </c>
      <c r="W65" s="2">
        <f>174525+659100+673725</f>
        <v>1507350</v>
      </c>
      <c r="X65">
        <v>28</v>
      </c>
      <c r="AB65">
        <v>724620</v>
      </c>
      <c r="AC65">
        <f>159120+159120+189540+200070</f>
        <v>707850</v>
      </c>
      <c r="AD65">
        <f>AB65+AC65</f>
        <v>1432470</v>
      </c>
      <c r="AE65" s="2">
        <v>0</v>
      </c>
      <c r="AF65" s="2">
        <f>AD65+AE65</f>
        <v>1432470</v>
      </c>
      <c r="AJ65">
        <v>49</v>
      </c>
      <c r="AM65">
        <v>59</v>
      </c>
      <c r="AN65" s="2">
        <f t="shared" si="4"/>
        <v>245000</v>
      </c>
      <c r="AU65">
        <v>21</v>
      </c>
      <c r="AV65" s="2">
        <f t="shared" si="13"/>
        <v>1817307.6923076923</v>
      </c>
      <c r="BA65" s="2">
        <f t="shared" si="9"/>
        <v>0</v>
      </c>
      <c r="BG65">
        <v>0</v>
      </c>
    </row>
    <row r="66" spans="1:59" s="4" customFormat="1" x14ac:dyDescent="0.25">
      <c r="A66" s="3">
        <v>44256</v>
      </c>
      <c r="B66" s="4">
        <v>750000</v>
      </c>
      <c r="C66" s="4">
        <v>1700000</v>
      </c>
      <c r="D66" s="2">
        <f t="shared" ref="D66:D129" si="16">E66/2</f>
        <v>771328.22580645164</v>
      </c>
      <c r="E66" s="5">
        <v>1542656.4516129033</v>
      </c>
      <c r="F66" s="2">
        <f t="shared" si="5"/>
        <v>125000</v>
      </c>
      <c r="G66" s="5">
        <v>250000</v>
      </c>
      <c r="H66" s="2">
        <f t="shared" si="2"/>
        <v>951923.07692307688</v>
      </c>
      <c r="I66" s="5">
        <v>1903846.1538461538</v>
      </c>
      <c r="J66" s="5">
        <v>0</v>
      </c>
      <c r="K66" s="2">
        <f t="shared" si="6"/>
        <v>0</v>
      </c>
      <c r="L66" s="2">
        <f t="shared" si="14"/>
        <v>0</v>
      </c>
      <c r="N66" s="2">
        <f t="shared" si="15"/>
        <v>1848251.3027295284</v>
      </c>
      <c r="O66" s="4">
        <v>17461543</v>
      </c>
      <c r="P66" s="4">
        <v>10476925.799999999</v>
      </c>
      <c r="Q66" s="4">
        <v>12223080.1</v>
      </c>
      <c r="R66" s="4">
        <v>13969234.399999999</v>
      </c>
      <c r="S66" s="4">
        <v>15715388.699999999</v>
      </c>
      <c r="X66" s="7">
        <v>1</v>
      </c>
      <c r="AD66" s="7">
        <v>1432470</v>
      </c>
      <c r="AE66" s="8">
        <f>$AE$96/31*X66</f>
        <v>33816.774193548386</v>
      </c>
      <c r="AF66" s="2">
        <f t="shared" ref="AF66:AF95" si="17">AD66+AE66</f>
        <v>1466286.7741935484</v>
      </c>
      <c r="AJ66">
        <v>50</v>
      </c>
      <c r="AK66"/>
      <c r="AL66"/>
      <c r="AM66">
        <v>60</v>
      </c>
      <c r="AN66" s="2">
        <f t="shared" si="4"/>
        <v>250000</v>
      </c>
      <c r="AU66">
        <v>22</v>
      </c>
      <c r="AV66" s="2">
        <f t="shared" si="13"/>
        <v>1903846.1538461538</v>
      </c>
      <c r="BA66" s="2">
        <f t="shared" si="9"/>
        <v>0</v>
      </c>
      <c r="BG66">
        <v>0</v>
      </c>
    </row>
    <row r="67" spans="1:59" x14ac:dyDescent="0.25">
      <c r="A67" s="1">
        <v>44257</v>
      </c>
      <c r="B67">
        <v>750000</v>
      </c>
      <c r="C67">
        <v>1700000</v>
      </c>
      <c r="D67" s="2">
        <f t="shared" si="16"/>
        <v>788981.45161290327</v>
      </c>
      <c r="E67" s="2">
        <v>1577962.9032258065</v>
      </c>
      <c r="F67" s="2">
        <f t="shared" si="5"/>
        <v>127500</v>
      </c>
      <c r="G67" s="2">
        <v>255000</v>
      </c>
      <c r="H67" s="2">
        <f t="shared" si="2"/>
        <v>995192.30769230763</v>
      </c>
      <c r="I67" s="2">
        <v>1990384.6153846153</v>
      </c>
      <c r="J67" s="2">
        <v>0</v>
      </c>
      <c r="K67" s="2">
        <f t="shared" si="6"/>
        <v>0</v>
      </c>
      <c r="L67" s="2">
        <f t="shared" si="14"/>
        <v>0</v>
      </c>
      <c r="N67" s="2">
        <f t="shared" ref="N67:N130" si="18">D67+F67+H67+J67+M67</f>
        <v>1911673.7593052108</v>
      </c>
      <c r="O67">
        <v>17461543</v>
      </c>
      <c r="P67">
        <v>10476925.799999999</v>
      </c>
      <c r="Q67">
        <v>12223080.1</v>
      </c>
      <c r="R67">
        <v>13969234.399999999</v>
      </c>
      <c r="S67">
        <v>15715388.699999999</v>
      </c>
      <c r="X67">
        <v>2</v>
      </c>
      <c r="AD67">
        <v>1432470</v>
      </c>
      <c r="AE67" s="2">
        <f t="shared" ref="AE67:AE95" si="19">$AE$96/31*X67</f>
        <v>67633.548387096773</v>
      </c>
      <c r="AF67" s="2">
        <f t="shared" si="17"/>
        <v>1500103.5483870967</v>
      </c>
      <c r="AJ67">
        <v>51</v>
      </c>
      <c r="AM67">
        <v>61</v>
      </c>
      <c r="AN67" s="2">
        <f t="shared" si="4"/>
        <v>255000</v>
      </c>
      <c r="AU67">
        <v>23</v>
      </c>
      <c r="AV67" s="2">
        <f t="shared" si="13"/>
        <v>1990384.6153846153</v>
      </c>
      <c r="BA67" s="2">
        <f t="shared" si="9"/>
        <v>0</v>
      </c>
      <c r="BG67">
        <v>0</v>
      </c>
    </row>
    <row r="68" spans="1:59" x14ac:dyDescent="0.25">
      <c r="A68" s="1">
        <v>44258</v>
      </c>
      <c r="B68">
        <v>750000</v>
      </c>
      <c r="C68">
        <v>1700000</v>
      </c>
      <c r="D68" s="2">
        <f t="shared" si="16"/>
        <v>806634.67741935479</v>
      </c>
      <c r="E68" s="2">
        <v>1613269.3548387096</v>
      </c>
      <c r="F68" s="2">
        <f t="shared" si="5"/>
        <v>130000</v>
      </c>
      <c r="G68" s="2">
        <v>260000</v>
      </c>
      <c r="H68" s="2">
        <f t="shared" si="2"/>
        <v>1038461.5384615384</v>
      </c>
      <c r="I68" s="2">
        <v>2076923.0769230768</v>
      </c>
      <c r="J68" s="2">
        <v>0</v>
      </c>
      <c r="K68" s="2">
        <f t="shared" si="6"/>
        <v>0</v>
      </c>
      <c r="L68" s="2">
        <f t="shared" si="14"/>
        <v>0</v>
      </c>
      <c r="N68" s="2">
        <f t="shared" si="18"/>
        <v>1975096.2158808932</v>
      </c>
      <c r="O68">
        <v>17461543</v>
      </c>
      <c r="P68">
        <v>10476925.799999999</v>
      </c>
      <c r="Q68">
        <v>12223080.1</v>
      </c>
      <c r="R68">
        <v>13969234.399999999</v>
      </c>
      <c r="S68">
        <v>15715388.699999999</v>
      </c>
      <c r="X68">
        <v>3</v>
      </c>
      <c r="AD68">
        <v>1432470</v>
      </c>
      <c r="AE68" s="2">
        <f t="shared" si="19"/>
        <v>101450.32258064515</v>
      </c>
      <c r="AF68" s="2">
        <f t="shared" si="17"/>
        <v>1533920.3225806451</v>
      </c>
      <c r="AJ68">
        <v>52</v>
      </c>
      <c r="AM68">
        <v>62</v>
      </c>
      <c r="AN68" s="2">
        <f t="shared" si="4"/>
        <v>260000</v>
      </c>
      <c r="AU68">
        <v>24</v>
      </c>
      <c r="AV68" s="2">
        <f t="shared" si="13"/>
        <v>2076923.0769230768</v>
      </c>
      <c r="BA68" s="2">
        <f t="shared" si="9"/>
        <v>0</v>
      </c>
      <c r="BG68">
        <v>0</v>
      </c>
    </row>
    <row r="69" spans="1:59" x14ac:dyDescent="0.25">
      <c r="A69" s="1">
        <v>44259</v>
      </c>
      <c r="B69">
        <v>750000</v>
      </c>
      <c r="C69">
        <v>1700000</v>
      </c>
      <c r="D69" s="2">
        <f t="shared" si="16"/>
        <v>824287.90322580643</v>
      </c>
      <c r="E69" s="2">
        <v>1648575.8064516129</v>
      </c>
      <c r="F69" s="2">
        <f t="shared" si="5"/>
        <v>132500</v>
      </c>
      <c r="G69" s="2">
        <v>265000</v>
      </c>
      <c r="H69" s="2">
        <f t="shared" si="2"/>
        <v>1081730.7692307692</v>
      </c>
      <c r="I69" s="2">
        <v>2163461.5384615385</v>
      </c>
      <c r="J69" s="2">
        <v>0</v>
      </c>
      <c r="K69" s="2">
        <f t="shared" si="6"/>
        <v>0</v>
      </c>
      <c r="L69" s="2">
        <f t="shared" si="14"/>
        <v>0</v>
      </c>
      <c r="N69" s="2">
        <f t="shared" si="18"/>
        <v>2038518.6724565756</v>
      </c>
      <c r="O69">
        <v>17461543</v>
      </c>
      <c r="P69">
        <v>10476925.799999999</v>
      </c>
      <c r="Q69">
        <v>12223080.1</v>
      </c>
      <c r="R69">
        <v>13969234.399999999</v>
      </c>
      <c r="S69">
        <v>15715388.699999999</v>
      </c>
      <c r="X69">
        <v>4</v>
      </c>
      <c r="AD69">
        <v>1432470</v>
      </c>
      <c r="AE69" s="2">
        <f t="shared" si="19"/>
        <v>135267.09677419355</v>
      </c>
      <c r="AF69" s="2">
        <f t="shared" si="17"/>
        <v>1567737.0967741935</v>
      </c>
      <c r="AJ69">
        <v>53</v>
      </c>
      <c r="AM69">
        <v>63</v>
      </c>
      <c r="AN69" s="2">
        <f t="shared" si="4"/>
        <v>265000</v>
      </c>
      <c r="AU69">
        <v>25</v>
      </c>
      <c r="AV69" s="2">
        <f t="shared" si="13"/>
        <v>2163461.5384615385</v>
      </c>
      <c r="BA69" s="2">
        <f t="shared" si="9"/>
        <v>0</v>
      </c>
      <c r="BG69">
        <v>0</v>
      </c>
    </row>
    <row r="70" spans="1:59" x14ac:dyDescent="0.25">
      <c r="A70" s="1">
        <v>44260</v>
      </c>
      <c r="B70">
        <v>750000</v>
      </c>
      <c r="C70">
        <v>1700000</v>
      </c>
      <c r="D70" s="2">
        <f t="shared" si="16"/>
        <v>841941.12903225806</v>
      </c>
      <c r="E70" s="2">
        <v>1683882.2580645161</v>
      </c>
      <c r="F70" s="2">
        <f t="shared" si="5"/>
        <v>135000</v>
      </c>
      <c r="G70" s="2">
        <v>270000</v>
      </c>
      <c r="H70" s="2">
        <f t="shared" si="2"/>
        <v>1125000</v>
      </c>
      <c r="I70" s="2">
        <v>2250000</v>
      </c>
      <c r="J70" s="2">
        <v>0</v>
      </c>
      <c r="K70" s="2">
        <f t="shared" si="6"/>
        <v>0</v>
      </c>
      <c r="L70" s="2">
        <f t="shared" si="14"/>
        <v>0</v>
      </c>
      <c r="N70" s="2">
        <f t="shared" si="18"/>
        <v>2101941.1290322579</v>
      </c>
      <c r="O70">
        <v>17461543</v>
      </c>
      <c r="P70">
        <v>10476925.799999999</v>
      </c>
      <c r="Q70">
        <v>12223080.1</v>
      </c>
      <c r="R70">
        <v>13969234.399999999</v>
      </c>
      <c r="S70">
        <v>15715388.699999999</v>
      </c>
      <c r="X70">
        <v>5</v>
      </c>
      <c r="AD70">
        <v>1432470</v>
      </c>
      <c r="AE70" s="2">
        <f t="shared" si="19"/>
        <v>169083.87096774194</v>
      </c>
      <c r="AF70" s="2">
        <f t="shared" si="17"/>
        <v>1601553.8709677421</v>
      </c>
      <c r="AJ70">
        <v>54</v>
      </c>
      <c r="AM70">
        <v>64</v>
      </c>
      <c r="AN70" s="2">
        <f t="shared" si="4"/>
        <v>270000</v>
      </c>
      <c r="AU70">
        <v>26</v>
      </c>
      <c r="AV70" s="2">
        <f t="shared" si="13"/>
        <v>2250000</v>
      </c>
      <c r="BA70" s="2">
        <f t="shared" si="9"/>
        <v>0</v>
      </c>
      <c r="BG70">
        <v>0</v>
      </c>
    </row>
    <row r="71" spans="1:59" x14ac:dyDescent="0.25">
      <c r="A71" s="1">
        <v>44261</v>
      </c>
      <c r="B71">
        <v>750000</v>
      </c>
      <c r="C71">
        <v>1700000</v>
      </c>
      <c r="D71" s="2">
        <f t="shared" si="16"/>
        <v>859594.3548387097</v>
      </c>
      <c r="E71" s="2">
        <v>1719188.7096774194</v>
      </c>
      <c r="F71" s="2">
        <f t="shared" si="5"/>
        <v>137500</v>
      </c>
      <c r="G71" s="2">
        <v>275000</v>
      </c>
      <c r="H71" s="2">
        <f t="shared" ref="H71:H134" si="20">I71/2</f>
        <v>1168269.2307692308</v>
      </c>
      <c r="I71" s="2">
        <v>2336538.4615384615</v>
      </c>
      <c r="J71" s="2">
        <v>0</v>
      </c>
      <c r="K71" s="2">
        <f t="shared" si="6"/>
        <v>0</v>
      </c>
      <c r="L71" s="2">
        <f t="shared" si="14"/>
        <v>0</v>
      </c>
      <c r="N71" s="2">
        <f t="shared" si="18"/>
        <v>2165363.5856079403</v>
      </c>
      <c r="O71">
        <v>17461543</v>
      </c>
      <c r="P71">
        <v>10476925.799999999</v>
      </c>
      <c r="Q71">
        <v>12223080.1</v>
      </c>
      <c r="R71">
        <v>13969234.399999999</v>
      </c>
      <c r="S71">
        <v>15715388.699999999</v>
      </c>
      <c r="X71">
        <v>6</v>
      </c>
      <c r="AD71">
        <v>1432470</v>
      </c>
      <c r="AE71" s="2">
        <f t="shared" si="19"/>
        <v>202900.6451612903</v>
      </c>
      <c r="AF71" s="2">
        <f t="shared" si="17"/>
        <v>1635370.6451612902</v>
      </c>
      <c r="AJ71">
        <v>55</v>
      </c>
      <c r="AM71">
        <v>65</v>
      </c>
      <c r="AN71" s="2">
        <f t="shared" ref="AN71:AN94" si="21">$AN$96/80*AJ71</f>
        <v>275000</v>
      </c>
      <c r="AU71">
        <v>27</v>
      </c>
      <c r="AV71" s="2">
        <f t="shared" si="13"/>
        <v>2336538.4615384615</v>
      </c>
      <c r="BA71" s="2">
        <f t="shared" si="9"/>
        <v>0</v>
      </c>
      <c r="BG71">
        <v>0</v>
      </c>
    </row>
    <row r="72" spans="1:59" x14ac:dyDescent="0.25">
      <c r="A72" s="1">
        <v>44262</v>
      </c>
      <c r="B72">
        <v>750000</v>
      </c>
      <c r="C72">
        <v>1700000</v>
      </c>
      <c r="D72" s="2">
        <f t="shared" si="16"/>
        <v>877247.58064516133</v>
      </c>
      <c r="E72" s="2">
        <v>1754495.1612903227</v>
      </c>
      <c r="F72" s="2">
        <f t="shared" ref="F72:F135" si="22">G72/2</f>
        <v>140000</v>
      </c>
      <c r="G72" s="2">
        <v>280000</v>
      </c>
      <c r="H72" s="2">
        <f t="shared" si="20"/>
        <v>1211538.4615384615</v>
      </c>
      <c r="I72" s="2">
        <v>2423076.923076923</v>
      </c>
      <c r="J72" s="2">
        <v>0</v>
      </c>
      <c r="K72" s="2">
        <f t="shared" ref="K72:K95" si="23">L72/2</f>
        <v>0</v>
      </c>
      <c r="L72" s="2">
        <f t="shared" si="14"/>
        <v>0</v>
      </c>
      <c r="N72" s="2">
        <f t="shared" si="18"/>
        <v>2228786.0421836227</v>
      </c>
      <c r="O72">
        <v>17461543</v>
      </c>
      <c r="P72">
        <v>10476925.799999999</v>
      </c>
      <c r="Q72">
        <v>12223080.1</v>
      </c>
      <c r="R72">
        <v>13969234.399999999</v>
      </c>
      <c r="S72">
        <v>15715388.699999999</v>
      </c>
      <c r="X72">
        <v>7</v>
      </c>
      <c r="AD72">
        <v>1432470</v>
      </c>
      <c r="AE72" s="2">
        <f t="shared" si="19"/>
        <v>236717.4193548387</v>
      </c>
      <c r="AF72" s="2">
        <f t="shared" si="17"/>
        <v>1669187.4193548388</v>
      </c>
      <c r="AJ72">
        <v>56</v>
      </c>
      <c r="AM72">
        <v>66</v>
      </c>
      <c r="AN72" s="2">
        <f t="shared" si="21"/>
        <v>280000</v>
      </c>
      <c r="AU72">
        <v>28</v>
      </c>
      <c r="AV72" s="2">
        <f t="shared" si="13"/>
        <v>2423076.923076923</v>
      </c>
      <c r="BA72" s="2">
        <f t="shared" ref="BA72:BA95" si="24">$BA$96/90*AM72</f>
        <v>0</v>
      </c>
      <c r="BG72">
        <v>0</v>
      </c>
    </row>
    <row r="73" spans="1:59" x14ac:dyDescent="0.25">
      <c r="A73" s="1">
        <v>44263</v>
      </c>
      <c r="B73">
        <v>750000</v>
      </c>
      <c r="C73">
        <v>1700000</v>
      </c>
      <c r="D73" s="2">
        <f t="shared" si="16"/>
        <v>894900.80645161285</v>
      </c>
      <c r="E73" s="2">
        <v>1789801.6129032257</v>
      </c>
      <c r="F73" s="2">
        <f t="shared" si="22"/>
        <v>142500</v>
      </c>
      <c r="G73" s="2">
        <v>285000</v>
      </c>
      <c r="H73" s="2">
        <f t="shared" si="20"/>
        <v>1254807.6923076923</v>
      </c>
      <c r="I73" s="2">
        <v>2509615.3846153845</v>
      </c>
      <c r="J73" s="2">
        <v>0</v>
      </c>
      <c r="K73" s="2">
        <f t="shared" si="23"/>
        <v>0</v>
      </c>
      <c r="L73" s="2">
        <f t="shared" si="14"/>
        <v>0</v>
      </c>
      <c r="N73" s="2">
        <f t="shared" si="18"/>
        <v>2292208.4987593051</v>
      </c>
      <c r="O73">
        <v>17461543</v>
      </c>
      <c r="P73">
        <v>10476925.799999999</v>
      </c>
      <c r="Q73">
        <v>12223080.1</v>
      </c>
      <c r="R73">
        <v>13969234.399999999</v>
      </c>
      <c r="S73">
        <v>15715388.699999999</v>
      </c>
      <c r="X73">
        <v>8</v>
      </c>
      <c r="AD73">
        <v>1432470</v>
      </c>
      <c r="AE73" s="2">
        <f t="shared" si="19"/>
        <v>270534.19354838709</v>
      </c>
      <c r="AF73" s="2">
        <f t="shared" si="17"/>
        <v>1703004.1935483871</v>
      </c>
      <c r="AJ73">
        <v>57</v>
      </c>
      <c r="AM73">
        <v>67</v>
      </c>
      <c r="AN73" s="2">
        <f t="shared" si="21"/>
        <v>285000</v>
      </c>
      <c r="AU73">
        <v>29</v>
      </c>
      <c r="AV73" s="2">
        <f t="shared" si="13"/>
        <v>2509615.3846153845</v>
      </c>
      <c r="BA73" s="2">
        <f t="shared" si="24"/>
        <v>0</v>
      </c>
      <c r="BG73">
        <v>0</v>
      </c>
    </row>
    <row r="74" spans="1:59" x14ac:dyDescent="0.25">
      <c r="A74" s="1">
        <v>44264</v>
      </c>
      <c r="B74">
        <v>750000</v>
      </c>
      <c r="C74">
        <v>1700000</v>
      </c>
      <c r="D74" s="2">
        <f t="shared" si="16"/>
        <v>912554.03225806449</v>
      </c>
      <c r="E74" s="2">
        <v>1825108.064516129</v>
      </c>
      <c r="F74" s="2">
        <f t="shared" si="22"/>
        <v>145000</v>
      </c>
      <c r="G74" s="2">
        <v>290000</v>
      </c>
      <c r="H74" s="2">
        <f t="shared" si="20"/>
        <v>1298076.923076923</v>
      </c>
      <c r="I74" s="2">
        <v>2596153.846153846</v>
      </c>
      <c r="J74" s="2">
        <v>0</v>
      </c>
      <c r="K74" s="2">
        <f t="shared" si="23"/>
        <v>0</v>
      </c>
      <c r="L74" s="2">
        <f t="shared" si="14"/>
        <v>0</v>
      </c>
      <c r="N74" s="2">
        <f t="shared" si="18"/>
        <v>2355630.9553349875</v>
      </c>
      <c r="O74">
        <v>17461543</v>
      </c>
      <c r="P74">
        <v>10476925.799999999</v>
      </c>
      <c r="Q74">
        <v>12223080.1</v>
      </c>
      <c r="R74">
        <v>13969234.399999999</v>
      </c>
      <c r="S74">
        <v>15715388.699999999</v>
      </c>
      <c r="X74">
        <v>9</v>
      </c>
      <c r="AD74">
        <v>1432470</v>
      </c>
      <c r="AE74" s="2">
        <f t="shared" si="19"/>
        <v>304350.96774193546</v>
      </c>
      <c r="AF74" s="2">
        <f t="shared" si="17"/>
        <v>1736820.9677419355</v>
      </c>
      <c r="AJ74">
        <v>58</v>
      </c>
      <c r="AM74">
        <v>68</v>
      </c>
      <c r="AN74" s="2">
        <f t="shared" si="21"/>
        <v>290000</v>
      </c>
      <c r="AU74">
        <v>30</v>
      </c>
      <c r="AV74" s="2">
        <f t="shared" si="13"/>
        <v>2596153.846153846</v>
      </c>
      <c r="BA74" s="2">
        <f t="shared" si="24"/>
        <v>0</v>
      </c>
      <c r="BG74">
        <v>0</v>
      </c>
    </row>
    <row r="75" spans="1:59" x14ac:dyDescent="0.25">
      <c r="A75" s="1">
        <v>44265</v>
      </c>
      <c r="B75">
        <v>750000</v>
      </c>
      <c r="C75">
        <v>1700000</v>
      </c>
      <c r="D75" s="2">
        <f t="shared" si="16"/>
        <v>930207.25806451612</v>
      </c>
      <c r="E75" s="2">
        <v>1860414.5161290322</v>
      </c>
      <c r="F75" s="2">
        <f t="shared" si="22"/>
        <v>147500</v>
      </c>
      <c r="G75" s="2">
        <v>295000</v>
      </c>
      <c r="H75" s="2">
        <f t="shared" si="20"/>
        <v>1341346.1538461538</v>
      </c>
      <c r="I75" s="2">
        <v>2682692.3076923075</v>
      </c>
      <c r="J75" s="2">
        <v>0</v>
      </c>
      <c r="K75" s="2">
        <f t="shared" si="23"/>
        <v>0</v>
      </c>
      <c r="L75" s="2">
        <f t="shared" si="14"/>
        <v>0</v>
      </c>
      <c r="N75" s="2">
        <f t="shared" si="18"/>
        <v>2419053.4119106699</v>
      </c>
      <c r="O75">
        <v>17461543</v>
      </c>
      <c r="P75">
        <v>10476925.799999999</v>
      </c>
      <c r="Q75">
        <v>12223080.1</v>
      </c>
      <c r="R75">
        <v>13969234.399999999</v>
      </c>
      <c r="S75">
        <v>15715388.699999999</v>
      </c>
      <c r="X75">
        <v>10</v>
      </c>
      <c r="AD75">
        <v>1432470</v>
      </c>
      <c r="AE75" s="2">
        <f t="shared" si="19"/>
        <v>338167.74193548388</v>
      </c>
      <c r="AF75" s="2">
        <f t="shared" si="17"/>
        <v>1770637.7419354839</v>
      </c>
      <c r="AJ75">
        <v>59</v>
      </c>
      <c r="AM75">
        <v>69</v>
      </c>
      <c r="AN75" s="2">
        <f t="shared" si="21"/>
        <v>295000</v>
      </c>
      <c r="AU75">
        <v>31</v>
      </c>
      <c r="AV75" s="2">
        <f t="shared" si="13"/>
        <v>2682692.3076923075</v>
      </c>
      <c r="BA75" s="2">
        <f t="shared" si="24"/>
        <v>0</v>
      </c>
      <c r="BG75">
        <v>0</v>
      </c>
    </row>
    <row r="76" spans="1:59" x14ac:dyDescent="0.25">
      <c r="A76" s="1">
        <v>44266</v>
      </c>
      <c r="B76">
        <v>750000</v>
      </c>
      <c r="C76">
        <v>1700000</v>
      </c>
      <c r="D76" s="2">
        <f t="shared" si="16"/>
        <v>947860.48387096776</v>
      </c>
      <c r="E76" s="2">
        <v>1895720.9677419355</v>
      </c>
      <c r="F76" s="2">
        <f t="shared" si="22"/>
        <v>150000</v>
      </c>
      <c r="G76" s="2">
        <v>300000</v>
      </c>
      <c r="H76" s="2">
        <f t="shared" si="20"/>
        <v>1384615.3846153845</v>
      </c>
      <c r="I76" s="2">
        <v>2769230.769230769</v>
      </c>
      <c r="J76" s="2">
        <v>0</v>
      </c>
      <c r="K76" s="2">
        <f t="shared" si="23"/>
        <v>0</v>
      </c>
      <c r="L76" s="2">
        <f t="shared" si="14"/>
        <v>0</v>
      </c>
      <c r="N76" s="2">
        <f t="shared" si="18"/>
        <v>2482475.8684863523</v>
      </c>
      <c r="O76">
        <v>17461543</v>
      </c>
      <c r="P76">
        <v>10476925.799999999</v>
      </c>
      <c r="Q76">
        <v>12223080.1</v>
      </c>
      <c r="R76">
        <v>13969234.399999999</v>
      </c>
      <c r="S76">
        <v>15715388.699999999</v>
      </c>
      <c r="X76">
        <v>11</v>
      </c>
      <c r="AD76">
        <v>1432470</v>
      </c>
      <c r="AE76" s="2">
        <f t="shared" si="19"/>
        <v>371984.51612903224</v>
      </c>
      <c r="AF76" s="2">
        <f t="shared" si="17"/>
        <v>1804454.5161290322</v>
      </c>
      <c r="AJ76">
        <v>60</v>
      </c>
      <c r="AM76">
        <v>70</v>
      </c>
      <c r="AN76" s="2">
        <f t="shared" si="21"/>
        <v>300000</v>
      </c>
      <c r="AU76">
        <v>32</v>
      </c>
      <c r="AV76" s="2">
        <f t="shared" si="13"/>
        <v>2769230.769230769</v>
      </c>
      <c r="BA76" s="2">
        <f t="shared" si="24"/>
        <v>0</v>
      </c>
      <c r="BG76">
        <v>0</v>
      </c>
    </row>
    <row r="77" spans="1:59" x14ac:dyDescent="0.25">
      <c r="A77" s="1">
        <v>44267</v>
      </c>
      <c r="B77">
        <v>750000</v>
      </c>
      <c r="C77">
        <v>1700000</v>
      </c>
      <c r="D77" s="2">
        <f t="shared" si="16"/>
        <v>965513.70967741939</v>
      </c>
      <c r="E77" s="2">
        <v>1931027.4193548388</v>
      </c>
      <c r="F77" s="2">
        <f t="shared" si="22"/>
        <v>152500</v>
      </c>
      <c r="G77" s="2">
        <v>305000</v>
      </c>
      <c r="H77" s="2">
        <f t="shared" si="20"/>
        <v>1427884.6153846153</v>
      </c>
      <c r="I77" s="2">
        <v>2855769.2307692305</v>
      </c>
      <c r="J77" s="2">
        <v>0</v>
      </c>
      <c r="K77" s="2">
        <f t="shared" si="23"/>
        <v>0</v>
      </c>
      <c r="L77" s="2">
        <f t="shared" si="14"/>
        <v>0</v>
      </c>
      <c r="N77" s="2">
        <f t="shared" si="18"/>
        <v>2545898.3250620347</v>
      </c>
      <c r="O77">
        <v>17461543</v>
      </c>
      <c r="P77">
        <v>10476925.799999999</v>
      </c>
      <c r="Q77">
        <v>12223080.1</v>
      </c>
      <c r="R77">
        <v>13969234.399999999</v>
      </c>
      <c r="S77">
        <v>15715388.699999999</v>
      </c>
      <c r="X77">
        <v>12</v>
      </c>
      <c r="AD77">
        <v>1432470</v>
      </c>
      <c r="AE77" s="2">
        <f t="shared" si="19"/>
        <v>405801.29032258061</v>
      </c>
      <c r="AF77" s="2">
        <f t="shared" si="17"/>
        <v>1838271.2903225806</v>
      </c>
      <c r="AJ77">
        <v>61</v>
      </c>
      <c r="AM77">
        <v>71</v>
      </c>
      <c r="AN77" s="2">
        <f t="shared" si="21"/>
        <v>305000</v>
      </c>
      <c r="AU77">
        <v>33</v>
      </c>
      <c r="AV77" s="2">
        <f t="shared" si="13"/>
        <v>2855769.2307692305</v>
      </c>
      <c r="BA77" s="2">
        <f t="shared" si="24"/>
        <v>0</v>
      </c>
      <c r="BG77">
        <v>0</v>
      </c>
    </row>
    <row r="78" spans="1:59" x14ac:dyDescent="0.25">
      <c r="A78" s="1">
        <v>44268</v>
      </c>
      <c r="B78">
        <v>750000</v>
      </c>
      <c r="C78">
        <v>1700000</v>
      </c>
      <c r="D78" s="2">
        <f t="shared" si="16"/>
        <v>983166.93548387103</v>
      </c>
      <c r="E78" s="2">
        <v>1966333.8709677421</v>
      </c>
      <c r="F78" s="2">
        <f t="shared" si="22"/>
        <v>155000</v>
      </c>
      <c r="G78" s="2">
        <v>310000</v>
      </c>
      <c r="H78" s="2">
        <f t="shared" si="20"/>
        <v>1471153.846153846</v>
      </c>
      <c r="I78" s="2">
        <v>2942307.692307692</v>
      </c>
      <c r="J78" s="2">
        <v>0</v>
      </c>
      <c r="K78" s="2">
        <f t="shared" si="23"/>
        <v>0</v>
      </c>
      <c r="L78" s="2">
        <f t="shared" si="14"/>
        <v>0</v>
      </c>
      <c r="N78" s="2">
        <f t="shared" si="18"/>
        <v>2609320.781637717</v>
      </c>
      <c r="O78">
        <v>17461543</v>
      </c>
      <c r="P78">
        <v>10476925.799999999</v>
      </c>
      <c r="Q78">
        <v>12223080.1</v>
      </c>
      <c r="R78">
        <v>13969234.399999999</v>
      </c>
      <c r="S78">
        <v>15715388.699999999</v>
      </c>
      <c r="X78">
        <v>13</v>
      </c>
      <c r="AD78">
        <v>1432470</v>
      </c>
      <c r="AE78" s="2">
        <f t="shared" si="19"/>
        <v>439618.06451612903</v>
      </c>
      <c r="AF78" s="2">
        <f t="shared" si="17"/>
        <v>1872088.064516129</v>
      </c>
      <c r="AJ78">
        <v>62</v>
      </c>
      <c r="AM78">
        <v>72</v>
      </c>
      <c r="AN78" s="2">
        <f t="shared" si="21"/>
        <v>310000</v>
      </c>
      <c r="AU78">
        <v>34</v>
      </c>
      <c r="AV78" s="2">
        <f t="shared" si="13"/>
        <v>2942307.692307692</v>
      </c>
      <c r="BA78" s="2">
        <f t="shared" si="24"/>
        <v>0</v>
      </c>
      <c r="BG78">
        <v>0</v>
      </c>
    </row>
    <row r="79" spans="1:59" x14ac:dyDescent="0.25">
      <c r="A79" s="1">
        <v>44269</v>
      </c>
      <c r="B79">
        <v>750000</v>
      </c>
      <c r="C79">
        <v>1700000</v>
      </c>
      <c r="D79" s="2">
        <f t="shared" si="16"/>
        <v>1000820.1612903227</v>
      </c>
      <c r="E79" s="2">
        <v>2001640.3225806453</v>
      </c>
      <c r="F79" s="2">
        <f t="shared" si="22"/>
        <v>157500</v>
      </c>
      <c r="G79" s="2">
        <v>315000</v>
      </c>
      <c r="H79" s="2">
        <f t="shared" si="20"/>
        <v>1514423.0769230768</v>
      </c>
      <c r="I79" s="2">
        <v>3028846.1538461535</v>
      </c>
      <c r="J79" s="2">
        <v>0</v>
      </c>
      <c r="K79" s="2">
        <f t="shared" si="23"/>
        <v>0</v>
      </c>
      <c r="L79" s="2">
        <f t="shared" si="14"/>
        <v>0</v>
      </c>
      <c r="N79" s="2">
        <f t="shared" si="18"/>
        <v>2672743.2382133994</v>
      </c>
      <c r="O79">
        <v>17461543</v>
      </c>
      <c r="P79">
        <v>10476925.799999999</v>
      </c>
      <c r="Q79">
        <v>12223080.1</v>
      </c>
      <c r="R79">
        <v>13969234.399999999</v>
      </c>
      <c r="S79">
        <v>15715388.699999999</v>
      </c>
      <c r="X79">
        <v>14</v>
      </c>
      <c r="AD79">
        <v>1432470</v>
      </c>
      <c r="AE79" s="2">
        <f t="shared" si="19"/>
        <v>473434.83870967739</v>
      </c>
      <c r="AF79" s="2">
        <f t="shared" si="17"/>
        <v>1905904.8387096773</v>
      </c>
      <c r="AJ79">
        <v>63</v>
      </c>
      <c r="AM79">
        <v>73</v>
      </c>
      <c r="AN79" s="2">
        <f t="shared" si="21"/>
        <v>315000</v>
      </c>
      <c r="AU79">
        <v>35</v>
      </c>
      <c r="AV79" s="2">
        <f t="shared" si="13"/>
        <v>3028846.1538461535</v>
      </c>
      <c r="BA79" s="2">
        <f t="shared" si="24"/>
        <v>0</v>
      </c>
      <c r="BG79">
        <v>0</v>
      </c>
    </row>
    <row r="80" spans="1:59" x14ac:dyDescent="0.25">
      <c r="A80" s="1">
        <v>44270</v>
      </c>
      <c r="B80">
        <v>750000</v>
      </c>
      <c r="C80">
        <v>1700000</v>
      </c>
      <c r="D80" s="2">
        <f t="shared" si="16"/>
        <v>1018473.3870967742</v>
      </c>
      <c r="E80" s="2">
        <v>2036946.7741935484</v>
      </c>
      <c r="F80" s="2">
        <f t="shared" si="22"/>
        <v>160000</v>
      </c>
      <c r="G80" s="2">
        <v>320000</v>
      </c>
      <c r="H80" s="2">
        <f t="shared" si="20"/>
        <v>1557692.3076923075</v>
      </c>
      <c r="I80" s="2">
        <v>3115384.615384615</v>
      </c>
      <c r="J80" s="2">
        <v>0</v>
      </c>
      <c r="K80" s="2">
        <f t="shared" si="23"/>
        <v>0</v>
      </c>
      <c r="L80" s="2">
        <f t="shared" si="14"/>
        <v>0</v>
      </c>
      <c r="N80" s="2">
        <f t="shared" si="18"/>
        <v>2736165.6947890818</v>
      </c>
      <c r="O80">
        <v>17461543</v>
      </c>
      <c r="P80">
        <v>10476925.799999999</v>
      </c>
      <c r="Q80">
        <v>12223080.1</v>
      </c>
      <c r="R80">
        <v>13969234.399999999</v>
      </c>
      <c r="S80">
        <v>15715388.699999999</v>
      </c>
      <c r="X80">
        <v>15</v>
      </c>
      <c r="AD80">
        <v>1432470</v>
      </c>
      <c r="AE80" s="2">
        <f t="shared" si="19"/>
        <v>507251.61290322582</v>
      </c>
      <c r="AF80" s="2">
        <f t="shared" si="17"/>
        <v>1939721.6129032257</v>
      </c>
      <c r="AJ80">
        <v>64</v>
      </c>
      <c r="AM80">
        <v>74</v>
      </c>
      <c r="AN80" s="2">
        <f t="shared" si="21"/>
        <v>320000</v>
      </c>
      <c r="AU80">
        <v>36</v>
      </c>
      <c r="AV80" s="2">
        <f t="shared" si="13"/>
        <v>3115384.615384615</v>
      </c>
      <c r="BA80" s="2">
        <f t="shared" si="24"/>
        <v>0</v>
      </c>
      <c r="BG80">
        <v>0</v>
      </c>
    </row>
    <row r="81" spans="1:61" x14ac:dyDescent="0.25">
      <c r="A81" s="1">
        <v>44271</v>
      </c>
      <c r="B81">
        <v>750000</v>
      </c>
      <c r="C81">
        <v>1700000</v>
      </c>
      <c r="D81" s="2">
        <f t="shared" si="16"/>
        <v>1036126.6129032258</v>
      </c>
      <c r="E81" s="2">
        <v>2072253.2258064516</v>
      </c>
      <c r="F81" s="2">
        <f t="shared" si="22"/>
        <v>162500</v>
      </c>
      <c r="G81" s="2">
        <v>325000</v>
      </c>
      <c r="H81" s="2">
        <f t="shared" si="20"/>
        <v>1600961.5384615383</v>
      </c>
      <c r="I81" s="2">
        <v>3201923.0769230765</v>
      </c>
      <c r="J81" s="2">
        <v>0</v>
      </c>
      <c r="K81" s="2">
        <f t="shared" si="23"/>
        <v>0</v>
      </c>
      <c r="L81" s="2">
        <f t="shared" si="14"/>
        <v>0</v>
      </c>
      <c r="N81" s="2">
        <f t="shared" si="18"/>
        <v>2799588.1513647642</v>
      </c>
      <c r="O81">
        <v>17461543</v>
      </c>
      <c r="P81">
        <v>10476925.799999999</v>
      </c>
      <c r="Q81">
        <v>12223080.1</v>
      </c>
      <c r="R81">
        <v>13969234.399999999</v>
      </c>
      <c r="S81">
        <v>15715388.699999999</v>
      </c>
      <c r="X81">
        <v>16</v>
      </c>
      <c r="AD81">
        <v>1432470</v>
      </c>
      <c r="AE81" s="2">
        <f t="shared" si="19"/>
        <v>541068.38709677418</v>
      </c>
      <c r="AF81" s="2">
        <f t="shared" si="17"/>
        <v>1973538.3870967743</v>
      </c>
      <c r="AJ81">
        <v>65</v>
      </c>
      <c r="AM81">
        <v>75</v>
      </c>
      <c r="AN81" s="2">
        <f t="shared" si="21"/>
        <v>325000</v>
      </c>
      <c r="AU81">
        <v>37</v>
      </c>
      <c r="AV81" s="2">
        <f t="shared" si="13"/>
        <v>3201923.0769230765</v>
      </c>
      <c r="BA81" s="2">
        <f t="shared" si="24"/>
        <v>0</v>
      </c>
      <c r="BG81">
        <v>0</v>
      </c>
    </row>
    <row r="82" spans="1:61" x14ac:dyDescent="0.25">
      <c r="A82" s="1">
        <v>44272</v>
      </c>
      <c r="B82">
        <v>750000</v>
      </c>
      <c r="C82">
        <v>1700000</v>
      </c>
      <c r="D82" s="2">
        <f t="shared" si="16"/>
        <v>1053779.8387096776</v>
      </c>
      <c r="E82" s="2">
        <v>2107559.6774193551</v>
      </c>
      <c r="F82" s="2">
        <f t="shared" si="22"/>
        <v>165000</v>
      </c>
      <c r="G82" s="2">
        <v>330000</v>
      </c>
      <c r="H82" s="2">
        <f t="shared" si="20"/>
        <v>1644230.769230769</v>
      </c>
      <c r="I82" s="2">
        <v>3288461.538461538</v>
      </c>
      <c r="J82" s="2">
        <v>0</v>
      </c>
      <c r="K82" s="2">
        <f t="shared" si="23"/>
        <v>0</v>
      </c>
      <c r="L82" s="2">
        <f t="shared" si="14"/>
        <v>0</v>
      </c>
      <c r="N82" s="2">
        <f t="shared" si="18"/>
        <v>2863010.6079404466</v>
      </c>
      <c r="O82">
        <v>17461543</v>
      </c>
      <c r="P82">
        <v>10476925.799999999</v>
      </c>
      <c r="Q82">
        <v>12223080.1</v>
      </c>
      <c r="R82">
        <v>13969234.399999999</v>
      </c>
      <c r="S82">
        <v>15715388.699999999</v>
      </c>
      <c r="X82">
        <v>17</v>
      </c>
      <c r="AD82">
        <v>1432470</v>
      </c>
      <c r="AE82" s="2">
        <f t="shared" si="19"/>
        <v>574885.16129032255</v>
      </c>
      <c r="AF82" s="2">
        <f t="shared" si="17"/>
        <v>2007355.1612903224</v>
      </c>
      <c r="AJ82">
        <v>66</v>
      </c>
      <c r="AM82">
        <v>76</v>
      </c>
      <c r="AN82" s="2">
        <f t="shared" si="21"/>
        <v>330000</v>
      </c>
      <c r="AU82">
        <v>38</v>
      </c>
      <c r="AV82" s="2">
        <f t="shared" si="13"/>
        <v>3288461.538461538</v>
      </c>
      <c r="BA82" s="2">
        <f t="shared" si="24"/>
        <v>0</v>
      </c>
      <c r="BG82">
        <v>0</v>
      </c>
    </row>
    <row r="83" spans="1:61" x14ac:dyDescent="0.25">
      <c r="A83" s="1">
        <v>44273</v>
      </c>
      <c r="B83">
        <v>750000</v>
      </c>
      <c r="C83">
        <v>1700000</v>
      </c>
      <c r="D83" s="2">
        <f t="shared" si="16"/>
        <v>1071433.064516129</v>
      </c>
      <c r="E83" s="2">
        <v>2142866.1290322579</v>
      </c>
      <c r="F83" s="2">
        <f t="shared" si="22"/>
        <v>167500</v>
      </c>
      <c r="G83" s="2">
        <v>335000</v>
      </c>
      <c r="H83" s="2">
        <f t="shared" si="20"/>
        <v>1687499.9999999998</v>
      </c>
      <c r="I83" s="2">
        <v>3374999.9999999995</v>
      </c>
      <c r="J83" s="2">
        <v>0</v>
      </c>
      <c r="K83" s="2">
        <f t="shared" si="23"/>
        <v>0</v>
      </c>
      <c r="L83" s="2">
        <f t="shared" si="14"/>
        <v>0</v>
      </c>
      <c r="N83" s="2">
        <f t="shared" si="18"/>
        <v>2926433.064516129</v>
      </c>
      <c r="O83">
        <v>17461543</v>
      </c>
      <c r="P83">
        <v>10476925.799999999</v>
      </c>
      <c r="Q83">
        <v>12223080.1</v>
      </c>
      <c r="R83">
        <v>13969234.399999999</v>
      </c>
      <c r="S83">
        <v>15715388.699999999</v>
      </c>
      <c r="X83">
        <v>18</v>
      </c>
      <c r="AD83">
        <v>1432470</v>
      </c>
      <c r="AE83" s="2">
        <f t="shared" si="19"/>
        <v>608701.93548387091</v>
      </c>
      <c r="AF83" s="2">
        <f t="shared" si="17"/>
        <v>2041171.935483871</v>
      </c>
      <c r="AJ83">
        <v>67</v>
      </c>
      <c r="AM83">
        <v>77</v>
      </c>
      <c r="AN83" s="2">
        <f t="shared" si="21"/>
        <v>335000</v>
      </c>
      <c r="AU83">
        <v>39</v>
      </c>
      <c r="AV83" s="2">
        <f t="shared" si="13"/>
        <v>3374999.9999999995</v>
      </c>
      <c r="BA83" s="2">
        <f t="shared" si="24"/>
        <v>0</v>
      </c>
      <c r="BG83">
        <v>0</v>
      </c>
    </row>
    <row r="84" spans="1:61" x14ac:dyDescent="0.25">
      <c r="A84" s="1">
        <v>44274</v>
      </c>
      <c r="B84">
        <v>750000</v>
      </c>
      <c r="C84">
        <v>1700000</v>
      </c>
      <c r="D84" s="2">
        <f t="shared" si="16"/>
        <v>1089086.2903225806</v>
      </c>
      <c r="E84" s="2">
        <v>2178172.5806451612</v>
      </c>
      <c r="F84" s="2">
        <f t="shared" si="22"/>
        <v>170000</v>
      </c>
      <c r="G84" s="2">
        <v>340000</v>
      </c>
      <c r="H84" s="2">
        <f t="shared" si="20"/>
        <v>1730769.2307692305</v>
      </c>
      <c r="I84" s="2">
        <v>3461538.461538461</v>
      </c>
      <c r="J84" s="2">
        <v>0</v>
      </c>
      <c r="K84" s="2">
        <f t="shared" si="23"/>
        <v>0</v>
      </c>
      <c r="L84" s="2">
        <f t="shared" si="14"/>
        <v>0</v>
      </c>
      <c r="N84" s="2">
        <f t="shared" si="18"/>
        <v>2989855.5210918114</v>
      </c>
      <c r="O84">
        <v>17461543</v>
      </c>
      <c r="P84">
        <v>10476925.799999999</v>
      </c>
      <c r="Q84">
        <v>12223080.1</v>
      </c>
      <c r="R84">
        <v>13969234.399999999</v>
      </c>
      <c r="S84">
        <v>15715388.699999999</v>
      </c>
      <c r="X84">
        <v>19</v>
      </c>
      <c r="AD84">
        <v>1432470</v>
      </c>
      <c r="AE84" s="2">
        <f t="shared" si="19"/>
        <v>642518.70967741939</v>
      </c>
      <c r="AF84" s="2">
        <f t="shared" si="17"/>
        <v>2074988.7096774194</v>
      </c>
      <c r="AJ84">
        <v>68</v>
      </c>
      <c r="AM84">
        <v>78</v>
      </c>
      <c r="AN84" s="2">
        <f t="shared" si="21"/>
        <v>340000</v>
      </c>
      <c r="AU84">
        <v>40</v>
      </c>
      <c r="AV84" s="2">
        <f t="shared" si="13"/>
        <v>3461538.461538461</v>
      </c>
      <c r="BA84" s="2">
        <f t="shared" si="24"/>
        <v>0</v>
      </c>
      <c r="BG84">
        <v>0</v>
      </c>
    </row>
    <row r="85" spans="1:61" x14ac:dyDescent="0.25">
      <c r="A85" s="1">
        <v>44275</v>
      </c>
      <c r="B85">
        <v>750000</v>
      </c>
      <c r="C85">
        <v>1700000</v>
      </c>
      <c r="D85" s="2">
        <f t="shared" si="16"/>
        <v>1106739.5161290322</v>
      </c>
      <c r="E85" s="2">
        <v>2213479.0322580645</v>
      </c>
      <c r="F85" s="2">
        <f t="shared" si="22"/>
        <v>172500</v>
      </c>
      <c r="G85" s="2">
        <v>345000</v>
      </c>
      <c r="H85" s="2">
        <f t="shared" si="20"/>
        <v>1774038.4615384615</v>
      </c>
      <c r="I85" s="2">
        <v>3548076.923076923</v>
      </c>
      <c r="J85" s="2">
        <v>0</v>
      </c>
      <c r="K85" s="2">
        <f t="shared" si="23"/>
        <v>0</v>
      </c>
      <c r="L85" s="2">
        <f t="shared" si="14"/>
        <v>0</v>
      </c>
      <c r="N85" s="2">
        <f t="shared" si="18"/>
        <v>3053277.9776674937</v>
      </c>
      <c r="O85">
        <v>17461543</v>
      </c>
      <c r="P85">
        <v>10476925.799999999</v>
      </c>
      <c r="Q85">
        <v>12223080.1</v>
      </c>
      <c r="R85">
        <v>13969234.399999999</v>
      </c>
      <c r="S85">
        <v>15715388.699999999</v>
      </c>
      <c r="X85">
        <v>20</v>
      </c>
      <c r="AD85">
        <v>1432470</v>
      </c>
      <c r="AE85" s="2">
        <f t="shared" si="19"/>
        <v>676335.48387096776</v>
      </c>
      <c r="AF85" s="2">
        <f t="shared" si="17"/>
        <v>2108805.4838709678</v>
      </c>
      <c r="AJ85">
        <v>69</v>
      </c>
      <c r="AM85">
        <v>79</v>
      </c>
      <c r="AN85" s="2">
        <f t="shared" si="21"/>
        <v>345000</v>
      </c>
      <c r="AU85">
        <v>41</v>
      </c>
      <c r="AV85" s="2">
        <f t="shared" si="13"/>
        <v>3548076.923076923</v>
      </c>
      <c r="BA85" s="2">
        <f t="shared" si="24"/>
        <v>0</v>
      </c>
      <c r="BG85">
        <v>0</v>
      </c>
    </row>
    <row r="86" spans="1:61" x14ac:dyDescent="0.25">
      <c r="A86" s="1">
        <v>44276</v>
      </c>
      <c r="B86">
        <v>750000</v>
      </c>
      <c r="C86">
        <v>1700000</v>
      </c>
      <c r="D86" s="2">
        <f t="shared" si="16"/>
        <v>1124392.7419354839</v>
      </c>
      <c r="E86" s="2">
        <v>2248785.4838709678</v>
      </c>
      <c r="F86" s="2">
        <f t="shared" si="22"/>
        <v>175000</v>
      </c>
      <c r="G86" s="2">
        <v>350000</v>
      </c>
      <c r="H86" s="2">
        <f t="shared" si="20"/>
        <v>1817307.6923076923</v>
      </c>
      <c r="I86" s="2">
        <v>3634615.3846153845</v>
      </c>
      <c r="J86" s="2">
        <v>0</v>
      </c>
      <c r="K86" s="2">
        <f t="shared" si="23"/>
        <v>0</v>
      </c>
      <c r="L86" s="2">
        <f t="shared" si="14"/>
        <v>0</v>
      </c>
      <c r="N86" s="2">
        <f t="shared" si="18"/>
        <v>3116700.4342431761</v>
      </c>
      <c r="O86">
        <v>17461543</v>
      </c>
      <c r="P86">
        <v>10476925.799999999</v>
      </c>
      <c r="Q86">
        <v>12223080.1</v>
      </c>
      <c r="R86">
        <v>13969234.399999999</v>
      </c>
      <c r="S86">
        <v>15715388.699999999</v>
      </c>
      <c r="X86">
        <v>21</v>
      </c>
      <c r="AD86">
        <v>1432470</v>
      </c>
      <c r="AE86" s="2">
        <f t="shared" si="19"/>
        <v>710152.25806451612</v>
      </c>
      <c r="AF86" s="2">
        <f t="shared" si="17"/>
        <v>2142622.2580645159</v>
      </c>
      <c r="AJ86">
        <v>70</v>
      </c>
      <c r="AM86">
        <v>80</v>
      </c>
      <c r="AN86" s="2">
        <f t="shared" si="21"/>
        <v>350000</v>
      </c>
      <c r="AU86">
        <v>42</v>
      </c>
      <c r="AV86" s="2">
        <f t="shared" si="13"/>
        <v>3634615.3846153845</v>
      </c>
      <c r="BA86" s="2">
        <f t="shared" si="24"/>
        <v>0</v>
      </c>
      <c r="BG86">
        <v>0</v>
      </c>
    </row>
    <row r="87" spans="1:61" x14ac:dyDescent="0.25">
      <c r="A87" s="1">
        <v>44277</v>
      </c>
      <c r="B87">
        <v>750000</v>
      </c>
      <c r="C87">
        <v>1700000</v>
      </c>
      <c r="D87" s="2">
        <f t="shared" si="16"/>
        <v>1142045.9677419355</v>
      </c>
      <c r="E87" s="2">
        <v>2284091.935483871</v>
      </c>
      <c r="F87" s="2">
        <f t="shared" si="22"/>
        <v>177500</v>
      </c>
      <c r="G87" s="2">
        <v>355000</v>
      </c>
      <c r="H87" s="2">
        <f t="shared" si="20"/>
        <v>1860576.923076923</v>
      </c>
      <c r="I87" s="2">
        <v>3721153.846153846</v>
      </c>
      <c r="J87" s="2">
        <v>0</v>
      </c>
      <c r="K87" s="2">
        <f t="shared" si="23"/>
        <v>0</v>
      </c>
      <c r="L87" s="2">
        <f t="shared" si="14"/>
        <v>0</v>
      </c>
      <c r="N87" s="2">
        <f t="shared" si="18"/>
        <v>3180122.8908188585</v>
      </c>
      <c r="O87">
        <v>17461543</v>
      </c>
      <c r="P87">
        <v>10476925.799999999</v>
      </c>
      <c r="Q87">
        <v>12223080.1</v>
      </c>
      <c r="R87">
        <v>13969234.399999999</v>
      </c>
      <c r="S87">
        <v>15715388.699999999</v>
      </c>
      <c r="X87">
        <v>22</v>
      </c>
      <c r="AD87">
        <v>1432470</v>
      </c>
      <c r="AE87" s="2">
        <f t="shared" si="19"/>
        <v>743969.03225806449</v>
      </c>
      <c r="AF87" s="2">
        <f t="shared" si="17"/>
        <v>2176439.0322580645</v>
      </c>
      <c r="AJ87">
        <v>71</v>
      </c>
      <c r="AM87">
        <v>81</v>
      </c>
      <c r="AN87" s="2">
        <f t="shared" si="21"/>
        <v>355000</v>
      </c>
      <c r="AU87">
        <v>43</v>
      </c>
      <c r="AV87" s="2">
        <f t="shared" si="13"/>
        <v>3721153.846153846</v>
      </c>
      <c r="BA87" s="2">
        <f t="shared" si="24"/>
        <v>0</v>
      </c>
      <c r="BG87">
        <v>0</v>
      </c>
    </row>
    <row r="88" spans="1:61" x14ac:dyDescent="0.25">
      <c r="A88" s="1">
        <v>44278</v>
      </c>
      <c r="B88">
        <v>750000</v>
      </c>
      <c r="C88">
        <v>1700000</v>
      </c>
      <c r="D88" s="2">
        <f t="shared" si="16"/>
        <v>1159699.1935483871</v>
      </c>
      <c r="E88" s="2">
        <v>2319398.3870967743</v>
      </c>
      <c r="F88" s="2">
        <f t="shared" si="22"/>
        <v>180000</v>
      </c>
      <c r="G88" s="2">
        <v>360000</v>
      </c>
      <c r="H88" s="2">
        <f t="shared" si="20"/>
        <v>1903846.1538461538</v>
      </c>
      <c r="I88" s="2">
        <v>3807692.3076923075</v>
      </c>
      <c r="J88" s="2">
        <v>0</v>
      </c>
      <c r="K88" s="2">
        <f t="shared" si="23"/>
        <v>0</v>
      </c>
      <c r="L88" s="2">
        <f t="shared" si="14"/>
        <v>0</v>
      </c>
      <c r="N88" s="2">
        <f t="shared" si="18"/>
        <v>3243545.3473945409</v>
      </c>
      <c r="O88">
        <v>17461543</v>
      </c>
      <c r="P88">
        <v>10476925.799999999</v>
      </c>
      <c r="Q88">
        <v>12223080.1</v>
      </c>
      <c r="R88">
        <v>13969234.399999999</v>
      </c>
      <c r="S88">
        <v>15715388.699999999</v>
      </c>
      <c r="X88">
        <v>23</v>
      </c>
      <c r="AD88">
        <v>1432470</v>
      </c>
      <c r="AE88" s="2">
        <f t="shared" si="19"/>
        <v>777785.80645161285</v>
      </c>
      <c r="AF88" s="2">
        <f t="shared" si="17"/>
        <v>2210255.8064516131</v>
      </c>
      <c r="AJ88">
        <v>72</v>
      </c>
      <c r="AM88">
        <v>82</v>
      </c>
      <c r="AN88" s="2">
        <f t="shared" si="21"/>
        <v>360000</v>
      </c>
      <c r="AU88">
        <v>44</v>
      </c>
      <c r="AV88" s="2">
        <f t="shared" si="13"/>
        <v>3807692.3076923075</v>
      </c>
      <c r="BA88" s="2">
        <f t="shared" si="24"/>
        <v>0</v>
      </c>
      <c r="BG88">
        <v>0</v>
      </c>
    </row>
    <row r="89" spans="1:61" x14ac:dyDescent="0.25">
      <c r="A89" s="1">
        <v>44279</v>
      </c>
      <c r="B89">
        <v>750000</v>
      </c>
      <c r="C89">
        <v>1700000</v>
      </c>
      <c r="D89" s="2">
        <f t="shared" si="16"/>
        <v>1177352.4193548388</v>
      </c>
      <c r="E89" s="2">
        <v>2354704.8387096776</v>
      </c>
      <c r="F89" s="2">
        <f t="shared" si="22"/>
        <v>182500</v>
      </c>
      <c r="G89" s="2">
        <v>365000</v>
      </c>
      <c r="H89" s="2">
        <f t="shared" si="20"/>
        <v>1947115.3846153845</v>
      </c>
      <c r="I89" s="2">
        <v>3894230.769230769</v>
      </c>
      <c r="J89" s="2">
        <v>0</v>
      </c>
      <c r="K89" s="2">
        <f t="shared" si="23"/>
        <v>0</v>
      </c>
      <c r="L89" s="2">
        <f t="shared" si="14"/>
        <v>0</v>
      </c>
      <c r="N89" s="2">
        <f t="shared" si="18"/>
        <v>3306967.8039702233</v>
      </c>
      <c r="O89">
        <v>17461543</v>
      </c>
      <c r="P89">
        <v>10476925.799999999</v>
      </c>
      <c r="Q89">
        <v>12223080.1</v>
      </c>
      <c r="R89">
        <v>13969234.399999999</v>
      </c>
      <c r="S89">
        <v>15715388.699999999</v>
      </c>
      <c r="X89">
        <v>24</v>
      </c>
      <c r="AD89">
        <v>1432470</v>
      </c>
      <c r="AE89" s="2">
        <f t="shared" si="19"/>
        <v>811602.58064516122</v>
      </c>
      <c r="AF89" s="2">
        <f t="shared" si="17"/>
        <v>2244072.5806451612</v>
      </c>
      <c r="AJ89">
        <v>73</v>
      </c>
      <c r="AM89">
        <v>83</v>
      </c>
      <c r="AN89" s="2">
        <f t="shared" si="21"/>
        <v>365000</v>
      </c>
      <c r="AU89">
        <v>45</v>
      </c>
      <c r="AV89" s="2">
        <f t="shared" si="13"/>
        <v>3894230.769230769</v>
      </c>
      <c r="BA89" s="2">
        <f t="shared" si="24"/>
        <v>0</v>
      </c>
      <c r="BG89">
        <v>0</v>
      </c>
    </row>
    <row r="90" spans="1:61" x14ac:dyDescent="0.25">
      <c r="A90" s="1">
        <v>44280</v>
      </c>
      <c r="B90">
        <v>750000</v>
      </c>
      <c r="C90">
        <v>1700000</v>
      </c>
      <c r="D90" s="2">
        <f t="shared" si="16"/>
        <v>1195005.6451612904</v>
      </c>
      <c r="E90" s="2">
        <v>2390011.2903225808</v>
      </c>
      <c r="F90" s="2">
        <f t="shared" si="22"/>
        <v>185000</v>
      </c>
      <c r="G90" s="2">
        <v>370000</v>
      </c>
      <c r="H90" s="2">
        <f t="shared" si="20"/>
        <v>1990384.6153846153</v>
      </c>
      <c r="I90" s="2">
        <v>3980769.2307692305</v>
      </c>
      <c r="J90" s="2">
        <v>0</v>
      </c>
      <c r="K90" s="2">
        <f t="shared" si="23"/>
        <v>0</v>
      </c>
      <c r="L90" s="2">
        <f t="shared" si="14"/>
        <v>0</v>
      </c>
      <c r="N90" s="2">
        <f t="shared" si="18"/>
        <v>3370390.2605459057</v>
      </c>
      <c r="O90">
        <v>17461543</v>
      </c>
      <c r="P90">
        <v>10476925.799999999</v>
      </c>
      <c r="Q90">
        <v>12223080.1</v>
      </c>
      <c r="R90">
        <v>13969234.399999999</v>
      </c>
      <c r="S90">
        <v>15715388.699999999</v>
      </c>
      <c r="X90">
        <v>25</v>
      </c>
      <c r="AD90">
        <v>1432470</v>
      </c>
      <c r="AE90" s="2">
        <f t="shared" si="19"/>
        <v>845419.3548387097</v>
      </c>
      <c r="AF90" s="2">
        <f t="shared" si="17"/>
        <v>2277889.3548387098</v>
      </c>
      <c r="AJ90">
        <v>74</v>
      </c>
      <c r="AM90">
        <v>84</v>
      </c>
      <c r="AN90" s="2">
        <f t="shared" si="21"/>
        <v>370000</v>
      </c>
      <c r="AU90">
        <v>46</v>
      </c>
      <c r="AV90" s="2">
        <f t="shared" si="13"/>
        <v>3980769.2307692305</v>
      </c>
      <c r="BA90" s="2">
        <f t="shared" si="24"/>
        <v>0</v>
      </c>
      <c r="BG90">
        <v>0</v>
      </c>
    </row>
    <row r="91" spans="1:61" x14ac:dyDescent="0.25">
      <c r="A91" s="1">
        <v>44281</v>
      </c>
      <c r="B91">
        <v>750000</v>
      </c>
      <c r="C91">
        <v>1700000</v>
      </c>
      <c r="D91" s="2">
        <f t="shared" si="16"/>
        <v>1212658.8709677421</v>
      </c>
      <c r="E91" s="2">
        <v>2425317.7419354841</v>
      </c>
      <c r="F91" s="2">
        <f t="shared" si="22"/>
        <v>187500</v>
      </c>
      <c r="G91" s="2">
        <v>375000</v>
      </c>
      <c r="H91" s="2">
        <f t="shared" si="20"/>
        <v>2033653.846153846</v>
      </c>
      <c r="I91" s="2">
        <v>4067307.692307692</v>
      </c>
      <c r="J91" s="2">
        <v>0</v>
      </c>
      <c r="K91" s="2">
        <f t="shared" si="23"/>
        <v>0</v>
      </c>
      <c r="L91" s="2">
        <f t="shared" si="14"/>
        <v>0</v>
      </c>
      <c r="N91" s="2">
        <f t="shared" si="18"/>
        <v>3433812.7171215881</v>
      </c>
      <c r="O91">
        <v>17461543</v>
      </c>
      <c r="P91">
        <v>10476925.799999999</v>
      </c>
      <c r="Q91">
        <v>12223080.1</v>
      </c>
      <c r="R91">
        <v>13969234.399999999</v>
      </c>
      <c r="S91">
        <v>15715388.699999999</v>
      </c>
      <c r="X91">
        <v>26</v>
      </c>
      <c r="AD91">
        <v>1432470</v>
      </c>
      <c r="AE91" s="2">
        <f t="shared" si="19"/>
        <v>879236.12903225806</v>
      </c>
      <c r="AF91" s="2">
        <f t="shared" si="17"/>
        <v>2311706.1290322579</v>
      </c>
      <c r="AJ91">
        <v>75</v>
      </c>
      <c r="AM91">
        <v>85</v>
      </c>
      <c r="AN91" s="2">
        <f t="shared" si="21"/>
        <v>375000</v>
      </c>
      <c r="AU91">
        <v>47</v>
      </c>
      <c r="AV91" s="2">
        <f t="shared" si="13"/>
        <v>4067307.692307692</v>
      </c>
      <c r="BA91" s="2">
        <f t="shared" si="24"/>
        <v>0</v>
      </c>
      <c r="BG91">
        <v>0</v>
      </c>
    </row>
    <row r="92" spans="1:61" x14ac:dyDescent="0.25">
      <c r="A92" s="1">
        <v>44282</v>
      </c>
      <c r="B92">
        <v>750000</v>
      </c>
      <c r="C92">
        <v>1700000</v>
      </c>
      <c r="D92" s="2">
        <f t="shared" si="16"/>
        <v>1230312.0967741935</v>
      </c>
      <c r="E92" s="2">
        <v>2460624.1935483869</v>
      </c>
      <c r="F92" s="2">
        <f t="shared" si="22"/>
        <v>190000</v>
      </c>
      <c r="G92" s="2">
        <v>380000</v>
      </c>
      <c r="H92" s="2">
        <f t="shared" si="20"/>
        <v>2076923.0769230768</v>
      </c>
      <c r="I92" s="2">
        <v>4153846.1538461535</v>
      </c>
      <c r="J92" s="2">
        <v>0</v>
      </c>
      <c r="K92" s="2">
        <f t="shared" si="23"/>
        <v>0</v>
      </c>
      <c r="L92" s="2">
        <f t="shared" si="14"/>
        <v>0</v>
      </c>
      <c r="N92" s="2">
        <f t="shared" si="18"/>
        <v>3497235.1736972705</v>
      </c>
      <c r="O92">
        <v>17461543</v>
      </c>
      <c r="P92">
        <v>10476925.799999999</v>
      </c>
      <c r="Q92">
        <v>12223080.1</v>
      </c>
      <c r="R92">
        <v>13969234.399999999</v>
      </c>
      <c r="S92">
        <v>15715388.699999999</v>
      </c>
      <c r="X92">
        <v>27</v>
      </c>
      <c r="AD92">
        <v>1432470</v>
      </c>
      <c r="AE92" s="2">
        <f t="shared" si="19"/>
        <v>913052.90322580643</v>
      </c>
      <c r="AF92" s="2">
        <f t="shared" si="17"/>
        <v>2345522.9032258065</v>
      </c>
      <c r="AJ92">
        <v>76</v>
      </c>
      <c r="AM92">
        <v>86</v>
      </c>
      <c r="AN92" s="2">
        <f t="shared" si="21"/>
        <v>380000</v>
      </c>
      <c r="AU92">
        <v>48</v>
      </c>
      <c r="AV92" s="2">
        <f t="shared" si="13"/>
        <v>4153846.1538461535</v>
      </c>
      <c r="BA92" s="2">
        <f t="shared" si="24"/>
        <v>0</v>
      </c>
      <c r="BG92">
        <v>0</v>
      </c>
    </row>
    <row r="93" spans="1:61" x14ac:dyDescent="0.25">
      <c r="A93" s="1">
        <v>44283</v>
      </c>
      <c r="B93">
        <v>750000</v>
      </c>
      <c r="C93">
        <v>1700000</v>
      </c>
      <c r="D93" s="2">
        <f t="shared" si="16"/>
        <v>1247965.3225806453</v>
      </c>
      <c r="E93" s="2">
        <v>2495930.6451612907</v>
      </c>
      <c r="F93" s="2">
        <f t="shared" si="22"/>
        <v>192500</v>
      </c>
      <c r="G93" s="2">
        <v>385000</v>
      </c>
      <c r="H93" s="2">
        <f t="shared" si="20"/>
        <v>2120192.3076923075</v>
      </c>
      <c r="I93" s="2">
        <v>4240384.615384615</v>
      </c>
      <c r="J93" s="2">
        <v>0</v>
      </c>
      <c r="K93" s="2">
        <f t="shared" si="23"/>
        <v>0</v>
      </c>
      <c r="L93" s="2">
        <f t="shared" si="14"/>
        <v>0</v>
      </c>
      <c r="N93" s="2">
        <f t="shared" si="18"/>
        <v>3560657.6302729528</v>
      </c>
      <c r="O93">
        <v>17461543</v>
      </c>
      <c r="P93">
        <v>10476925.799999999</v>
      </c>
      <c r="Q93">
        <v>12223080.1</v>
      </c>
      <c r="R93">
        <v>13969234.399999999</v>
      </c>
      <c r="S93">
        <v>15715388.699999999</v>
      </c>
      <c r="X93">
        <v>28</v>
      </c>
      <c r="AD93">
        <v>1432470</v>
      </c>
      <c r="AE93" s="2">
        <f t="shared" si="19"/>
        <v>946869.67741935479</v>
      </c>
      <c r="AF93" s="2">
        <f t="shared" si="17"/>
        <v>2379339.6774193547</v>
      </c>
      <c r="AJ93">
        <v>77</v>
      </c>
      <c r="AM93">
        <v>87</v>
      </c>
      <c r="AN93" s="2">
        <f t="shared" si="21"/>
        <v>385000</v>
      </c>
      <c r="AU93">
        <v>49</v>
      </c>
      <c r="AV93" s="2">
        <f t="shared" si="13"/>
        <v>4240384.615384615</v>
      </c>
      <c r="BA93" s="2">
        <f t="shared" si="24"/>
        <v>0</v>
      </c>
      <c r="BG93">
        <v>0</v>
      </c>
    </row>
    <row r="94" spans="1:61" x14ac:dyDescent="0.25">
      <c r="A94" s="1">
        <v>44284</v>
      </c>
      <c r="B94">
        <v>750000</v>
      </c>
      <c r="C94">
        <v>1700000</v>
      </c>
      <c r="D94" s="2">
        <f t="shared" si="16"/>
        <v>1265618.5483870967</v>
      </c>
      <c r="E94" s="2">
        <v>2531237.0967741935</v>
      </c>
      <c r="F94" s="2">
        <f t="shared" si="22"/>
        <v>195000</v>
      </c>
      <c r="G94" s="2">
        <v>390000</v>
      </c>
      <c r="H94" s="2">
        <f t="shared" si="20"/>
        <v>2163461.5384615385</v>
      </c>
      <c r="I94" s="2">
        <v>4326923.076923077</v>
      </c>
      <c r="J94" s="2">
        <v>0</v>
      </c>
      <c r="K94" s="2">
        <f t="shared" si="23"/>
        <v>0</v>
      </c>
      <c r="L94" s="2">
        <f t="shared" si="14"/>
        <v>0</v>
      </c>
      <c r="N94" s="2">
        <f t="shared" si="18"/>
        <v>3624080.0868486352</v>
      </c>
      <c r="O94">
        <v>17461543</v>
      </c>
      <c r="P94">
        <v>10476925.799999999</v>
      </c>
      <c r="Q94">
        <v>12223080.1</v>
      </c>
      <c r="R94">
        <v>13969234.399999999</v>
      </c>
      <c r="S94">
        <v>15715388.699999999</v>
      </c>
      <c r="X94">
        <v>29</v>
      </c>
      <c r="AD94">
        <v>1432470</v>
      </c>
      <c r="AE94" s="2">
        <f t="shared" si="19"/>
        <v>980686.45161290315</v>
      </c>
      <c r="AF94" s="2">
        <f t="shared" si="17"/>
        <v>2413156.4516129033</v>
      </c>
      <c r="AJ94">
        <v>78</v>
      </c>
      <c r="AM94">
        <v>88</v>
      </c>
      <c r="AN94" s="2">
        <f t="shared" si="21"/>
        <v>390000</v>
      </c>
      <c r="AU94">
        <v>50</v>
      </c>
      <c r="AV94" s="2">
        <f t="shared" si="13"/>
        <v>4326923.076923077</v>
      </c>
      <c r="BA94" s="2">
        <f t="shared" si="24"/>
        <v>0</v>
      </c>
      <c r="BG94">
        <v>0</v>
      </c>
    </row>
    <row r="95" spans="1:61" x14ac:dyDescent="0.25">
      <c r="A95" s="1">
        <v>44285</v>
      </c>
      <c r="B95">
        <v>750000</v>
      </c>
      <c r="C95">
        <v>1700000</v>
      </c>
      <c r="D95" s="2">
        <f t="shared" si="16"/>
        <v>1283271.7741935484</v>
      </c>
      <c r="E95" s="2">
        <v>2566543.5483870967</v>
      </c>
      <c r="F95" s="2">
        <f t="shared" si="22"/>
        <v>197500</v>
      </c>
      <c r="G95" s="2">
        <v>395000</v>
      </c>
      <c r="H95" s="2">
        <f t="shared" si="20"/>
        <v>2206730.769230769</v>
      </c>
      <c r="I95" s="2">
        <v>4413461.538461538</v>
      </c>
      <c r="J95" s="2">
        <v>0</v>
      </c>
      <c r="K95" s="2">
        <f t="shared" si="23"/>
        <v>0</v>
      </c>
      <c r="L95" s="2">
        <f t="shared" si="14"/>
        <v>0</v>
      </c>
      <c r="N95" s="2">
        <f t="shared" si="18"/>
        <v>3687502.5434243176</v>
      </c>
      <c r="O95">
        <v>17461543</v>
      </c>
      <c r="P95">
        <v>10476925.799999999</v>
      </c>
      <c r="Q95">
        <v>12223080.1</v>
      </c>
      <c r="R95">
        <v>13969234.399999999</v>
      </c>
      <c r="S95">
        <v>15715388.699999999</v>
      </c>
      <c r="X95">
        <v>30</v>
      </c>
      <c r="AD95">
        <v>1432470</v>
      </c>
      <c r="AE95" s="2">
        <f t="shared" si="19"/>
        <v>1014503.2258064516</v>
      </c>
      <c r="AF95" s="2">
        <f t="shared" si="17"/>
        <v>2446973.2258064514</v>
      </c>
      <c r="AJ95">
        <v>79</v>
      </c>
      <c r="AM95">
        <v>89</v>
      </c>
      <c r="AN95" s="2">
        <f>$AN$96/80*AJ95</f>
        <v>395000</v>
      </c>
      <c r="AU95">
        <v>51</v>
      </c>
      <c r="AV95" s="2">
        <f>$AV$96/52*AU95</f>
        <v>4413461.538461538</v>
      </c>
      <c r="BA95" s="2">
        <f t="shared" si="24"/>
        <v>0</v>
      </c>
      <c r="BG95">
        <v>0</v>
      </c>
    </row>
    <row r="96" spans="1:61" x14ac:dyDescent="0.25">
      <c r="A96" s="1">
        <v>44286</v>
      </c>
      <c r="B96">
        <v>750000</v>
      </c>
      <c r="C96">
        <v>1700000</v>
      </c>
      <c r="D96" s="2">
        <f t="shared" si="16"/>
        <v>1300925</v>
      </c>
      <c r="E96" s="2">
        <v>2601850</v>
      </c>
      <c r="F96" s="2">
        <f t="shared" si="22"/>
        <v>200000</v>
      </c>
      <c r="G96">
        <v>400000</v>
      </c>
      <c r="H96" s="2">
        <f t="shared" si="20"/>
        <v>2250000</v>
      </c>
      <c r="I96" s="2">
        <v>4500000</v>
      </c>
      <c r="J96" s="2">
        <f>K96/2</f>
        <v>0</v>
      </c>
      <c r="K96" s="2">
        <v>0</v>
      </c>
      <c r="L96" s="2">
        <f t="shared" si="14"/>
        <v>0</v>
      </c>
      <c r="M96" s="2">
        <v>0</v>
      </c>
      <c r="N96" s="2">
        <f t="shared" si="18"/>
        <v>3750925</v>
      </c>
      <c r="O96">
        <v>17461543</v>
      </c>
      <c r="P96">
        <v>10476925.799999999</v>
      </c>
      <c r="Q96">
        <v>12223080.1</v>
      </c>
      <c r="R96">
        <v>13969234.399999999</v>
      </c>
      <c r="S96">
        <v>15715388.699999999</v>
      </c>
      <c r="X96">
        <v>31</v>
      </c>
      <c r="AD96">
        <v>1432470</v>
      </c>
      <c r="AE96" s="2">
        <f>196560+212940+212940+212940+212940</f>
        <v>1048320</v>
      </c>
      <c r="AF96" s="2">
        <f>AD96+AE96</f>
        <v>2480790</v>
      </c>
      <c r="AG96">
        <v>0</v>
      </c>
      <c r="AH96" s="2">
        <f t="shared" ref="AH96:AH159" si="25">AF96+AG96</f>
        <v>2480790</v>
      </c>
      <c r="AJ96">
        <v>80</v>
      </c>
      <c r="AM96">
        <v>90</v>
      </c>
      <c r="AN96">
        <v>400000</v>
      </c>
      <c r="AO96">
        <v>0</v>
      </c>
      <c r="AP96" s="2">
        <f t="shared" ref="AP96:AP159" si="26">AN96+AO96</f>
        <v>400000</v>
      </c>
      <c r="AU96">
        <v>52</v>
      </c>
      <c r="AV96">
        <v>4500000</v>
      </c>
      <c r="AW96">
        <v>0</v>
      </c>
      <c r="AX96" s="2">
        <f t="shared" ref="AX96:AX159" si="27">AV96+AW96</f>
        <v>4500000</v>
      </c>
      <c r="BA96">
        <v>0</v>
      </c>
      <c r="BB96">
        <v>0</v>
      </c>
      <c r="BC96">
        <f t="shared" ref="BC96:BC159" si="28">BA96+BB96</f>
        <v>0</v>
      </c>
      <c r="BG96">
        <v>0</v>
      </c>
      <c r="BH96">
        <v>0</v>
      </c>
      <c r="BI96" s="2">
        <f t="shared" ref="BI96:BI159" si="29">BG96+BH96</f>
        <v>0</v>
      </c>
    </row>
    <row r="97" spans="1:61" s="10" customFormat="1" x14ac:dyDescent="0.25">
      <c r="A97" s="9">
        <v>44287</v>
      </c>
      <c r="B97" s="10">
        <v>750000</v>
      </c>
      <c r="C97" s="10">
        <v>1700000</v>
      </c>
      <c r="D97" s="11">
        <f t="shared" si="16"/>
        <v>1340485.4395604397</v>
      </c>
      <c r="E97" s="11">
        <v>2680970.8791208793</v>
      </c>
      <c r="F97" s="11">
        <f t="shared" si="22"/>
        <v>207472.52747252746</v>
      </c>
      <c r="G97" s="11">
        <v>414945.05494505493</v>
      </c>
      <c r="H97" s="11">
        <f t="shared" si="20"/>
        <v>2278571.4285714286</v>
      </c>
      <c r="I97" s="11">
        <v>4557142.8571428573</v>
      </c>
      <c r="J97" s="11">
        <f t="shared" ref="J97:J160" si="30">K97/2</f>
        <v>12087.912087912087</v>
      </c>
      <c r="K97" s="11">
        <v>24175.824175824175</v>
      </c>
      <c r="L97" s="11">
        <f t="shared" si="14"/>
        <v>16483.516483516483</v>
      </c>
      <c r="M97" s="11">
        <v>32967.032967032967</v>
      </c>
      <c r="N97" s="11">
        <f t="shared" si="18"/>
        <v>3871584.3406593408</v>
      </c>
      <c r="O97" s="10">
        <v>17461543</v>
      </c>
      <c r="P97" s="10">
        <v>10476925.799999999</v>
      </c>
      <c r="Q97" s="10">
        <v>12223080.1</v>
      </c>
      <c r="R97" s="10">
        <v>13969234.399999999</v>
      </c>
      <c r="S97" s="10">
        <v>15715388.699999999</v>
      </c>
      <c r="X97" s="10">
        <v>1</v>
      </c>
      <c r="AE97" s="11"/>
      <c r="AF97" s="11">
        <v>2480790</v>
      </c>
      <c r="AG97" s="11">
        <f>$AG$187/91*X97</f>
        <v>82417.582417582424</v>
      </c>
      <c r="AH97" s="11">
        <f t="shared" si="25"/>
        <v>2563207.5824175826</v>
      </c>
      <c r="AN97" s="10">
        <v>400000</v>
      </c>
      <c r="AO97" s="10">
        <f>$AO$187/91*X97</f>
        <v>14945.054945054944</v>
      </c>
      <c r="AP97" s="11">
        <f t="shared" si="26"/>
        <v>414945.05494505493</v>
      </c>
      <c r="AV97" s="10">
        <v>4500000</v>
      </c>
      <c r="AW97" s="11">
        <f>$AW$187/91*X97</f>
        <v>57142.857142857145</v>
      </c>
      <c r="AX97" s="11">
        <f t="shared" si="27"/>
        <v>4557142.8571428573</v>
      </c>
      <c r="BA97" s="10">
        <v>0</v>
      </c>
      <c r="BB97" s="11">
        <f>$BB$187/91*X97</f>
        <v>25274.725274725275</v>
      </c>
      <c r="BC97" s="10">
        <f t="shared" si="28"/>
        <v>25274.725274725275</v>
      </c>
      <c r="BG97" s="10">
        <v>0</v>
      </c>
      <c r="BH97" s="11">
        <f>$BH$187/91*X97</f>
        <v>32967.032967032967</v>
      </c>
      <c r="BI97" s="11">
        <f t="shared" si="29"/>
        <v>32967.032967032967</v>
      </c>
    </row>
    <row r="98" spans="1:61" x14ac:dyDescent="0.25">
      <c r="A98" s="1">
        <v>44288</v>
      </c>
      <c r="B98">
        <v>750000</v>
      </c>
      <c r="C98">
        <v>1700000</v>
      </c>
      <c r="D98" s="2">
        <f t="shared" si="16"/>
        <v>1380045.8791208791</v>
      </c>
      <c r="E98" s="2">
        <v>2760091.7582417582</v>
      </c>
      <c r="F98" s="2">
        <f t="shared" si="22"/>
        <v>214945.05494505493</v>
      </c>
      <c r="G98" s="2">
        <v>429890.10989010986</v>
      </c>
      <c r="H98" s="2">
        <f t="shared" si="20"/>
        <v>2307142.8571428573</v>
      </c>
      <c r="I98" s="2">
        <v>4614285.7142857146</v>
      </c>
      <c r="J98" s="2">
        <f t="shared" si="30"/>
        <v>24175.824175824175</v>
      </c>
      <c r="K98" s="2">
        <v>48351.648351648349</v>
      </c>
      <c r="L98" s="2">
        <f t="shared" si="14"/>
        <v>32967.032967032967</v>
      </c>
      <c r="M98" s="2">
        <v>65934.065934065933</v>
      </c>
      <c r="N98" s="2">
        <f t="shared" si="18"/>
        <v>3992243.6813186812</v>
      </c>
      <c r="O98">
        <v>17461543</v>
      </c>
      <c r="P98">
        <v>10476925.799999999</v>
      </c>
      <c r="Q98">
        <v>12223080.1</v>
      </c>
      <c r="R98">
        <v>13969234.399999999</v>
      </c>
      <c r="S98">
        <v>15715388.699999999</v>
      </c>
      <c r="X98">
        <v>2</v>
      </c>
      <c r="AF98" s="2">
        <v>2480790</v>
      </c>
      <c r="AG98" s="2">
        <f t="shared" ref="AG98:AG161" si="31">$AG$187/91*X98</f>
        <v>164835.16483516485</v>
      </c>
      <c r="AH98" s="2">
        <f t="shared" si="25"/>
        <v>2645625.1648351648</v>
      </c>
      <c r="AN98">
        <v>400000</v>
      </c>
      <c r="AO98">
        <f>$AO$187/91*X98</f>
        <v>29890.109890109889</v>
      </c>
      <c r="AP98" s="2">
        <f t="shared" si="26"/>
        <v>429890.10989010986</v>
      </c>
      <c r="AV98">
        <v>4500000</v>
      </c>
      <c r="AW98" s="2">
        <f>$AW$187/91*X98</f>
        <v>114285.71428571429</v>
      </c>
      <c r="AX98" s="2">
        <f t="shared" si="27"/>
        <v>4614285.7142857146</v>
      </c>
      <c r="BA98">
        <v>0</v>
      </c>
      <c r="BB98" s="2">
        <f>$BB$187/91*X98</f>
        <v>50549.45054945055</v>
      </c>
      <c r="BC98">
        <f t="shared" si="28"/>
        <v>50549.45054945055</v>
      </c>
      <c r="BG98">
        <v>0</v>
      </c>
      <c r="BH98" s="2">
        <f>$BH$187/91*X98</f>
        <v>65934.065934065933</v>
      </c>
      <c r="BI98" s="2">
        <f t="shared" si="29"/>
        <v>65934.065934065933</v>
      </c>
    </row>
    <row r="99" spans="1:61" x14ac:dyDescent="0.25">
      <c r="A99" s="1">
        <v>44289</v>
      </c>
      <c r="B99">
        <v>750000</v>
      </c>
      <c r="C99">
        <v>1700000</v>
      </c>
      <c r="D99" s="2">
        <f t="shared" si="16"/>
        <v>1419606.3186813188</v>
      </c>
      <c r="E99" s="2">
        <v>2839212.6373626376</v>
      </c>
      <c r="F99" s="2">
        <f t="shared" si="22"/>
        <v>222417.58241758242</v>
      </c>
      <c r="G99" s="2">
        <v>444835.16483516485</v>
      </c>
      <c r="H99" s="2">
        <f t="shared" si="20"/>
        <v>2335714.2857142859</v>
      </c>
      <c r="I99" s="2">
        <v>4671428.5714285718</v>
      </c>
      <c r="J99" s="2">
        <f t="shared" si="30"/>
        <v>36263.73626373626</v>
      </c>
      <c r="K99" s="2">
        <v>72527.472527472521</v>
      </c>
      <c r="L99" s="2">
        <f t="shared" si="14"/>
        <v>49450.54945054945</v>
      </c>
      <c r="M99" s="2">
        <v>98901.0989010989</v>
      </c>
      <c r="N99" s="2">
        <f t="shared" si="18"/>
        <v>4112903.0219780221</v>
      </c>
      <c r="O99">
        <v>17461543</v>
      </c>
      <c r="P99">
        <v>10476925.799999999</v>
      </c>
      <c r="Q99">
        <v>12223080.1</v>
      </c>
      <c r="R99">
        <v>13969234.399999999</v>
      </c>
      <c r="S99">
        <v>15715388.699999999</v>
      </c>
      <c r="X99">
        <v>3</v>
      </c>
      <c r="AF99" s="2">
        <v>2480790</v>
      </c>
      <c r="AG99" s="2">
        <f t="shared" si="31"/>
        <v>247252.74725274727</v>
      </c>
      <c r="AH99" s="2">
        <f t="shared" si="25"/>
        <v>2728042.7472527474</v>
      </c>
      <c r="AN99">
        <v>400000</v>
      </c>
      <c r="AO99">
        <f t="shared" ref="AO99:AO162" si="32">$AO$187/91*X99</f>
        <v>44835.164835164833</v>
      </c>
      <c r="AP99" s="2">
        <f t="shared" si="26"/>
        <v>444835.16483516485</v>
      </c>
      <c r="AV99">
        <v>4500000</v>
      </c>
      <c r="AW99" s="2">
        <f t="shared" ref="AW99:AW162" si="33">$AW$187/91*X99</f>
        <v>171428.57142857142</v>
      </c>
      <c r="AX99" s="2">
        <f t="shared" si="27"/>
        <v>4671428.5714285718</v>
      </c>
      <c r="BA99">
        <v>0</v>
      </c>
      <c r="BB99" s="2">
        <f t="shared" ref="BB99:BB162" si="34">$BB$187/91*X99</f>
        <v>75824.175824175822</v>
      </c>
      <c r="BC99">
        <f t="shared" si="28"/>
        <v>75824.175824175822</v>
      </c>
      <c r="BG99">
        <v>0</v>
      </c>
      <c r="BH99" s="2">
        <f t="shared" ref="BH99:BH162" si="35">$BH$187/91*X99</f>
        <v>98901.0989010989</v>
      </c>
      <c r="BI99" s="2">
        <f t="shared" si="29"/>
        <v>98901.0989010989</v>
      </c>
    </row>
    <row r="100" spans="1:61" x14ac:dyDescent="0.25">
      <c r="A100" s="1">
        <v>44290</v>
      </c>
      <c r="B100">
        <v>750000</v>
      </c>
      <c r="C100">
        <v>1700000</v>
      </c>
      <c r="D100" s="2">
        <f t="shared" si="16"/>
        <v>1459166.7582417582</v>
      </c>
      <c r="E100" s="2">
        <v>2918333.5164835164</v>
      </c>
      <c r="F100" s="2">
        <f t="shared" si="22"/>
        <v>229890.10989010989</v>
      </c>
      <c r="G100" s="2">
        <v>459780.21978021978</v>
      </c>
      <c r="H100" s="2">
        <f t="shared" si="20"/>
        <v>2364285.7142857141</v>
      </c>
      <c r="I100" s="2">
        <v>4728571.4285714282</v>
      </c>
      <c r="J100" s="2">
        <f t="shared" si="30"/>
        <v>48351.648351648349</v>
      </c>
      <c r="K100" s="2">
        <v>96703.296703296699</v>
      </c>
      <c r="L100" s="2">
        <f t="shared" si="14"/>
        <v>65934.065934065933</v>
      </c>
      <c r="M100" s="2">
        <v>131868.13186813187</v>
      </c>
      <c r="N100" s="2">
        <f t="shared" si="18"/>
        <v>4233562.3626373624</v>
      </c>
      <c r="O100">
        <v>17461543</v>
      </c>
      <c r="P100">
        <v>10476925.799999999</v>
      </c>
      <c r="Q100">
        <v>12223080.1</v>
      </c>
      <c r="R100">
        <v>13969234.399999999</v>
      </c>
      <c r="S100">
        <v>15715388.699999999</v>
      </c>
      <c r="X100">
        <v>4</v>
      </c>
      <c r="AF100" s="2">
        <v>2480790</v>
      </c>
      <c r="AG100" s="2">
        <f t="shared" si="31"/>
        <v>329670.32967032969</v>
      </c>
      <c r="AH100" s="2">
        <f t="shared" si="25"/>
        <v>2810460.3296703296</v>
      </c>
      <c r="AN100">
        <v>400000</v>
      </c>
      <c r="AO100">
        <f t="shared" si="32"/>
        <v>59780.219780219777</v>
      </c>
      <c r="AP100" s="2">
        <f t="shared" si="26"/>
        <v>459780.21978021978</v>
      </c>
      <c r="AV100">
        <v>4500000</v>
      </c>
      <c r="AW100" s="2">
        <f t="shared" si="33"/>
        <v>228571.42857142858</v>
      </c>
      <c r="AX100" s="2">
        <f t="shared" si="27"/>
        <v>4728571.4285714282</v>
      </c>
      <c r="BA100">
        <v>0</v>
      </c>
      <c r="BB100" s="2">
        <f t="shared" si="34"/>
        <v>101098.9010989011</v>
      </c>
      <c r="BC100">
        <f t="shared" si="28"/>
        <v>101098.9010989011</v>
      </c>
      <c r="BG100">
        <v>0</v>
      </c>
      <c r="BH100" s="2">
        <f t="shared" si="35"/>
        <v>131868.13186813187</v>
      </c>
      <c r="BI100" s="2">
        <f t="shared" si="29"/>
        <v>131868.13186813187</v>
      </c>
    </row>
    <row r="101" spans="1:61" x14ac:dyDescent="0.25">
      <c r="A101" s="1">
        <v>44291</v>
      </c>
      <c r="B101">
        <v>750000</v>
      </c>
      <c r="C101">
        <v>1700000</v>
      </c>
      <c r="D101" s="2">
        <f t="shared" si="16"/>
        <v>1498727.1978021979</v>
      </c>
      <c r="E101" s="2">
        <v>2997454.3956043958</v>
      </c>
      <c r="F101" s="2">
        <f t="shared" si="22"/>
        <v>237362.63736263735</v>
      </c>
      <c r="G101" s="2">
        <v>474725.27472527471</v>
      </c>
      <c r="H101" s="2">
        <f t="shared" si="20"/>
        <v>2392857.1428571427</v>
      </c>
      <c r="I101" s="2">
        <v>4785714.2857142854</v>
      </c>
      <c r="J101" s="2">
        <f t="shared" si="30"/>
        <v>60439.560439560439</v>
      </c>
      <c r="K101" s="2">
        <v>120879.12087912088</v>
      </c>
      <c r="L101" s="2">
        <f t="shared" si="14"/>
        <v>82417.582417582424</v>
      </c>
      <c r="M101" s="2">
        <v>164835.16483516485</v>
      </c>
      <c r="N101" s="2">
        <f t="shared" si="18"/>
        <v>4354221.7032967033</v>
      </c>
      <c r="O101">
        <v>17461543</v>
      </c>
      <c r="P101">
        <v>10476925.799999999</v>
      </c>
      <c r="Q101">
        <v>12223080.1</v>
      </c>
      <c r="R101">
        <v>13969234.399999999</v>
      </c>
      <c r="S101">
        <v>15715388.699999999</v>
      </c>
      <c r="X101">
        <v>5</v>
      </c>
      <c r="AF101" s="2">
        <v>2480790</v>
      </c>
      <c r="AG101" s="2">
        <f t="shared" si="31"/>
        <v>412087.91208791209</v>
      </c>
      <c r="AH101" s="2">
        <f t="shared" si="25"/>
        <v>2892877.9120879122</v>
      </c>
      <c r="AN101">
        <v>400000</v>
      </c>
      <c r="AO101">
        <f t="shared" si="32"/>
        <v>74725.274725274721</v>
      </c>
      <c r="AP101" s="2">
        <f t="shared" si="26"/>
        <v>474725.27472527471</v>
      </c>
      <c r="AV101">
        <v>4500000</v>
      </c>
      <c r="AW101" s="2">
        <f t="shared" si="33"/>
        <v>285714.28571428574</v>
      </c>
      <c r="AX101" s="2">
        <f t="shared" si="27"/>
        <v>4785714.2857142854</v>
      </c>
      <c r="BA101">
        <v>0</v>
      </c>
      <c r="BB101" s="2">
        <f t="shared" si="34"/>
        <v>126373.62637362638</v>
      </c>
      <c r="BC101">
        <f t="shared" si="28"/>
        <v>126373.62637362638</v>
      </c>
      <c r="BG101">
        <v>0</v>
      </c>
      <c r="BH101" s="2">
        <f t="shared" si="35"/>
        <v>164835.16483516485</v>
      </c>
      <c r="BI101" s="2">
        <f t="shared" si="29"/>
        <v>164835.16483516485</v>
      </c>
    </row>
    <row r="102" spans="1:61" x14ac:dyDescent="0.25">
      <c r="A102" s="1">
        <v>44292</v>
      </c>
      <c r="B102">
        <v>750000</v>
      </c>
      <c r="C102">
        <v>1700000</v>
      </c>
      <c r="D102" s="2">
        <f t="shared" si="16"/>
        <v>1538287.6373626373</v>
      </c>
      <c r="E102" s="2">
        <v>3076575.2747252746</v>
      </c>
      <c r="F102" s="2">
        <f t="shared" si="22"/>
        <v>244835.16483516485</v>
      </c>
      <c r="G102" s="2">
        <v>489670.32967032969</v>
      </c>
      <c r="H102" s="2">
        <f t="shared" si="20"/>
        <v>2421428.5714285714</v>
      </c>
      <c r="I102" s="2">
        <v>4842857.1428571427</v>
      </c>
      <c r="J102" s="2">
        <f t="shared" si="30"/>
        <v>72527.472527472521</v>
      </c>
      <c r="K102" s="2">
        <v>145054.94505494504</v>
      </c>
      <c r="L102" s="2">
        <f t="shared" si="14"/>
        <v>98901.0989010989</v>
      </c>
      <c r="M102" s="2">
        <v>197802.1978021978</v>
      </c>
      <c r="N102" s="2">
        <f t="shared" si="18"/>
        <v>4474881.0439560441</v>
      </c>
      <c r="O102">
        <v>17461543</v>
      </c>
      <c r="P102">
        <v>10476925.799999999</v>
      </c>
      <c r="Q102">
        <v>12223080.1</v>
      </c>
      <c r="R102">
        <v>13969234.399999999</v>
      </c>
      <c r="S102">
        <v>15715388.699999999</v>
      </c>
      <c r="X102">
        <v>6</v>
      </c>
      <c r="AF102" s="2">
        <v>2480790</v>
      </c>
      <c r="AG102" s="2">
        <f t="shared" si="31"/>
        <v>494505.49450549454</v>
      </c>
      <c r="AH102" s="2">
        <f t="shared" si="25"/>
        <v>2975295.4945054944</v>
      </c>
      <c r="AN102">
        <v>400000</v>
      </c>
      <c r="AO102">
        <f t="shared" si="32"/>
        <v>89670.329670329666</v>
      </c>
      <c r="AP102" s="2">
        <f t="shared" si="26"/>
        <v>489670.32967032969</v>
      </c>
      <c r="AV102">
        <v>4500000</v>
      </c>
      <c r="AW102" s="2">
        <f t="shared" si="33"/>
        <v>342857.14285714284</v>
      </c>
      <c r="AX102" s="2">
        <f t="shared" si="27"/>
        <v>4842857.1428571427</v>
      </c>
      <c r="BA102">
        <v>0</v>
      </c>
      <c r="BB102" s="2">
        <f t="shared" si="34"/>
        <v>151648.35164835164</v>
      </c>
      <c r="BC102">
        <f t="shared" si="28"/>
        <v>151648.35164835164</v>
      </c>
      <c r="BG102">
        <v>0</v>
      </c>
      <c r="BH102" s="2">
        <f t="shared" si="35"/>
        <v>197802.1978021978</v>
      </c>
      <c r="BI102" s="2">
        <f t="shared" si="29"/>
        <v>197802.1978021978</v>
      </c>
    </row>
    <row r="103" spans="1:61" x14ac:dyDescent="0.25">
      <c r="A103" s="1">
        <v>44293</v>
      </c>
      <c r="B103">
        <v>750000</v>
      </c>
      <c r="C103">
        <v>1700000</v>
      </c>
      <c r="D103" s="2">
        <f t="shared" si="16"/>
        <v>1577848.076923077</v>
      </c>
      <c r="E103" s="2">
        <v>3155696.153846154</v>
      </c>
      <c r="F103" s="2">
        <f t="shared" si="22"/>
        <v>252307.69230769231</v>
      </c>
      <c r="G103" s="2">
        <v>504615.38461538462</v>
      </c>
      <c r="H103" s="2">
        <f t="shared" si="20"/>
        <v>2450000</v>
      </c>
      <c r="I103" s="2">
        <v>4900000</v>
      </c>
      <c r="J103" s="2">
        <f t="shared" si="30"/>
        <v>84615.38461538461</v>
      </c>
      <c r="K103" s="2">
        <v>169230.76923076922</v>
      </c>
      <c r="L103" s="2">
        <f t="shared" si="14"/>
        <v>115384.61538461538</v>
      </c>
      <c r="M103" s="2">
        <v>230769.23076923075</v>
      </c>
      <c r="N103" s="2">
        <f t="shared" si="18"/>
        <v>4595540.384615385</v>
      </c>
      <c r="O103">
        <v>17461543</v>
      </c>
      <c r="P103">
        <v>10476925.799999999</v>
      </c>
      <c r="Q103">
        <v>12223080.1</v>
      </c>
      <c r="R103">
        <v>13969234.399999999</v>
      </c>
      <c r="S103">
        <v>15715388.699999999</v>
      </c>
      <c r="X103">
        <v>7</v>
      </c>
      <c r="AF103" s="2">
        <v>2480790</v>
      </c>
      <c r="AG103" s="2">
        <f t="shared" si="31"/>
        <v>576923.07692307699</v>
      </c>
      <c r="AH103" s="2">
        <f t="shared" si="25"/>
        <v>3057713.076923077</v>
      </c>
      <c r="AN103">
        <v>400000</v>
      </c>
      <c r="AO103">
        <f t="shared" si="32"/>
        <v>104615.38461538461</v>
      </c>
      <c r="AP103" s="2">
        <f t="shared" si="26"/>
        <v>504615.38461538462</v>
      </c>
      <c r="AV103">
        <v>4500000</v>
      </c>
      <c r="AW103" s="2">
        <f t="shared" si="33"/>
        <v>400000</v>
      </c>
      <c r="AX103" s="2">
        <f t="shared" si="27"/>
        <v>4900000</v>
      </c>
      <c r="BA103">
        <v>0</v>
      </c>
      <c r="BB103" s="2">
        <f t="shared" si="34"/>
        <v>176923.07692307694</v>
      </c>
      <c r="BC103">
        <f t="shared" si="28"/>
        <v>176923.07692307694</v>
      </c>
      <c r="BG103">
        <v>0</v>
      </c>
      <c r="BH103" s="2">
        <f t="shared" si="35"/>
        <v>230769.23076923075</v>
      </c>
      <c r="BI103" s="2">
        <f t="shared" si="29"/>
        <v>230769.23076923075</v>
      </c>
    </row>
    <row r="104" spans="1:61" x14ac:dyDescent="0.25">
      <c r="A104" s="1">
        <v>44294</v>
      </c>
      <c r="B104">
        <v>750000</v>
      </c>
      <c r="C104">
        <v>1700000</v>
      </c>
      <c r="D104" s="2">
        <f t="shared" si="16"/>
        <v>1617408.5164835164</v>
      </c>
      <c r="E104" s="2">
        <v>3234817.0329670329</v>
      </c>
      <c r="F104" s="2">
        <f t="shared" si="22"/>
        <v>259780.21978021978</v>
      </c>
      <c r="G104" s="2">
        <v>519560.43956043955</v>
      </c>
      <c r="H104" s="2">
        <f t="shared" si="20"/>
        <v>2478571.4285714286</v>
      </c>
      <c r="I104" s="2">
        <v>4957142.8571428573</v>
      </c>
      <c r="J104" s="2">
        <f t="shared" si="30"/>
        <v>96703.296703296699</v>
      </c>
      <c r="K104" s="2">
        <v>193406.5934065934</v>
      </c>
      <c r="L104" s="2">
        <f t="shared" si="14"/>
        <v>131868.13186813187</v>
      </c>
      <c r="M104" s="2">
        <v>263736.26373626373</v>
      </c>
      <c r="N104" s="2">
        <f t="shared" si="18"/>
        <v>4716199.7252747249</v>
      </c>
      <c r="O104">
        <v>17461543</v>
      </c>
      <c r="P104">
        <v>10476925.799999999</v>
      </c>
      <c r="Q104">
        <v>12223080.1</v>
      </c>
      <c r="R104">
        <v>13969234.399999999</v>
      </c>
      <c r="S104">
        <v>15715388.699999999</v>
      </c>
      <c r="U104">
        <f>164775+123825+154050+92430+13200</f>
        <v>548280</v>
      </c>
      <c r="X104">
        <v>8</v>
      </c>
      <c r="AF104" s="2">
        <v>2480790</v>
      </c>
      <c r="AG104" s="2">
        <f t="shared" si="31"/>
        <v>659340.65934065939</v>
      </c>
      <c r="AH104" s="2">
        <f t="shared" si="25"/>
        <v>3140130.6593406592</v>
      </c>
      <c r="AN104">
        <v>400000</v>
      </c>
      <c r="AO104">
        <f t="shared" si="32"/>
        <v>119560.43956043955</v>
      </c>
      <c r="AP104" s="2">
        <f t="shared" si="26"/>
        <v>519560.43956043955</v>
      </c>
      <c r="AV104">
        <v>4500000</v>
      </c>
      <c r="AW104" s="2">
        <f t="shared" si="33"/>
        <v>457142.85714285716</v>
      </c>
      <c r="AX104" s="2">
        <f t="shared" si="27"/>
        <v>4957142.8571428573</v>
      </c>
      <c r="BA104">
        <v>0</v>
      </c>
      <c r="BB104" s="2">
        <f t="shared" si="34"/>
        <v>202197.8021978022</v>
      </c>
      <c r="BC104">
        <f t="shared" si="28"/>
        <v>202197.8021978022</v>
      </c>
      <c r="BG104">
        <v>0</v>
      </c>
      <c r="BH104" s="2">
        <f t="shared" si="35"/>
        <v>263736.26373626373</v>
      </c>
      <c r="BI104" s="2">
        <f t="shared" si="29"/>
        <v>263736.26373626373</v>
      </c>
    </row>
    <row r="105" spans="1:61" x14ac:dyDescent="0.25">
      <c r="A105" s="1">
        <v>44295</v>
      </c>
      <c r="B105">
        <v>750000</v>
      </c>
      <c r="C105">
        <v>1700000</v>
      </c>
      <c r="D105" s="2">
        <f t="shared" si="16"/>
        <v>1656968.9560439561</v>
      </c>
      <c r="E105" s="2">
        <v>3313937.9120879122</v>
      </c>
      <c r="F105" s="2">
        <f t="shared" si="22"/>
        <v>267252.74725274724</v>
      </c>
      <c r="G105" s="2">
        <v>534505.49450549448</v>
      </c>
      <c r="H105" s="2">
        <f t="shared" si="20"/>
        <v>2507142.8571428573</v>
      </c>
      <c r="I105" s="2">
        <v>5014285.7142857146</v>
      </c>
      <c r="J105" s="2">
        <f t="shared" si="30"/>
        <v>108791.20879120879</v>
      </c>
      <c r="K105" s="2">
        <v>217582.41758241758</v>
      </c>
      <c r="L105" s="2">
        <f t="shared" si="14"/>
        <v>148351.64835164836</v>
      </c>
      <c r="M105" s="2">
        <v>296703.29670329671</v>
      </c>
      <c r="N105" s="2">
        <f t="shared" si="18"/>
        <v>4836859.0659340657</v>
      </c>
      <c r="O105">
        <v>17461543</v>
      </c>
      <c r="P105">
        <v>10476925.799999999</v>
      </c>
      <c r="Q105">
        <v>12223080.1</v>
      </c>
      <c r="R105">
        <v>13969234.399999999</v>
      </c>
      <c r="S105">
        <v>15715388.699999999</v>
      </c>
      <c r="X105">
        <v>9</v>
      </c>
      <c r="AF105" s="2">
        <v>2480790</v>
      </c>
      <c r="AG105" s="2">
        <f t="shared" si="31"/>
        <v>741758.24175824178</v>
      </c>
      <c r="AH105" s="2">
        <f t="shared" si="25"/>
        <v>3222548.2417582418</v>
      </c>
      <c r="AN105">
        <v>400000</v>
      </c>
      <c r="AO105">
        <f t="shared" si="32"/>
        <v>134505.49450549448</v>
      </c>
      <c r="AP105" s="2">
        <f t="shared" si="26"/>
        <v>534505.49450549448</v>
      </c>
      <c r="AV105">
        <v>4500000</v>
      </c>
      <c r="AW105" s="2">
        <f t="shared" si="33"/>
        <v>514285.71428571432</v>
      </c>
      <c r="AX105" s="2">
        <f t="shared" si="27"/>
        <v>5014285.7142857146</v>
      </c>
      <c r="BA105">
        <v>0</v>
      </c>
      <c r="BB105" s="2">
        <f t="shared" si="34"/>
        <v>227472.52747252746</v>
      </c>
      <c r="BC105">
        <f t="shared" si="28"/>
        <v>227472.52747252746</v>
      </c>
      <c r="BG105">
        <v>0</v>
      </c>
      <c r="BH105" s="2">
        <f t="shared" si="35"/>
        <v>296703.29670329671</v>
      </c>
      <c r="BI105" s="2">
        <f t="shared" si="29"/>
        <v>296703.29670329671</v>
      </c>
    </row>
    <row r="106" spans="1:61" x14ac:dyDescent="0.25">
      <c r="A106" s="1">
        <v>44296</v>
      </c>
      <c r="B106">
        <v>750000</v>
      </c>
      <c r="C106">
        <v>1700000</v>
      </c>
      <c r="D106" s="2">
        <f t="shared" si="16"/>
        <v>1696529.3956043955</v>
      </c>
      <c r="E106" s="2">
        <v>3393058.7912087911</v>
      </c>
      <c r="F106" s="2">
        <f t="shared" si="22"/>
        <v>274725.27472527471</v>
      </c>
      <c r="G106" s="2">
        <v>549450.54945054941</v>
      </c>
      <c r="H106" s="2">
        <f t="shared" si="20"/>
        <v>2535714.2857142859</v>
      </c>
      <c r="I106" s="2">
        <v>5071428.5714285718</v>
      </c>
      <c r="J106" s="2">
        <f t="shared" si="30"/>
        <v>120879.12087912088</v>
      </c>
      <c r="K106" s="2">
        <v>241758.24175824175</v>
      </c>
      <c r="L106" s="2">
        <f t="shared" si="14"/>
        <v>164835.16483516485</v>
      </c>
      <c r="M106" s="2">
        <v>329670.32967032969</v>
      </c>
      <c r="N106" s="2">
        <f t="shared" si="18"/>
        <v>4957518.4065934066</v>
      </c>
      <c r="O106">
        <v>17461543</v>
      </c>
      <c r="P106">
        <v>10476925.799999999</v>
      </c>
      <c r="Q106">
        <v>12223080.1</v>
      </c>
      <c r="R106">
        <v>13969234.399999999</v>
      </c>
      <c r="S106">
        <v>15715388.699999999</v>
      </c>
      <c r="X106">
        <v>10</v>
      </c>
      <c r="AF106" s="2">
        <v>2480790</v>
      </c>
      <c r="AG106" s="2">
        <f t="shared" si="31"/>
        <v>824175.82417582418</v>
      </c>
      <c r="AH106" s="2">
        <f t="shared" si="25"/>
        <v>3304965.8241758244</v>
      </c>
      <c r="AN106">
        <v>400000</v>
      </c>
      <c r="AO106">
        <f t="shared" si="32"/>
        <v>149450.54945054944</v>
      </c>
      <c r="AP106" s="2">
        <f t="shared" si="26"/>
        <v>549450.54945054941</v>
      </c>
      <c r="AV106">
        <v>4500000</v>
      </c>
      <c r="AW106" s="2">
        <f t="shared" si="33"/>
        <v>571428.57142857148</v>
      </c>
      <c r="AX106" s="2">
        <f t="shared" si="27"/>
        <v>5071428.5714285718</v>
      </c>
      <c r="BA106">
        <v>0</v>
      </c>
      <c r="BB106" s="2">
        <f t="shared" si="34"/>
        <v>252747.25274725276</v>
      </c>
      <c r="BC106">
        <f t="shared" si="28"/>
        <v>252747.25274725276</v>
      </c>
      <c r="BG106">
        <v>0</v>
      </c>
      <c r="BH106" s="2">
        <f t="shared" si="35"/>
        <v>329670.32967032969</v>
      </c>
      <c r="BI106" s="2">
        <f t="shared" si="29"/>
        <v>329670.32967032969</v>
      </c>
    </row>
    <row r="107" spans="1:61" x14ac:dyDescent="0.25">
      <c r="A107" s="1">
        <v>44297</v>
      </c>
      <c r="B107">
        <v>750000</v>
      </c>
      <c r="C107">
        <v>1700000</v>
      </c>
      <c r="D107" s="2">
        <f t="shared" si="16"/>
        <v>1736089.8351648352</v>
      </c>
      <c r="E107" s="2">
        <v>3472179.6703296704</v>
      </c>
      <c r="F107" s="2">
        <f t="shared" si="22"/>
        <v>282197.80219780223</v>
      </c>
      <c r="G107" s="2">
        <v>564395.60439560446</v>
      </c>
      <c r="H107" s="2">
        <f t="shared" si="20"/>
        <v>2564285.7142857146</v>
      </c>
      <c r="I107" s="2">
        <v>5128571.4285714291</v>
      </c>
      <c r="J107" s="2">
        <f t="shared" si="30"/>
        <v>132967.03296703295</v>
      </c>
      <c r="K107" s="2">
        <v>265934.0659340659</v>
      </c>
      <c r="L107" s="2">
        <f t="shared" si="14"/>
        <v>181318.68131868131</v>
      </c>
      <c r="M107" s="2">
        <v>362637.36263736262</v>
      </c>
      <c r="N107" s="2">
        <f t="shared" si="18"/>
        <v>5078177.7472527474</v>
      </c>
      <c r="O107">
        <v>17461543</v>
      </c>
      <c r="P107">
        <v>10476925.799999999</v>
      </c>
      <c r="Q107">
        <v>12223080.1</v>
      </c>
      <c r="R107">
        <v>13969234.399999999</v>
      </c>
      <c r="S107">
        <v>15715388.699999999</v>
      </c>
      <c r="X107">
        <v>11</v>
      </c>
      <c r="AF107" s="2">
        <v>2480790</v>
      </c>
      <c r="AG107" s="2">
        <f t="shared" si="31"/>
        <v>906593.40659340669</v>
      </c>
      <c r="AH107" s="2">
        <f t="shared" si="25"/>
        <v>3387383.4065934066</v>
      </c>
      <c r="AN107">
        <v>400000</v>
      </c>
      <c r="AO107">
        <f t="shared" si="32"/>
        <v>164395.6043956044</v>
      </c>
      <c r="AP107" s="2">
        <f t="shared" si="26"/>
        <v>564395.60439560446</v>
      </c>
      <c r="AV107">
        <v>4500000</v>
      </c>
      <c r="AW107" s="2">
        <f t="shared" si="33"/>
        <v>628571.42857142864</v>
      </c>
      <c r="AX107" s="2">
        <f t="shared" si="27"/>
        <v>5128571.4285714291</v>
      </c>
      <c r="BA107">
        <v>0</v>
      </c>
      <c r="BB107" s="2">
        <f t="shared" si="34"/>
        <v>278021.97802197805</v>
      </c>
      <c r="BC107">
        <f t="shared" si="28"/>
        <v>278021.97802197805</v>
      </c>
      <c r="BG107">
        <v>0</v>
      </c>
      <c r="BH107" s="2">
        <f t="shared" si="35"/>
        <v>362637.36263736262</v>
      </c>
      <c r="BI107" s="2">
        <f t="shared" si="29"/>
        <v>362637.36263736262</v>
      </c>
    </row>
    <row r="108" spans="1:61" x14ac:dyDescent="0.25">
      <c r="A108" s="1">
        <v>44298</v>
      </c>
      <c r="B108">
        <v>750000</v>
      </c>
      <c r="C108">
        <v>1700000</v>
      </c>
      <c r="D108" s="2">
        <f t="shared" si="16"/>
        <v>1775650.2747252746</v>
      </c>
      <c r="E108" s="2">
        <v>3551300.5494505493</v>
      </c>
      <c r="F108" s="2">
        <f t="shared" si="22"/>
        <v>289670.32967032969</v>
      </c>
      <c r="G108" s="2">
        <v>579340.65934065939</v>
      </c>
      <c r="H108" s="2">
        <f t="shared" si="20"/>
        <v>2592857.1428571427</v>
      </c>
      <c r="I108" s="2">
        <v>5185714.2857142854</v>
      </c>
      <c r="J108" s="2">
        <f t="shared" si="30"/>
        <v>145054.94505494504</v>
      </c>
      <c r="K108" s="2">
        <v>290109.89010989008</v>
      </c>
      <c r="L108" s="2">
        <f t="shared" si="14"/>
        <v>197802.1978021978</v>
      </c>
      <c r="M108" s="2">
        <v>395604.3956043956</v>
      </c>
      <c r="N108" s="2">
        <f t="shared" si="18"/>
        <v>5198837.0879120873</v>
      </c>
      <c r="O108">
        <v>17461543</v>
      </c>
      <c r="P108">
        <v>10476925.799999999</v>
      </c>
      <c r="Q108">
        <v>12223080.1</v>
      </c>
      <c r="R108">
        <v>13969234.399999999</v>
      </c>
      <c r="S108">
        <v>15715388.699999999</v>
      </c>
      <c r="X108">
        <v>12</v>
      </c>
      <c r="AF108" s="2">
        <v>2480790</v>
      </c>
      <c r="AG108" s="2">
        <f t="shared" si="31"/>
        <v>989010.98901098908</v>
      </c>
      <c r="AH108" s="2">
        <f t="shared" si="25"/>
        <v>3469800.9890109892</v>
      </c>
      <c r="AN108">
        <v>400000</v>
      </c>
      <c r="AO108">
        <f t="shared" si="32"/>
        <v>179340.65934065933</v>
      </c>
      <c r="AP108" s="2">
        <f t="shared" si="26"/>
        <v>579340.65934065939</v>
      </c>
      <c r="AV108">
        <v>4500000</v>
      </c>
      <c r="AW108" s="2">
        <f t="shared" si="33"/>
        <v>685714.28571428568</v>
      </c>
      <c r="AX108" s="2">
        <f t="shared" si="27"/>
        <v>5185714.2857142854</v>
      </c>
      <c r="BA108">
        <v>0</v>
      </c>
      <c r="BB108" s="2">
        <f t="shared" si="34"/>
        <v>303296.70329670329</v>
      </c>
      <c r="BC108">
        <f t="shared" si="28"/>
        <v>303296.70329670329</v>
      </c>
      <c r="BG108">
        <v>0</v>
      </c>
      <c r="BH108" s="2">
        <f t="shared" si="35"/>
        <v>395604.3956043956</v>
      </c>
      <c r="BI108" s="2">
        <f t="shared" si="29"/>
        <v>395604.3956043956</v>
      </c>
    </row>
    <row r="109" spans="1:61" x14ac:dyDescent="0.25">
      <c r="A109" s="1">
        <v>44299</v>
      </c>
      <c r="B109">
        <v>750000</v>
      </c>
      <c r="C109">
        <v>1700000</v>
      </c>
      <c r="D109" s="2">
        <f t="shared" si="16"/>
        <v>1815210.7142857143</v>
      </c>
      <c r="E109" s="2">
        <v>3630421.4285714286</v>
      </c>
      <c r="F109" s="2">
        <f t="shared" si="22"/>
        <v>297142.85714285716</v>
      </c>
      <c r="G109" s="2">
        <v>594285.71428571432</v>
      </c>
      <c r="H109" s="2">
        <f t="shared" si="20"/>
        <v>2621428.5714285714</v>
      </c>
      <c r="I109" s="2">
        <v>5242857.1428571427</v>
      </c>
      <c r="J109" s="2">
        <f t="shared" si="30"/>
        <v>157142.85714285713</v>
      </c>
      <c r="K109" s="2">
        <v>314285.71428571426</v>
      </c>
      <c r="L109" s="2">
        <f t="shared" si="14"/>
        <v>214285.71428571429</v>
      </c>
      <c r="M109" s="2">
        <v>428571.42857142858</v>
      </c>
      <c r="N109" s="2">
        <f t="shared" si="18"/>
        <v>5319496.4285714282</v>
      </c>
      <c r="O109">
        <v>17461543</v>
      </c>
      <c r="P109">
        <v>10476925.799999999</v>
      </c>
      <c r="Q109">
        <v>12223080.1</v>
      </c>
      <c r="R109">
        <v>13969234.399999999</v>
      </c>
      <c r="S109">
        <v>15715388.699999999</v>
      </c>
      <c r="X109">
        <v>13</v>
      </c>
      <c r="AF109" s="2">
        <v>2480790</v>
      </c>
      <c r="AG109" s="2">
        <f t="shared" si="31"/>
        <v>1071428.5714285716</v>
      </c>
      <c r="AH109" s="2">
        <f t="shared" si="25"/>
        <v>3552218.5714285718</v>
      </c>
      <c r="AN109">
        <v>400000</v>
      </c>
      <c r="AO109">
        <f t="shared" si="32"/>
        <v>194285.71428571426</v>
      </c>
      <c r="AP109" s="2">
        <f t="shared" si="26"/>
        <v>594285.71428571432</v>
      </c>
      <c r="AV109">
        <v>4500000</v>
      </c>
      <c r="AW109" s="2">
        <f t="shared" si="33"/>
        <v>742857.14285714284</v>
      </c>
      <c r="AX109" s="2">
        <f t="shared" si="27"/>
        <v>5242857.1428571427</v>
      </c>
      <c r="BA109">
        <v>0</v>
      </c>
      <c r="BB109" s="2">
        <f t="shared" si="34"/>
        <v>328571.42857142858</v>
      </c>
      <c r="BC109">
        <f t="shared" si="28"/>
        <v>328571.42857142858</v>
      </c>
      <c r="BG109">
        <v>0</v>
      </c>
      <c r="BH109" s="2">
        <f t="shared" si="35"/>
        <v>428571.42857142858</v>
      </c>
      <c r="BI109" s="2">
        <f t="shared" si="29"/>
        <v>428571.42857142858</v>
      </c>
    </row>
    <row r="110" spans="1:61" x14ac:dyDescent="0.25">
      <c r="A110" s="1">
        <v>44300</v>
      </c>
      <c r="B110">
        <v>750000</v>
      </c>
      <c r="C110">
        <v>1700000</v>
      </c>
      <c r="D110" s="2">
        <f t="shared" si="16"/>
        <v>1854771.153846154</v>
      </c>
      <c r="E110" s="2">
        <v>3709542.307692308</v>
      </c>
      <c r="F110" s="2">
        <f t="shared" si="22"/>
        <v>304615.38461538462</v>
      </c>
      <c r="G110" s="2">
        <v>609230.76923076925</v>
      </c>
      <c r="H110" s="2">
        <f t="shared" si="20"/>
        <v>2650000</v>
      </c>
      <c r="I110" s="2">
        <v>5300000</v>
      </c>
      <c r="J110" s="2">
        <f t="shared" si="30"/>
        <v>169230.76923076922</v>
      </c>
      <c r="K110" s="2">
        <v>338461.53846153844</v>
      </c>
      <c r="L110" s="2">
        <f t="shared" si="14"/>
        <v>230769.23076923075</v>
      </c>
      <c r="M110" s="2">
        <v>461538.4615384615</v>
      </c>
      <c r="N110" s="2">
        <f t="shared" si="18"/>
        <v>5440155.7692307681</v>
      </c>
      <c r="O110">
        <v>17461543</v>
      </c>
      <c r="P110">
        <v>10476925.799999999</v>
      </c>
      <c r="Q110">
        <v>12223080.1</v>
      </c>
      <c r="R110">
        <v>13969234.399999999</v>
      </c>
      <c r="S110">
        <v>15715388.699999999</v>
      </c>
      <c r="X110">
        <v>14</v>
      </c>
      <c r="AF110" s="2">
        <v>2480790</v>
      </c>
      <c r="AG110" s="2">
        <f t="shared" si="31"/>
        <v>1153846.153846154</v>
      </c>
      <c r="AH110" s="2">
        <f t="shared" si="25"/>
        <v>3634636.153846154</v>
      </c>
      <c r="AN110">
        <v>400000</v>
      </c>
      <c r="AO110">
        <f t="shared" si="32"/>
        <v>209230.76923076922</v>
      </c>
      <c r="AP110" s="2">
        <f t="shared" si="26"/>
        <v>609230.76923076925</v>
      </c>
      <c r="AV110">
        <v>4500000</v>
      </c>
      <c r="AW110" s="2">
        <f t="shared" si="33"/>
        <v>800000</v>
      </c>
      <c r="AX110" s="2">
        <f t="shared" si="27"/>
        <v>5300000</v>
      </c>
      <c r="BA110">
        <v>0</v>
      </c>
      <c r="BB110" s="2">
        <f t="shared" si="34"/>
        <v>353846.15384615387</v>
      </c>
      <c r="BC110">
        <f t="shared" si="28"/>
        <v>353846.15384615387</v>
      </c>
      <c r="BG110">
        <v>0</v>
      </c>
      <c r="BH110" s="2">
        <f t="shared" si="35"/>
        <v>461538.4615384615</v>
      </c>
      <c r="BI110" s="2">
        <f t="shared" si="29"/>
        <v>461538.4615384615</v>
      </c>
    </row>
    <row r="111" spans="1:61" x14ac:dyDescent="0.25">
      <c r="A111" s="1">
        <v>44301</v>
      </c>
      <c r="B111">
        <v>750000</v>
      </c>
      <c r="C111">
        <v>1700000</v>
      </c>
      <c r="D111" s="2">
        <f t="shared" si="16"/>
        <v>1894331.5934065934</v>
      </c>
      <c r="E111" s="2">
        <v>3788663.1868131869</v>
      </c>
      <c r="F111" s="2">
        <f t="shared" si="22"/>
        <v>312087.91208791209</v>
      </c>
      <c r="G111" s="2">
        <v>624175.82417582418</v>
      </c>
      <c r="H111" s="2">
        <f t="shared" si="20"/>
        <v>2678571.4285714286</v>
      </c>
      <c r="I111" s="2">
        <v>5357142.8571428573</v>
      </c>
      <c r="J111" s="2">
        <f t="shared" si="30"/>
        <v>181318.68131868131</v>
      </c>
      <c r="K111" s="2">
        <v>362637.36263736262</v>
      </c>
      <c r="L111" s="2">
        <f t="shared" si="14"/>
        <v>247252.74725274724</v>
      </c>
      <c r="M111" s="2">
        <v>494505.49450549448</v>
      </c>
      <c r="N111" s="2">
        <f t="shared" si="18"/>
        <v>5560815.1098901108</v>
      </c>
      <c r="O111">
        <v>17461543</v>
      </c>
      <c r="P111">
        <v>10476925.799999999</v>
      </c>
      <c r="Q111">
        <v>12223080.1</v>
      </c>
      <c r="R111">
        <v>13969234.399999999</v>
      </c>
      <c r="S111">
        <v>15715388.699999999</v>
      </c>
      <c r="X111">
        <v>15</v>
      </c>
      <c r="AF111" s="2">
        <v>2480790</v>
      </c>
      <c r="AG111" s="2">
        <f t="shared" si="31"/>
        <v>1236263.7362637364</v>
      </c>
      <c r="AH111" s="2">
        <f t="shared" si="25"/>
        <v>3717053.7362637362</v>
      </c>
      <c r="AN111">
        <v>400000</v>
      </c>
      <c r="AO111">
        <f t="shared" si="32"/>
        <v>224175.82417582418</v>
      </c>
      <c r="AP111" s="2">
        <f t="shared" si="26"/>
        <v>624175.82417582418</v>
      </c>
      <c r="AV111">
        <v>4500000</v>
      </c>
      <c r="AW111" s="2">
        <f t="shared" si="33"/>
        <v>857142.85714285716</v>
      </c>
      <c r="AX111" s="2">
        <f t="shared" si="27"/>
        <v>5357142.8571428573</v>
      </c>
      <c r="BA111">
        <v>0</v>
      </c>
      <c r="BB111" s="2">
        <f t="shared" si="34"/>
        <v>379120.87912087911</v>
      </c>
      <c r="BC111">
        <f t="shared" si="28"/>
        <v>379120.87912087911</v>
      </c>
      <c r="BG111">
        <v>0</v>
      </c>
      <c r="BH111" s="2">
        <f t="shared" si="35"/>
        <v>494505.49450549448</v>
      </c>
      <c r="BI111" s="2">
        <f t="shared" si="29"/>
        <v>494505.49450549448</v>
      </c>
    </row>
    <row r="112" spans="1:61" x14ac:dyDescent="0.25">
      <c r="A112" s="1">
        <v>44302</v>
      </c>
      <c r="B112">
        <v>750000</v>
      </c>
      <c r="C112">
        <v>1700000</v>
      </c>
      <c r="D112" s="2">
        <f t="shared" si="16"/>
        <v>1933892.0329670329</v>
      </c>
      <c r="E112" s="2">
        <v>3867784.0659340657</v>
      </c>
      <c r="F112" s="2">
        <f t="shared" si="22"/>
        <v>319560.43956043955</v>
      </c>
      <c r="G112" s="2">
        <v>639120.87912087911</v>
      </c>
      <c r="H112" s="2">
        <f t="shared" si="20"/>
        <v>2707142.8571428573</v>
      </c>
      <c r="I112" s="2">
        <v>5414285.7142857146</v>
      </c>
      <c r="J112" s="2">
        <f t="shared" si="30"/>
        <v>193406.5934065934</v>
      </c>
      <c r="K112" s="2">
        <v>386813.1868131868</v>
      </c>
      <c r="L112" s="2">
        <f t="shared" si="14"/>
        <v>263736.26373626373</v>
      </c>
      <c r="M112" s="2">
        <v>527472.52747252746</v>
      </c>
      <c r="N112" s="2">
        <f t="shared" si="18"/>
        <v>5681474.4505494507</v>
      </c>
      <c r="O112">
        <v>17461543</v>
      </c>
      <c r="P112">
        <v>10476925.799999999</v>
      </c>
      <c r="Q112">
        <v>12223080.1</v>
      </c>
      <c r="R112">
        <v>13969234.399999999</v>
      </c>
      <c r="S112">
        <v>15715388.699999999</v>
      </c>
      <c r="X112">
        <v>16</v>
      </c>
      <c r="AF112" s="2">
        <v>2480790</v>
      </c>
      <c r="AG112" s="2">
        <f t="shared" si="31"/>
        <v>1318681.3186813188</v>
      </c>
      <c r="AH112" s="2">
        <f t="shared" si="25"/>
        <v>3799471.3186813188</v>
      </c>
      <c r="AN112">
        <v>400000</v>
      </c>
      <c r="AO112">
        <f t="shared" si="32"/>
        <v>239120.87912087911</v>
      </c>
      <c r="AP112" s="2">
        <f t="shared" si="26"/>
        <v>639120.87912087911</v>
      </c>
      <c r="AV112">
        <v>4500000</v>
      </c>
      <c r="AW112" s="2">
        <f t="shared" si="33"/>
        <v>914285.71428571432</v>
      </c>
      <c r="AX112" s="2">
        <f t="shared" si="27"/>
        <v>5414285.7142857146</v>
      </c>
      <c r="BA112">
        <v>0</v>
      </c>
      <c r="BB112" s="2">
        <f t="shared" si="34"/>
        <v>404395.6043956044</v>
      </c>
      <c r="BC112">
        <f t="shared" si="28"/>
        <v>404395.6043956044</v>
      </c>
      <c r="BG112">
        <v>0</v>
      </c>
      <c r="BH112" s="2">
        <f t="shared" si="35"/>
        <v>527472.52747252746</v>
      </c>
      <c r="BI112" s="2">
        <f t="shared" si="29"/>
        <v>527472.52747252746</v>
      </c>
    </row>
    <row r="113" spans="1:61" x14ac:dyDescent="0.25">
      <c r="A113" s="1">
        <v>44303</v>
      </c>
      <c r="B113">
        <v>750000</v>
      </c>
      <c r="C113">
        <v>1700000</v>
      </c>
      <c r="D113" s="2">
        <f t="shared" si="16"/>
        <v>1973452.4725274725</v>
      </c>
      <c r="E113" s="2">
        <v>3946904.9450549451</v>
      </c>
      <c r="F113" s="2">
        <f t="shared" si="22"/>
        <v>327032.96703296702</v>
      </c>
      <c r="G113" s="2">
        <v>654065.93406593404</v>
      </c>
      <c r="H113" s="2">
        <f t="shared" si="20"/>
        <v>2735714.2857142859</v>
      </c>
      <c r="I113" s="2">
        <v>5471428.5714285718</v>
      </c>
      <c r="J113" s="2">
        <f t="shared" si="30"/>
        <v>205494.50549450549</v>
      </c>
      <c r="K113" s="2">
        <v>410989.01098901097</v>
      </c>
      <c r="L113" s="2">
        <f t="shared" si="14"/>
        <v>280219.78021978022</v>
      </c>
      <c r="M113" s="2">
        <v>560439.56043956045</v>
      </c>
      <c r="N113" s="2">
        <f t="shared" si="18"/>
        <v>5802133.7912087906</v>
      </c>
      <c r="O113">
        <v>17461543</v>
      </c>
      <c r="P113">
        <v>10476925.799999999</v>
      </c>
      <c r="Q113">
        <v>12223080.1</v>
      </c>
      <c r="R113">
        <v>13969234.399999999</v>
      </c>
      <c r="S113">
        <v>15715388.699999999</v>
      </c>
      <c r="X113">
        <v>17</v>
      </c>
      <c r="AF113" s="2">
        <v>2480790</v>
      </c>
      <c r="AG113" s="2">
        <f t="shared" si="31"/>
        <v>1401098.9010989012</v>
      </c>
      <c r="AH113" s="2">
        <f t="shared" si="25"/>
        <v>3881888.9010989014</v>
      </c>
      <c r="AN113">
        <v>400000</v>
      </c>
      <c r="AO113">
        <f t="shared" si="32"/>
        <v>254065.93406593404</v>
      </c>
      <c r="AP113" s="2">
        <f t="shared" si="26"/>
        <v>654065.93406593404</v>
      </c>
      <c r="AV113">
        <v>4500000</v>
      </c>
      <c r="AW113" s="2">
        <f t="shared" si="33"/>
        <v>971428.57142857148</v>
      </c>
      <c r="AX113" s="2">
        <f t="shared" si="27"/>
        <v>5471428.5714285718</v>
      </c>
      <c r="BA113">
        <v>0</v>
      </c>
      <c r="BB113" s="2">
        <f t="shared" si="34"/>
        <v>429670.32967032969</v>
      </c>
      <c r="BC113">
        <f t="shared" si="28"/>
        <v>429670.32967032969</v>
      </c>
      <c r="BG113">
        <v>0</v>
      </c>
      <c r="BH113" s="2">
        <f t="shared" si="35"/>
        <v>560439.56043956045</v>
      </c>
      <c r="BI113" s="2">
        <f t="shared" si="29"/>
        <v>560439.56043956045</v>
      </c>
    </row>
    <row r="114" spans="1:61" x14ac:dyDescent="0.25">
      <c r="A114" s="1">
        <v>44304</v>
      </c>
      <c r="B114">
        <v>750000</v>
      </c>
      <c r="C114">
        <v>1700000</v>
      </c>
      <c r="D114" s="2">
        <f t="shared" si="16"/>
        <v>2013012.9120879122</v>
      </c>
      <c r="E114" s="2">
        <v>4026025.8241758244</v>
      </c>
      <c r="F114" s="2">
        <f t="shared" si="22"/>
        <v>334505.49450549448</v>
      </c>
      <c r="G114" s="2">
        <v>669010.98901098897</v>
      </c>
      <c r="H114" s="2">
        <f t="shared" si="20"/>
        <v>2764285.7142857146</v>
      </c>
      <c r="I114" s="2">
        <v>5528571.4285714291</v>
      </c>
      <c r="J114" s="2">
        <f t="shared" si="30"/>
        <v>217582.41758241758</v>
      </c>
      <c r="K114" s="2">
        <v>435164.83516483515</v>
      </c>
      <c r="L114" s="2">
        <f t="shared" si="14"/>
        <v>296703.29670329671</v>
      </c>
      <c r="M114" s="2">
        <v>593406.59340659343</v>
      </c>
      <c r="N114" s="2">
        <f t="shared" si="18"/>
        <v>5922793.1318681324</v>
      </c>
      <c r="O114">
        <v>17461543</v>
      </c>
      <c r="P114">
        <v>10476925.799999999</v>
      </c>
      <c r="Q114">
        <v>12223080.1</v>
      </c>
      <c r="R114">
        <v>13969234.399999999</v>
      </c>
      <c r="S114">
        <v>15715388.699999999</v>
      </c>
      <c r="X114">
        <v>18</v>
      </c>
      <c r="AF114" s="2">
        <v>2480790</v>
      </c>
      <c r="AG114" s="2">
        <f t="shared" si="31"/>
        <v>1483516.4835164836</v>
      </c>
      <c r="AH114" s="2">
        <f t="shared" si="25"/>
        <v>3964306.4835164836</v>
      </c>
      <c r="AN114">
        <v>400000</v>
      </c>
      <c r="AO114">
        <f t="shared" si="32"/>
        <v>269010.98901098897</v>
      </c>
      <c r="AP114" s="2">
        <f t="shared" si="26"/>
        <v>669010.98901098897</v>
      </c>
      <c r="AV114">
        <v>4500000</v>
      </c>
      <c r="AW114" s="2">
        <f t="shared" si="33"/>
        <v>1028571.4285714286</v>
      </c>
      <c r="AX114" s="2">
        <f t="shared" si="27"/>
        <v>5528571.4285714291</v>
      </c>
      <c r="BA114">
        <v>0</v>
      </c>
      <c r="BB114" s="2">
        <f t="shared" si="34"/>
        <v>454945.05494505493</v>
      </c>
      <c r="BC114">
        <f t="shared" si="28"/>
        <v>454945.05494505493</v>
      </c>
      <c r="BG114">
        <v>0</v>
      </c>
      <c r="BH114" s="2">
        <f t="shared" si="35"/>
        <v>593406.59340659343</v>
      </c>
      <c r="BI114" s="2">
        <f t="shared" si="29"/>
        <v>593406.59340659343</v>
      </c>
    </row>
    <row r="115" spans="1:61" x14ac:dyDescent="0.25">
      <c r="A115" s="1">
        <v>44305</v>
      </c>
      <c r="B115">
        <v>750000</v>
      </c>
      <c r="C115">
        <v>1700000</v>
      </c>
      <c r="D115" s="2">
        <f t="shared" si="16"/>
        <v>2052573.3516483516</v>
      </c>
      <c r="E115" s="2">
        <v>4105146.7032967033</v>
      </c>
      <c r="F115" s="2">
        <f t="shared" si="22"/>
        <v>341978.02197802195</v>
      </c>
      <c r="G115" s="2">
        <v>683956.0439560439</v>
      </c>
      <c r="H115" s="2">
        <f t="shared" si="20"/>
        <v>2792857.1428571427</v>
      </c>
      <c r="I115" s="2">
        <v>5585714.2857142854</v>
      </c>
      <c r="J115" s="2">
        <f t="shared" si="30"/>
        <v>229670.32967032967</v>
      </c>
      <c r="K115" s="2">
        <v>459340.65934065933</v>
      </c>
      <c r="L115" s="2">
        <f t="shared" si="14"/>
        <v>313186.8131868132</v>
      </c>
      <c r="M115" s="2">
        <v>626373.62637362641</v>
      </c>
      <c r="N115" s="2">
        <f t="shared" si="18"/>
        <v>6043452.4725274723</v>
      </c>
      <c r="O115">
        <v>17461543</v>
      </c>
      <c r="P115">
        <v>10476925.799999999</v>
      </c>
      <c r="Q115">
        <v>12223080.1</v>
      </c>
      <c r="R115">
        <v>13969234.399999999</v>
      </c>
      <c r="S115">
        <v>15715388.699999999</v>
      </c>
      <c r="X115">
        <v>19</v>
      </c>
      <c r="AF115" s="2">
        <v>2480790</v>
      </c>
      <c r="AG115" s="2">
        <f t="shared" si="31"/>
        <v>1565934.065934066</v>
      </c>
      <c r="AH115" s="2">
        <f t="shared" si="25"/>
        <v>4046724.0659340657</v>
      </c>
      <c r="AN115">
        <v>400000</v>
      </c>
      <c r="AO115">
        <f t="shared" si="32"/>
        <v>283956.04395604396</v>
      </c>
      <c r="AP115" s="2">
        <f t="shared" si="26"/>
        <v>683956.0439560439</v>
      </c>
      <c r="AV115">
        <v>4500000</v>
      </c>
      <c r="AW115" s="2">
        <f t="shared" si="33"/>
        <v>1085714.2857142857</v>
      </c>
      <c r="AX115" s="2">
        <f t="shared" si="27"/>
        <v>5585714.2857142854</v>
      </c>
      <c r="BA115">
        <v>0</v>
      </c>
      <c r="BB115" s="2">
        <f t="shared" si="34"/>
        <v>480219.78021978022</v>
      </c>
      <c r="BC115">
        <f t="shared" si="28"/>
        <v>480219.78021978022</v>
      </c>
      <c r="BG115">
        <v>0</v>
      </c>
      <c r="BH115" s="2">
        <f t="shared" si="35"/>
        <v>626373.62637362641</v>
      </c>
      <c r="BI115" s="2">
        <f t="shared" si="29"/>
        <v>626373.62637362641</v>
      </c>
    </row>
    <row r="116" spans="1:61" x14ac:dyDescent="0.25">
      <c r="A116" s="1">
        <v>44306</v>
      </c>
      <c r="B116">
        <v>750000</v>
      </c>
      <c r="C116">
        <v>1700000</v>
      </c>
      <c r="D116" s="2">
        <f t="shared" si="16"/>
        <v>2092133.7912087911</v>
      </c>
      <c r="E116" s="2">
        <v>4184267.5824175822</v>
      </c>
      <c r="F116" s="2">
        <f t="shared" si="22"/>
        <v>349450.54945054941</v>
      </c>
      <c r="G116" s="2">
        <v>698901.09890109883</v>
      </c>
      <c r="H116" s="2">
        <f t="shared" si="20"/>
        <v>2821428.5714285714</v>
      </c>
      <c r="I116" s="2">
        <v>5642857.1428571427</v>
      </c>
      <c r="J116" s="2">
        <f t="shared" si="30"/>
        <v>241758.24175824175</v>
      </c>
      <c r="K116" s="2">
        <v>483516.48351648351</v>
      </c>
      <c r="L116" s="2">
        <f t="shared" si="14"/>
        <v>329670.32967032969</v>
      </c>
      <c r="M116" s="2">
        <v>659340.65934065939</v>
      </c>
      <c r="N116" s="2">
        <f t="shared" si="18"/>
        <v>6164111.8131868122</v>
      </c>
      <c r="O116">
        <v>17461543</v>
      </c>
      <c r="P116">
        <v>10476925.799999999</v>
      </c>
      <c r="Q116">
        <v>12223080.1</v>
      </c>
      <c r="R116">
        <v>13969234.399999999</v>
      </c>
      <c r="S116">
        <v>15715388.699999999</v>
      </c>
      <c r="X116">
        <v>20</v>
      </c>
      <c r="AF116" s="2">
        <v>2480790</v>
      </c>
      <c r="AG116" s="2">
        <f t="shared" si="31"/>
        <v>1648351.6483516484</v>
      </c>
      <c r="AH116" s="2">
        <f t="shared" si="25"/>
        <v>4129141.6483516484</v>
      </c>
      <c r="AN116">
        <v>400000</v>
      </c>
      <c r="AO116">
        <f t="shared" si="32"/>
        <v>298901.09890109889</v>
      </c>
      <c r="AP116" s="2">
        <f t="shared" si="26"/>
        <v>698901.09890109883</v>
      </c>
      <c r="AV116">
        <v>4500000</v>
      </c>
      <c r="AW116" s="2">
        <f t="shared" si="33"/>
        <v>1142857.142857143</v>
      </c>
      <c r="AX116" s="2">
        <f t="shared" si="27"/>
        <v>5642857.1428571427</v>
      </c>
      <c r="BA116">
        <v>0</v>
      </c>
      <c r="BB116" s="2">
        <f t="shared" si="34"/>
        <v>505494.50549450552</v>
      </c>
      <c r="BC116">
        <f t="shared" si="28"/>
        <v>505494.50549450552</v>
      </c>
      <c r="BG116">
        <v>0</v>
      </c>
      <c r="BH116" s="2">
        <f t="shared" si="35"/>
        <v>659340.65934065939</v>
      </c>
      <c r="BI116" s="2">
        <f t="shared" si="29"/>
        <v>659340.65934065939</v>
      </c>
    </row>
    <row r="117" spans="1:61" x14ac:dyDescent="0.25">
      <c r="A117" s="1">
        <v>44307</v>
      </c>
      <c r="B117">
        <v>750000</v>
      </c>
      <c r="C117">
        <v>1700000</v>
      </c>
      <c r="D117" s="2">
        <f t="shared" si="16"/>
        <v>2131694.230769231</v>
      </c>
      <c r="E117" s="2">
        <v>4263388.461538462</v>
      </c>
      <c r="F117" s="2">
        <f t="shared" si="22"/>
        <v>356923.07692307688</v>
      </c>
      <c r="G117" s="2">
        <v>713846.15384615376</v>
      </c>
      <c r="H117" s="2">
        <f t="shared" si="20"/>
        <v>2850000</v>
      </c>
      <c r="I117" s="2">
        <v>5700000</v>
      </c>
      <c r="J117" s="2">
        <f t="shared" si="30"/>
        <v>253846.15384615384</v>
      </c>
      <c r="K117" s="2">
        <v>507692.30769230769</v>
      </c>
      <c r="L117" s="2">
        <f t="shared" si="14"/>
        <v>346153.84615384613</v>
      </c>
      <c r="M117" s="2">
        <v>692307.69230769225</v>
      </c>
      <c r="N117" s="2">
        <f t="shared" si="18"/>
        <v>6284771.153846154</v>
      </c>
      <c r="O117">
        <v>17461543</v>
      </c>
      <c r="P117">
        <v>10476925.799999999</v>
      </c>
      <c r="Q117">
        <v>12223080.1</v>
      </c>
      <c r="R117">
        <v>13969234.399999999</v>
      </c>
      <c r="S117">
        <v>15715388.699999999</v>
      </c>
      <c r="X117">
        <v>21</v>
      </c>
      <c r="AF117" s="2">
        <v>2480790</v>
      </c>
      <c r="AG117" s="2">
        <f t="shared" si="31"/>
        <v>1730769.230769231</v>
      </c>
      <c r="AH117" s="2">
        <f t="shared" si="25"/>
        <v>4211559.230769231</v>
      </c>
      <c r="AN117">
        <v>400000</v>
      </c>
      <c r="AO117">
        <f t="shared" si="32"/>
        <v>313846.15384615381</v>
      </c>
      <c r="AP117" s="2">
        <f t="shared" si="26"/>
        <v>713846.15384615376</v>
      </c>
      <c r="AV117">
        <v>4500000</v>
      </c>
      <c r="AW117" s="2">
        <f t="shared" si="33"/>
        <v>1200000</v>
      </c>
      <c r="AX117" s="2">
        <f t="shared" si="27"/>
        <v>5700000</v>
      </c>
      <c r="BA117">
        <v>0</v>
      </c>
      <c r="BB117" s="2">
        <f t="shared" si="34"/>
        <v>530769.23076923075</v>
      </c>
      <c r="BC117">
        <f t="shared" si="28"/>
        <v>530769.23076923075</v>
      </c>
      <c r="BG117">
        <v>0</v>
      </c>
      <c r="BH117" s="2">
        <f t="shared" si="35"/>
        <v>692307.69230769225</v>
      </c>
      <c r="BI117" s="2">
        <f t="shared" si="29"/>
        <v>692307.69230769225</v>
      </c>
    </row>
    <row r="118" spans="1:61" x14ac:dyDescent="0.25">
      <c r="A118" s="1">
        <v>44308</v>
      </c>
      <c r="B118">
        <v>750000</v>
      </c>
      <c r="C118">
        <v>1700000</v>
      </c>
      <c r="D118" s="2">
        <f t="shared" si="16"/>
        <v>2171254.6703296704</v>
      </c>
      <c r="E118" s="2">
        <v>4342509.3406593408</v>
      </c>
      <c r="F118" s="2">
        <f t="shared" si="22"/>
        <v>364395.6043956044</v>
      </c>
      <c r="G118" s="2">
        <v>728791.2087912088</v>
      </c>
      <c r="H118" s="2">
        <f t="shared" si="20"/>
        <v>2878571.4285714286</v>
      </c>
      <c r="I118" s="2">
        <v>5757142.8571428573</v>
      </c>
      <c r="J118" s="2">
        <f t="shared" si="30"/>
        <v>265934.0659340659</v>
      </c>
      <c r="K118" s="2">
        <v>531868.13186813181</v>
      </c>
      <c r="L118" s="2">
        <f t="shared" ref="L118:L181" si="36">M118/2</f>
        <v>362637.36263736262</v>
      </c>
      <c r="M118" s="2">
        <v>725274.72527472524</v>
      </c>
      <c r="N118" s="2">
        <f t="shared" si="18"/>
        <v>6405430.4945054939</v>
      </c>
      <c r="O118">
        <v>17461543</v>
      </c>
      <c r="P118">
        <v>10476925.799999999</v>
      </c>
      <c r="Q118">
        <v>12223080.1</v>
      </c>
      <c r="R118">
        <v>13969234.399999999</v>
      </c>
      <c r="S118">
        <v>15715388.699999999</v>
      </c>
      <c r="X118">
        <v>22</v>
      </c>
      <c r="AF118" s="2">
        <v>2480790</v>
      </c>
      <c r="AG118" s="2">
        <f t="shared" si="31"/>
        <v>1813186.8131868134</v>
      </c>
      <c r="AH118" s="2">
        <f t="shared" si="25"/>
        <v>4293976.8131868131</v>
      </c>
      <c r="AN118">
        <v>400000</v>
      </c>
      <c r="AO118">
        <f t="shared" si="32"/>
        <v>328791.2087912088</v>
      </c>
      <c r="AP118" s="2">
        <f t="shared" si="26"/>
        <v>728791.2087912088</v>
      </c>
      <c r="AV118">
        <v>4500000</v>
      </c>
      <c r="AW118" s="2">
        <f t="shared" si="33"/>
        <v>1257142.8571428573</v>
      </c>
      <c r="AX118" s="2">
        <f t="shared" si="27"/>
        <v>5757142.8571428573</v>
      </c>
      <c r="BA118">
        <v>0</v>
      </c>
      <c r="BB118" s="2">
        <f t="shared" si="34"/>
        <v>556043.9560439561</v>
      </c>
      <c r="BC118">
        <f t="shared" si="28"/>
        <v>556043.9560439561</v>
      </c>
      <c r="BG118">
        <v>0</v>
      </c>
      <c r="BH118" s="2">
        <f t="shared" si="35"/>
        <v>725274.72527472524</v>
      </c>
      <c r="BI118" s="2">
        <f t="shared" si="29"/>
        <v>725274.72527472524</v>
      </c>
    </row>
    <row r="119" spans="1:61" x14ac:dyDescent="0.25">
      <c r="A119" s="1">
        <v>44309</v>
      </c>
      <c r="B119">
        <v>750000</v>
      </c>
      <c r="C119">
        <v>1700000</v>
      </c>
      <c r="D119" s="2">
        <f t="shared" si="16"/>
        <v>2210815.1098901099</v>
      </c>
      <c r="E119" s="2">
        <v>4421630.2197802197</v>
      </c>
      <c r="F119" s="2">
        <f t="shared" si="22"/>
        <v>371868.13186813187</v>
      </c>
      <c r="G119" s="2">
        <v>743736.26373626373</v>
      </c>
      <c r="H119" s="2">
        <f t="shared" si="20"/>
        <v>2907142.8571428573</v>
      </c>
      <c r="I119" s="2">
        <v>5814285.7142857146</v>
      </c>
      <c r="J119" s="2">
        <f t="shared" si="30"/>
        <v>278021.97802197799</v>
      </c>
      <c r="K119" s="2">
        <v>556043.95604395599</v>
      </c>
      <c r="L119" s="2">
        <f t="shared" si="36"/>
        <v>379120.87912087911</v>
      </c>
      <c r="M119" s="2">
        <v>758241.75824175822</v>
      </c>
      <c r="N119" s="2">
        <f t="shared" si="18"/>
        <v>6526089.8351648357</v>
      </c>
      <c r="O119">
        <v>17461543</v>
      </c>
      <c r="P119">
        <v>10476925.799999999</v>
      </c>
      <c r="Q119">
        <v>12223080.1</v>
      </c>
      <c r="R119">
        <v>13969234.399999999</v>
      </c>
      <c r="S119">
        <v>15715388.699999999</v>
      </c>
      <c r="X119">
        <v>23</v>
      </c>
      <c r="AF119" s="2">
        <v>2480790</v>
      </c>
      <c r="AG119" s="2">
        <f t="shared" si="31"/>
        <v>1895604.3956043958</v>
      </c>
      <c r="AH119" s="2">
        <f t="shared" si="25"/>
        <v>4376394.3956043962</v>
      </c>
      <c r="AN119">
        <v>400000</v>
      </c>
      <c r="AO119">
        <f t="shared" si="32"/>
        <v>343736.26373626373</v>
      </c>
      <c r="AP119" s="2">
        <f t="shared" si="26"/>
        <v>743736.26373626373</v>
      </c>
      <c r="AV119">
        <v>4500000</v>
      </c>
      <c r="AW119" s="2">
        <f t="shared" si="33"/>
        <v>1314285.7142857143</v>
      </c>
      <c r="AX119" s="2">
        <f t="shared" si="27"/>
        <v>5814285.7142857146</v>
      </c>
      <c r="BA119">
        <v>0</v>
      </c>
      <c r="BB119" s="2">
        <f t="shared" si="34"/>
        <v>581318.68131868134</v>
      </c>
      <c r="BC119">
        <f t="shared" si="28"/>
        <v>581318.68131868134</v>
      </c>
      <c r="BG119">
        <v>0</v>
      </c>
      <c r="BH119" s="2">
        <f t="shared" si="35"/>
        <v>758241.75824175822</v>
      </c>
      <c r="BI119" s="2">
        <f t="shared" si="29"/>
        <v>758241.75824175822</v>
      </c>
    </row>
    <row r="120" spans="1:61" x14ac:dyDescent="0.25">
      <c r="A120" s="1">
        <v>44310</v>
      </c>
      <c r="B120">
        <v>750000</v>
      </c>
      <c r="C120">
        <v>1700000</v>
      </c>
      <c r="D120" s="2">
        <f t="shared" si="16"/>
        <v>2250375.5494505493</v>
      </c>
      <c r="E120" s="2">
        <v>4500751.0989010986</v>
      </c>
      <c r="F120" s="2">
        <f t="shared" si="22"/>
        <v>379340.65934065933</v>
      </c>
      <c r="G120" s="2">
        <v>758681.31868131866</v>
      </c>
      <c r="H120" s="2">
        <f t="shared" si="20"/>
        <v>2935714.2857142854</v>
      </c>
      <c r="I120" s="2">
        <v>5871428.5714285709</v>
      </c>
      <c r="J120" s="2">
        <f t="shared" si="30"/>
        <v>290109.89010989008</v>
      </c>
      <c r="K120" s="2">
        <v>580219.78021978016</v>
      </c>
      <c r="L120" s="2">
        <f t="shared" si="36"/>
        <v>395604.3956043956</v>
      </c>
      <c r="M120" s="2">
        <v>791208.7912087912</v>
      </c>
      <c r="N120" s="2">
        <f t="shared" si="18"/>
        <v>6646749.1758241756</v>
      </c>
      <c r="O120">
        <v>17461543</v>
      </c>
      <c r="P120">
        <v>10476925.799999999</v>
      </c>
      <c r="Q120">
        <v>12223080.1</v>
      </c>
      <c r="R120">
        <v>13969234.399999999</v>
      </c>
      <c r="S120">
        <v>15715388.699999999</v>
      </c>
      <c r="X120">
        <v>24</v>
      </c>
      <c r="AF120" s="2">
        <v>2480790</v>
      </c>
      <c r="AG120" s="2">
        <f t="shared" si="31"/>
        <v>1978021.9780219782</v>
      </c>
      <c r="AH120" s="2">
        <f t="shared" si="25"/>
        <v>4458811.9780219784</v>
      </c>
      <c r="AN120">
        <v>400000</v>
      </c>
      <c r="AO120">
        <f t="shared" si="32"/>
        <v>358681.31868131866</v>
      </c>
      <c r="AP120" s="2">
        <f t="shared" si="26"/>
        <v>758681.31868131866</v>
      </c>
      <c r="AV120">
        <v>4500000</v>
      </c>
      <c r="AW120" s="2">
        <f t="shared" si="33"/>
        <v>1371428.5714285714</v>
      </c>
      <c r="AX120" s="2">
        <f t="shared" si="27"/>
        <v>5871428.5714285709</v>
      </c>
      <c r="BA120">
        <v>0</v>
      </c>
      <c r="BB120" s="2">
        <f t="shared" si="34"/>
        <v>606593.40659340657</v>
      </c>
      <c r="BC120">
        <f t="shared" si="28"/>
        <v>606593.40659340657</v>
      </c>
      <c r="BG120">
        <v>0</v>
      </c>
      <c r="BH120" s="2">
        <f t="shared" si="35"/>
        <v>791208.7912087912</v>
      </c>
      <c r="BI120" s="2">
        <f t="shared" si="29"/>
        <v>791208.7912087912</v>
      </c>
    </row>
    <row r="121" spans="1:61" x14ac:dyDescent="0.25">
      <c r="A121" s="1">
        <v>44311</v>
      </c>
      <c r="B121">
        <v>750000</v>
      </c>
      <c r="C121">
        <v>1700000</v>
      </c>
      <c r="D121" s="2">
        <f t="shared" si="16"/>
        <v>2289935.9890109892</v>
      </c>
      <c r="E121" s="2">
        <v>4579871.9780219784</v>
      </c>
      <c r="F121" s="2">
        <f t="shared" si="22"/>
        <v>386813.1868131868</v>
      </c>
      <c r="G121" s="2">
        <v>773626.37362637359</v>
      </c>
      <c r="H121" s="2">
        <f t="shared" si="20"/>
        <v>2964285.7142857146</v>
      </c>
      <c r="I121" s="2">
        <v>5928571.4285714291</v>
      </c>
      <c r="J121" s="2">
        <f t="shared" si="30"/>
        <v>302197.80219780217</v>
      </c>
      <c r="K121" s="2">
        <v>604395.60439560434</v>
      </c>
      <c r="L121" s="2">
        <f t="shared" si="36"/>
        <v>412087.91208791209</v>
      </c>
      <c r="M121" s="2">
        <v>824175.82417582418</v>
      </c>
      <c r="N121" s="2">
        <f t="shared" si="18"/>
        <v>6767408.5164835174</v>
      </c>
      <c r="O121">
        <v>17461543</v>
      </c>
      <c r="P121">
        <v>10476925.799999999</v>
      </c>
      <c r="Q121">
        <v>12223080.1</v>
      </c>
      <c r="R121">
        <v>13969234.399999999</v>
      </c>
      <c r="S121">
        <v>15715388.699999999</v>
      </c>
      <c r="X121">
        <v>25</v>
      </c>
      <c r="AF121" s="2">
        <v>2480790</v>
      </c>
      <c r="AG121" s="2">
        <f t="shared" si="31"/>
        <v>2060439.5604395606</v>
      </c>
      <c r="AH121" s="2">
        <f t="shared" si="25"/>
        <v>4541229.5604395606</v>
      </c>
      <c r="AN121">
        <v>400000</v>
      </c>
      <c r="AO121">
        <f t="shared" si="32"/>
        <v>373626.37362637359</v>
      </c>
      <c r="AP121" s="2">
        <f t="shared" si="26"/>
        <v>773626.37362637359</v>
      </c>
      <c r="AV121">
        <v>4500000</v>
      </c>
      <c r="AW121" s="2">
        <f t="shared" si="33"/>
        <v>1428571.4285714286</v>
      </c>
      <c r="AX121" s="2">
        <f t="shared" si="27"/>
        <v>5928571.4285714291</v>
      </c>
      <c r="BA121">
        <v>0</v>
      </c>
      <c r="BB121" s="2">
        <f t="shared" si="34"/>
        <v>631868.13186813192</v>
      </c>
      <c r="BC121">
        <f t="shared" si="28"/>
        <v>631868.13186813192</v>
      </c>
      <c r="BG121">
        <v>0</v>
      </c>
      <c r="BH121" s="2">
        <f t="shared" si="35"/>
        <v>824175.82417582418</v>
      </c>
      <c r="BI121" s="2">
        <f t="shared" si="29"/>
        <v>824175.82417582418</v>
      </c>
    </row>
    <row r="122" spans="1:61" x14ac:dyDescent="0.25">
      <c r="A122" s="1">
        <v>44312</v>
      </c>
      <c r="B122">
        <v>750000</v>
      </c>
      <c r="C122">
        <v>1700000</v>
      </c>
      <c r="D122" s="2">
        <f t="shared" si="16"/>
        <v>2329496.4285714286</v>
      </c>
      <c r="E122" s="2">
        <v>4658992.8571428573</v>
      </c>
      <c r="F122" s="2">
        <f t="shared" si="22"/>
        <v>394285.71428571426</v>
      </c>
      <c r="G122" s="2">
        <v>788571.42857142852</v>
      </c>
      <c r="H122" s="2">
        <f t="shared" si="20"/>
        <v>2992857.1428571427</v>
      </c>
      <c r="I122" s="2">
        <v>5985714.2857142854</v>
      </c>
      <c r="J122" s="2">
        <f t="shared" si="30"/>
        <v>314285.71428571426</v>
      </c>
      <c r="K122" s="2">
        <v>628571.42857142852</v>
      </c>
      <c r="L122" s="2">
        <f t="shared" si="36"/>
        <v>428571.42857142858</v>
      </c>
      <c r="M122" s="2">
        <v>857142.85714285716</v>
      </c>
      <c r="N122" s="2">
        <f t="shared" si="18"/>
        <v>6888067.8571428573</v>
      </c>
      <c r="O122">
        <v>17461543</v>
      </c>
      <c r="P122">
        <v>10476925.799999999</v>
      </c>
      <c r="Q122">
        <v>12223080.1</v>
      </c>
      <c r="R122">
        <v>13969234.399999999</v>
      </c>
      <c r="S122">
        <v>15715388.699999999</v>
      </c>
      <c r="X122">
        <v>26</v>
      </c>
      <c r="AF122" s="2">
        <v>2480790</v>
      </c>
      <c r="AG122" s="2">
        <f t="shared" si="31"/>
        <v>2142857.1428571432</v>
      </c>
      <c r="AH122" s="2">
        <f t="shared" si="25"/>
        <v>4623647.1428571437</v>
      </c>
      <c r="AN122">
        <v>400000</v>
      </c>
      <c r="AO122">
        <f t="shared" si="32"/>
        <v>388571.42857142852</v>
      </c>
      <c r="AP122" s="2">
        <f t="shared" si="26"/>
        <v>788571.42857142852</v>
      </c>
      <c r="AV122">
        <v>4500000</v>
      </c>
      <c r="AW122" s="2">
        <f t="shared" si="33"/>
        <v>1485714.2857142857</v>
      </c>
      <c r="AX122" s="2">
        <f t="shared" si="27"/>
        <v>5985714.2857142854</v>
      </c>
      <c r="BA122">
        <v>0</v>
      </c>
      <c r="BB122" s="2">
        <f t="shared" si="34"/>
        <v>657142.85714285716</v>
      </c>
      <c r="BC122">
        <f t="shared" si="28"/>
        <v>657142.85714285716</v>
      </c>
      <c r="BG122">
        <v>0</v>
      </c>
      <c r="BH122" s="2">
        <f t="shared" si="35"/>
        <v>857142.85714285716</v>
      </c>
      <c r="BI122" s="2">
        <f t="shared" si="29"/>
        <v>857142.85714285716</v>
      </c>
    </row>
    <row r="123" spans="1:61" x14ac:dyDescent="0.25">
      <c r="A123" s="1">
        <v>44313</v>
      </c>
      <c r="B123">
        <v>750000</v>
      </c>
      <c r="C123">
        <v>1700000</v>
      </c>
      <c r="D123" s="2">
        <f t="shared" si="16"/>
        <v>2369056.8681318681</v>
      </c>
      <c r="E123" s="2">
        <v>4738113.7362637362</v>
      </c>
      <c r="F123" s="2">
        <f t="shared" si="22"/>
        <v>401758.24175824178</v>
      </c>
      <c r="G123" s="2">
        <v>803516.48351648357</v>
      </c>
      <c r="H123" s="2">
        <f t="shared" si="20"/>
        <v>3021428.5714285714</v>
      </c>
      <c r="I123" s="2">
        <v>6042857.1428571427</v>
      </c>
      <c r="J123" s="2">
        <f t="shared" si="30"/>
        <v>326373.62637362635</v>
      </c>
      <c r="K123" s="2">
        <v>652747.2527472527</v>
      </c>
      <c r="L123" s="2">
        <f t="shared" si="36"/>
        <v>445054.94505494507</v>
      </c>
      <c r="M123" s="2">
        <v>890109.89010989014</v>
      </c>
      <c r="N123" s="2">
        <f t="shared" si="18"/>
        <v>7008727.1978021981</v>
      </c>
      <c r="O123">
        <v>17461543</v>
      </c>
      <c r="P123">
        <v>10476925.799999999</v>
      </c>
      <c r="Q123">
        <v>12223080.1</v>
      </c>
      <c r="R123">
        <v>13969234.399999999</v>
      </c>
      <c r="S123">
        <v>15715388.699999999</v>
      </c>
      <c r="X123">
        <v>27</v>
      </c>
      <c r="AF123" s="2">
        <v>2480790</v>
      </c>
      <c r="AG123" s="2">
        <f t="shared" si="31"/>
        <v>2225274.7252747254</v>
      </c>
      <c r="AH123" s="2">
        <f t="shared" si="25"/>
        <v>4706064.7252747249</v>
      </c>
      <c r="AN123">
        <v>400000</v>
      </c>
      <c r="AO123">
        <f t="shared" si="32"/>
        <v>403516.48351648351</v>
      </c>
      <c r="AP123" s="2">
        <f t="shared" si="26"/>
        <v>803516.48351648357</v>
      </c>
      <c r="AV123">
        <v>4500000</v>
      </c>
      <c r="AW123" s="2">
        <f t="shared" si="33"/>
        <v>1542857.142857143</v>
      </c>
      <c r="AX123" s="2">
        <f t="shared" si="27"/>
        <v>6042857.1428571427</v>
      </c>
      <c r="BA123">
        <v>0</v>
      </c>
      <c r="BB123" s="2">
        <f t="shared" si="34"/>
        <v>682417.58241758239</v>
      </c>
      <c r="BC123">
        <f t="shared" si="28"/>
        <v>682417.58241758239</v>
      </c>
      <c r="BG123">
        <v>0</v>
      </c>
      <c r="BH123" s="2">
        <f t="shared" si="35"/>
        <v>890109.89010989014</v>
      </c>
      <c r="BI123" s="2">
        <f t="shared" si="29"/>
        <v>890109.89010989014</v>
      </c>
    </row>
    <row r="124" spans="1:61" x14ac:dyDescent="0.25">
      <c r="A124" s="1">
        <v>44314</v>
      </c>
      <c r="B124">
        <v>750000</v>
      </c>
      <c r="C124">
        <v>1700000</v>
      </c>
      <c r="D124" s="2">
        <f t="shared" si="16"/>
        <v>2408617.307692308</v>
      </c>
      <c r="E124" s="2">
        <v>4817234.615384616</v>
      </c>
      <c r="F124" s="2">
        <f t="shared" si="22"/>
        <v>409230.76923076925</v>
      </c>
      <c r="G124" s="2">
        <v>818461.5384615385</v>
      </c>
      <c r="H124" s="2">
        <f t="shared" si="20"/>
        <v>3050000</v>
      </c>
      <c r="I124" s="2">
        <v>6100000</v>
      </c>
      <c r="J124" s="2">
        <f t="shared" si="30"/>
        <v>338461.53846153844</v>
      </c>
      <c r="K124" s="2">
        <v>676923.07692307688</v>
      </c>
      <c r="L124" s="2">
        <f t="shared" si="36"/>
        <v>461538.4615384615</v>
      </c>
      <c r="M124" s="2">
        <v>923076.92307692301</v>
      </c>
      <c r="N124" s="2">
        <f t="shared" si="18"/>
        <v>7129386.538461538</v>
      </c>
      <c r="O124">
        <v>17461543</v>
      </c>
      <c r="P124">
        <v>10476925.799999999</v>
      </c>
      <c r="Q124">
        <v>12223080.1</v>
      </c>
      <c r="R124">
        <v>13969234.399999999</v>
      </c>
      <c r="S124">
        <v>15715388.699999999</v>
      </c>
      <c r="X124">
        <v>28</v>
      </c>
      <c r="AF124" s="2">
        <v>2480790</v>
      </c>
      <c r="AG124" s="2">
        <f t="shared" si="31"/>
        <v>2307692.307692308</v>
      </c>
      <c r="AH124" s="2">
        <f t="shared" si="25"/>
        <v>4788482.307692308</v>
      </c>
      <c r="AN124">
        <v>400000</v>
      </c>
      <c r="AO124">
        <f t="shared" si="32"/>
        <v>418461.53846153844</v>
      </c>
      <c r="AP124" s="2">
        <f t="shared" si="26"/>
        <v>818461.5384615385</v>
      </c>
      <c r="AV124">
        <v>4500000</v>
      </c>
      <c r="AW124" s="2">
        <f t="shared" si="33"/>
        <v>1600000</v>
      </c>
      <c r="AX124" s="2">
        <f t="shared" si="27"/>
        <v>6100000</v>
      </c>
      <c r="BA124">
        <v>0</v>
      </c>
      <c r="BB124" s="2">
        <f t="shared" si="34"/>
        <v>707692.30769230775</v>
      </c>
      <c r="BC124">
        <f t="shared" si="28"/>
        <v>707692.30769230775</v>
      </c>
      <c r="BG124">
        <v>0</v>
      </c>
      <c r="BH124" s="2">
        <f t="shared" si="35"/>
        <v>923076.92307692301</v>
      </c>
      <c r="BI124" s="2">
        <f t="shared" si="29"/>
        <v>923076.92307692301</v>
      </c>
    </row>
    <row r="125" spans="1:61" x14ac:dyDescent="0.25">
      <c r="A125" s="1">
        <v>44315</v>
      </c>
      <c r="B125">
        <v>750000</v>
      </c>
      <c r="C125">
        <v>1700000</v>
      </c>
      <c r="D125" s="2">
        <f t="shared" si="16"/>
        <v>2448177.7472527474</v>
      </c>
      <c r="E125" s="2">
        <v>4896355.4945054948</v>
      </c>
      <c r="F125" s="2">
        <f t="shared" si="22"/>
        <v>416703.29670329671</v>
      </c>
      <c r="G125" s="2">
        <v>833406.59340659343</v>
      </c>
      <c r="H125" s="2">
        <f t="shared" si="20"/>
        <v>3078571.4285714286</v>
      </c>
      <c r="I125" s="2">
        <v>6157142.8571428573</v>
      </c>
      <c r="J125" s="2">
        <f t="shared" si="30"/>
        <v>350549.45054945053</v>
      </c>
      <c r="K125" s="2">
        <v>701098.90109890106</v>
      </c>
      <c r="L125" s="2">
        <f t="shared" si="36"/>
        <v>478021.97802197799</v>
      </c>
      <c r="M125" s="2">
        <v>956043.95604395599</v>
      </c>
      <c r="N125" s="2">
        <f t="shared" si="18"/>
        <v>7250045.8791208789</v>
      </c>
      <c r="O125">
        <v>17461543</v>
      </c>
      <c r="P125">
        <v>10476925.799999999</v>
      </c>
      <c r="Q125">
        <v>12223080.1</v>
      </c>
      <c r="R125">
        <v>13969234.399999999</v>
      </c>
      <c r="S125">
        <v>15715388.699999999</v>
      </c>
      <c r="X125">
        <v>29</v>
      </c>
      <c r="AF125" s="2">
        <v>2480790</v>
      </c>
      <c r="AG125" s="2">
        <f t="shared" si="31"/>
        <v>2390109.8901098901</v>
      </c>
      <c r="AH125" s="2">
        <f t="shared" si="25"/>
        <v>4870899.8901098901</v>
      </c>
      <c r="AN125">
        <v>400000</v>
      </c>
      <c r="AO125">
        <f t="shared" si="32"/>
        <v>433406.59340659337</v>
      </c>
      <c r="AP125" s="2">
        <f t="shared" si="26"/>
        <v>833406.59340659343</v>
      </c>
      <c r="AV125">
        <v>4500000</v>
      </c>
      <c r="AW125" s="2">
        <f t="shared" si="33"/>
        <v>1657142.8571428573</v>
      </c>
      <c r="AX125" s="2">
        <f t="shared" si="27"/>
        <v>6157142.8571428573</v>
      </c>
      <c r="BA125">
        <v>0</v>
      </c>
      <c r="BB125" s="2">
        <f t="shared" si="34"/>
        <v>732967.03296703298</v>
      </c>
      <c r="BC125">
        <f t="shared" si="28"/>
        <v>732967.03296703298</v>
      </c>
      <c r="BG125">
        <v>0</v>
      </c>
      <c r="BH125" s="2">
        <f t="shared" si="35"/>
        <v>956043.95604395599</v>
      </c>
      <c r="BI125" s="2">
        <f t="shared" si="29"/>
        <v>956043.95604395599</v>
      </c>
    </row>
    <row r="126" spans="1:61" x14ac:dyDescent="0.25">
      <c r="A126" s="1">
        <v>44316</v>
      </c>
      <c r="B126">
        <v>750000</v>
      </c>
      <c r="C126">
        <v>1700000</v>
      </c>
      <c r="D126" s="2">
        <f t="shared" si="16"/>
        <v>2487738.1868131869</v>
      </c>
      <c r="E126" s="2">
        <v>4975476.3736263737</v>
      </c>
      <c r="F126" s="2">
        <f t="shared" si="22"/>
        <v>424175.82417582418</v>
      </c>
      <c r="G126" s="2">
        <v>848351.64835164836</v>
      </c>
      <c r="H126" s="2">
        <f t="shared" si="20"/>
        <v>3107142.8571428573</v>
      </c>
      <c r="I126" s="2">
        <v>6214285.7142857146</v>
      </c>
      <c r="J126" s="2">
        <f t="shared" si="30"/>
        <v>362637.36263736262</v>
      </c>
      <c r="K126" s="2">
        <v>725274.72527472524</v>
      </c>
      <c r="L126" s="2">
        <f t="shared" si="36"/>
        <v>494505.49450549448</v>
      </c>
      <c r="M126" s="2">
        <v>989010.98901098897</v>
      </c>
      <c r="N126" s="2">
        <f t="shared" si="18"/>
        <v>7370705.2197802197</v>
      </c>
      <c r="O126">
        <v>17461543</v>
      </c>
      <c r="P126">
        <v>10476925.799999999</v>
      </c>
      <c r="Q126">
        <v>12223080.1</v>
      </c>
      <c r="R126">
        <v>13969234.399999999</v>
      </c>
      <c r="S126">
        <v>15715388.699999999</v>
      </c>
      <c r="X126">
        <v>30</v>
      </c>
      <c r="AF126" s="2">
        <v>2480790</v>
      </c>
      <c r="AG126" s="2">
        <f t="shared" si="31"/>
        <v>2472527.4725274728</v>
      </c>
      <c r="AH126" s="2">
        <f t="shared" si="25"/>
        <v>4953317.4725274723</v>
      </c>
      <c r="AN126">
        <v>400000</v>
      </c>
      <c r="AO126">
        <f t="shared" si="32"/>
        <v>448351.64835164836</v>
      </c>
      <c r="AP126" s="2">
        <f t="shared" si="26"/>
        <v>848351.64835164836</v>
      </c>
      <c r="AT126" s="2"/>
      <c r="AV126">
        <v>4500000</v>
      </c>
      <c r="AW126" s="2">
        <f t="shared" si="33"/>
        <v>1714285.7142857143</v>
      </c>
      <c r="AX126" s="2">
        <f t="shared" si="27"/>
        <v>6214285.7142857146</v>
      </c>
      <c r="BA126">
        <v>0</v>
      </c>
      <c r="BB126" s="2">
        <f t="shared" si="34"/>
        <v>758241.75824175822</v>
      </c>
      <c r="BC126">
        <f t="shared" si="28"/>
        <v>758241.75824175822</v>
      </c>
      <c r="BG126">
        <v>0</v>
      </c>
      <c r="BH126" s="2">
        <f t="shared" si="35"/>
        <v>989010.98901098897</v>
      </c>
      <c r="BI126" s="2">
        <f t="shared" si="29"/>
        <v>989010.98901098897</v>
      </c>
    </row>
    <row r="127" spans="1:61" s="7" customFormat="1" x14ac:dyDescent="0.25">
      <c r="A127" s="6">
        <v>44317</v>
      </c>
      <c r="B127" s="7">
        <v>750000</v>
      </c>
      <c r="C127" s="7">
        <v>1700000</v>
      </c>
      <c r="D127" s="2">
        <f t="shared" si="16"/>
        <v>2527298.6263736263</v>
      </c>
      <c r="E127" s="8">
        <v>5054597.2527472526</v>
      </c>
      <c r="F127" s="2">
        <f t="shared" si="22"/>
        <v>431648.35164835164</v>
      </c>
      <c r="G127" s="8">
        <v>863296.70329670329</v>
      </c>
      <c r="H127" s="2">
        <f t="shared" si="20"/>
        <v>3135714.2857142859</v>
      </c>
      <c r="I127" s="8">
        <v>6271428.5714285718</v>
      </c>
      <c r="J127" s="2">
        <f t="shared" si="30"/>
        <v>374725.27472527471</v>
      </c>
      <c r="K127" s="2">
        <v>749450.54945054941</v>
      </c>
      <c r="L127" s="2">
        <f t="shared" si="36"/>
        <v>510989.01098901097</v>
      </c>
      <c r="M127" s="8">
        <v>1021978.0219780219</v>
      </c>
      <c r="N127" s="2">
        <f t="shared" si="18"/>
        <v>7491364.5604395606</v>
      </c>
      <c r="O127" s="7">
        <v>17461543</v>
      </c>
      <c r="P127" s="7">
        <v>10476925.799999999</v>
      </c>
      <c r="Q127" s="7">
        <v>12223080.1</v>
      </c>
      <c r="R127" s="7">
        <v>13969234.399999999</v>
      </c>
      <c r="S127" s="7">
        <v>15715388.699999999</v>
      </c>
      <c r="X127" s="7">
        <v>31</v>
      </c>
      <c r="AE127" s="8"/>
      <c r="AF127" s="2">
        <v>2480790</v>
      </c>
      <c r="AG127" s="8">
        <f t="shared" si="31"/>
        <v>2554945.0549450549</v>
      </c>
      <c r="AH127" s="8">
        <f t="shared" si="25"/>
        <v>5035735.0549450554</v>
      </c>
      <c r="AN127">
        <v>400000</v>
      </c>
      <c r="AO127">
        <f t="shared" si="32"/>
        <v>463296.70329670329</v>
      </c>
      <c r="AP127" s="2">
        <f t="shared" si="26"/>
        <v>863296.70329670329</v>
      </c>
      <c r="AT127" s="8"/>
      <c r="AV127">
        <v>4500000</v>
      </c>
      <c r="AW127" s="2">
        <f t="shared" si="33"/>
        <v>1771428.5714285716</v>
      </c>
      <c r="AX127" s="2">
        <f t="shared" si="27"/>
        <v>6271428.5714285718</v>
      </c>
      <c r="BA127">
        <v>0</v>
      </c>
      <c r="BB127" s="2">
        <f t="shared" si="34"/>
        <v>783516.48351648357</v>
      </c>
      <c r="BC127">
        <f t="shared" si="28"/>
        <v>783516.48351648357</v>
      </c>
      <c r="BG127" s="7">
        <v>0</v>
      </c>
      <c r="BH127" s="2">
        <f t="shared" si="35"/>
        <v>1021978.0219780219</v>
      </c>
      <c r="BI127" s="2">
        <f t="shared" si="29"/>
        <v>1021978.0219780219</v>
      </c>
    </row>
    <row r="128" spans="1:61" x14ac:dyDescent="0.25">
      <c r="A128" s="1">
        <v>44318</v>
      </c>
      <c r="B128">
        <v>750000</v>
      </c>
      <c r="C128">
        <v>1700000</v>
      </c>
      <c r="D128" s="2">
        <f t="shared" si="16"/>
        <v>2566859.0659340657</v>
      </c>
      <c r="E128" s="2">
        <v>5133718.1318681315</v>
      </c>
      <c r="F128" s="2">
        <f t="shared" si="22"/>
        <v>439120.87912087911</v>
      </c>
      <c r="G128" s="2">
        <v>878241.75824175822</v>
      </c>
      <c r="H128" s="2">
        <f t="shared" si="20"/>
        <v>3164285.7142857146</v>
      </c>
      <c r="I128" s="2">
        <v>6328571.4285714291</v>
      </c>
      <c r="J128" s="2">
        <f t="shared" si="30"/>
        <v>386813.1868131868</v>
      </c>
      <c r="K128" s="2">
        <v>773626.37362637359</v>
      </c>
      <c r="L128" s="2">
        <f t="shared" si="36"/>
        <v>527472.52747252746</v>
      </c>
      <c r="M128" s="2">
        <v>1054945.0549450549</v>
      </c>
      <c r="N128" s="2">
        <f t="shared" si="18"/>
        <v>7612023.9010989014</v>
      </c>
      <c r="O128">
        <v>17461543</v>
      </c>
      <c r="P128">
        <v>10476925.799999999</v>
      </c>
      <c r="Q128">
        <v>12223080.1</v>
      </c>
      <c r="R128">
        <v>13969234.399999999</v>
      </c>
      <c r="S128">
        <v>15715388.699999999</v>
      </c>
      <c r="X128">
        <v>32</v>
      </c>
      <c r="AF128" s="2">
        <v>2480790</v>
      </c>
      <c r="AG128" s="2">
        <f t="shared" si="31"/>
        <v>2637362.6373626376</v>
      </c>
      <c r="AH128" s="2">
        <f t="shared" si="25"/>
        <v>5118152.6373626376</v>
      </c>
      <c r="AN128">
        <v>400000</v>
      </c>
      <c r="AO128">
        <f t="shared" si="32"/>
        <v>478241.75824175822</v>
      </c>
      <c r="AP128" s="2">
        <f t="shared" si="26"/>
        <v>878241.75824175822</v>
      </c>
      <c r="AT128" s="2"/>
      <c r="AV128">
        <v>4500000</v>
      </c>
      <c r="AW128" s="2">
        <f t="shared" si="33"/>
        <v>1828571.4285714286</v>
      </c>
      <c r="AX128" s="2">
        <f t="shared" si="27"/>
        <v>6328571.4285714291</v>
      </c>
      <c r="BA128">
        <v>0</v>
      </c>
      <c r="BB128" s="2">
        <f t="shared" si="34"/>
        <v>808791.2087912088</v>
      </c>
      <c r="BC128">
        <f t="shared" si="28"/>
        <v>808791.2087912088</v>
      </c>
      <c r="BG128">
        <v>0</v>
      </c>
      <c r="BH128" s="2">
        <f t="shared" si="35"/>
        <v>1054945.0549450549</v>
      </c>
      <c r="BI128" s="2">
        <f t="shared" si="29"/>
        <v>1054945.0549450549</v>
      </c>
    </row>
    <row r="129" spans="1:61" x14ac:dyDescent="0.25">
      <c r="A129" s="1">
        <v>44319</v>
      </c>
      <c r="B129">
        <v>750000</v>
      </c>
      <c r="C129">
        <v>1700000</v>
      </c>
      <c r="D129" s="2">
        <f t="shared" si="16"/>
        <v>2606419.5054945056</v>
      </c>
      <c r="E129" s="2">
        <v>5212839.0109890113</v>
      </c>
      <c r="F129" s="2">
        <f t="shared" si="22"/>
        <v>446593.40659340657</v>
      </c>
      <c r="G129" s="2">
        <v>893186.81318681315</v>
      </c>
      <c r="H129" s="2">
        <f t="shared" si="20"/>
        <v>3192857.1428571427</v>
      </c>
      <c r="I129" s="2">
        <v>6385714.2857142854</v>
      </c>
      <c r="J129" s="2">
        <f t="shared" si="30"/>
        <v>398901.09890109889</v>
      </c>
      <c r="K129" s="2">
        <v>797802.19780219777</v>
      </c>
      <c r="L129" s="2">
        <f t="shared" si="36"/>
        <v>543956.0439560439</v>
      </c>
      <c r="M129" s="2">
        <v>1087912.0879120878</v>
      </c>
      <c r="N129" s="2">
        <f t="shared" si="18"/>
        <v>7732683.2417582422</v>
      </c>
      <c r="O129">
        <v>17461543</v>
      </c>
      <c r="P129">
        <v>10476925.799999999</v>
      </c>
      <c r="Q129">
        <v>12223080.1</v>
      </c>
      <c r="R129">
        <v>13969234.399999999</v>
      </c>
      <c r="S129">
        <v>15715388.699999999</v>
      </c>
      <c r="X129">
        <v>33</v>
      </c>
      <c r="AF129" s="2">
        <v>2480790</v>
      </c>
      <c r="AG129" s="2">
        <f t="shared" si="31"/>
        <v>2719780.2197802202</v>
      </c>
      <c r="AH129" s="2">
        <f t="shared" si="25"/>
        <v>5200570.2197802197</v>
      </c>
      <c r="AN129">
        <v>400000</v>
      </c>
      <c r="AO129">
        <f t="shared" si="32"/>
        <v>493186.81318681315</v>
      </c>
      <c r="AP129" s="2">
        <f t="shared" si="26"/>
        <v>893186.81318681315</v>
      </c>
      <c r="AT129" s="2"/>
      <c r="AV129">
        <v>4500000</v>
      </c>
      <c r="AW129" s="2">
        <f t="shared" si="33"/>
        <v>1885714.2857142857</v>
      </c>
      <c r="AX129" s="2">
        <f t="shared" si="27"/>
        <v>6385714.2857142854</v>
      </c>
      <c r="BA129">
        <v>0</v>
      </c>
      <c r="BB129" s="2">
        <f t="shared" si="34"/>
        <v>834065.93406593404</v>
      </c>
      <c r="BC129">
        <f t="shared" si="28"/>
        <v>834065.93406593404</v>
      </c>
      <c r="BG129">
        <v>0</v>
      </c>
      <c r="BH129" s="2">
        <f t="shared" si="35"/>
        <v>1087912.0879120878</v>
      </c>
      <c r="BI129" s="2">
        <f t="shared" si="29"/>
        <v>1087912.0879120878</v>
      </c>
    </row>
    <row r="130" spans="1:61" x14ac:dyDescent="0.25">
      <c r="A130" s="1">
        <v>44320</v>
      </c>
      <c r="B130">
        <v>750000</v>
      </c>
      <c r="C130">
        <v>1700000</v>
      </c>
      <c r="D130" s="2">
        <f t="shared" ref="D130:D193" si="37">E130/2</f>
        <v>2645979.9450549451</v>
      </c>
      <c r="E130" s="2">
        <v>5291959.8901098901</v>
      </c>
      <c r="F130" s="2">
        <f t="shared" si="22"/>
        <v>454065.93406593404</v>
      </c>
      <c r="G130" s="2">
        <v>908131.86813186808</v>
      </c>
      <c r="H130" s="2">
        <f t="shared" si="20"/>
        <v>3221428.5714285714</v>
      </c>
      <c r="I130" s="2">
        <v>6442857.1428571427</v>
      </c>
      <c r="J130" s="2">
        <f t="shared" si="30"/>
        <v>410989.01098901097</v>
      </c>
      <c r="K130" s="2">
        <v>821978.02197802195</v>
      </c>
      <c r="L130" s="2">
        <f t="shared" si="36"/>
        <v>560439.56043956045</v>
      </c>
      <c r="M130" s="2">
        <v>1120879.1208791209</v>
      </c>
      <c r="N130" s="2">
        <f t="shared" si="18"/>
        <v>7853342.5824175822</v>
      </c>
      <c r="O130">
        <v>17461543</v>
      </c>
      <c r="P130">
        <v>10476925.799999999</v>
      </c>
      <c r="Q130">
        <v>12223080.1</v>
      </c>
      <c r="R130">
        <v>13969234.399999999</v>
      </c>
      <c r="S130">
        <v>15715388.699999999</v>
      </c>
      <c r="X130">
        <v>34</v>
      </c>
      <c r="AF130" s="2">
        <v>2480790</v>
      </c>
      <c r="AG130" s="2">
        <f t="shared" si="31"/>
        <v>2802197.8021978023</v>
      </c>
      <c r="AH130" s="2">
        <f t="shared" si="25"/>
        <v>5282987.8021978028</v>
      </c>
      <c r="AN130">
        <v>400000</v>
      </c>
      <c r="AO130">
        <f t="shared" si="32"/>
        <v>508131.86813186808</v>
      </c>
      <c r="AP130" s="2">
        <f t="shared" si="26"/>
        <v>908131.86813186808</v>
      </c>
      <c r="AT130" s="2"/>
      <c r="AV130">
        <v>4500000</v>
      </c>
      <c r="AW130" s="2">
        <f t="shared" si="33"/>
        <v>1942857.142857143</v>
      </c>
      <c r="AX130" s="2">
        <f t="shared" si="27"/>
        <v>6442857.1428571427</v>
      </c>
      <c r="BA130">
        <v>0</v>
      </c>
      <c r="BB130" s="2">
        <f t="shared" si="34"/>
        <v>859340.65934065939</v>
      </c>
      <c r="BC130">
        <f t="shared" si="28"/>
        <v>859340.65934065939</v>
      </c>
      <c r="BG130">
        <v>0</v>
      </c>
      <c r="BH130" s="2">
        <f t="shared" si="35"/>
        <v>1120879.1208791209</v>
      </c>
      <c r="BI130" s="2">
        <f t="shared" si="29"/>
        <v>1120879.1208791209</v>
      </c>
    </row>
    <row r="131" spans="1:61" x14ac:dyDescent="0.25">
      <c r="A131" s="1">
        <v>44321</v>
      </c>
      <c r="B131">
        <v>750000</v>
      </c>
      <c r="C131">
        <v>1700000</v>
      </c>
      <c r="D131" s="2">
        <f t="shared" si="37"/>
        <v>2685540.384615385</v>
      </c>
      <c r="E131" s="2">
        <v>5371080.7692307699</v>
      </c>
      <c r="F131" s="2">
        <f t="shared" si="22"/>
        <v>461538.4615384615</v>
      </c>
      <c r="G131" s="2">
        <v>923076.92307692301</v>
      </c>
      <c r="H131" s="2">
        <f t="shared" si="20"/>
        <v>3250000</v>
      </c>
      <c r="I131" s="2">
        <v>6500000</v>
      </c>
      <c r="J131" s="2">
        <f t="shared" si="30"/>
        <v>423076.92307692306</v>
      </c>
      <c r="K131" s="2">
        <v>846153.84615384613</v>
      </c>
      <c r="L131" s="2">
        <f t="shared" si="36"/>
        <v>576923.07692307688</v>
      </c>
      <c r="M131" s="2">
        <v>1153846.1538461538</v>
      </c>
      <c r="N131" s="2">
        <f t="shared" ref="N131:N194" si="38">D131+F131+H131+J131+M131</f>
        <v>7974001.923076923</v>
      </c>
      <c r="O131">
        <v>17461543</v>
      </c>
      <c r="P131">
        <v>10476925.799999999</v>
      </c>
      <c r="Q131">
        <v>12223080.1</v>
      </c>
      <c r="R131">
        <v>13969234.399999999</v>
      </c>
      <c r="S131">
        <v>15715388.699999999</v>
      </c>
      <c r="X131">
        <v>35</v>
      </c>
      <c r="AF131" s="2">
        <v>2480790</v>
      </c>
      <c r="AG131" s="2">
        <f t="shared" si="31"/>
        <v>2884615.384615385</v>
      </c>
      <c r="AH131" s="2">
        <f t="shared" si="25"/>
        <v>5365405.384615385</v>
      </c>
      <c r="AN131">
        <v>400000</v>
      </c>
      <c r="AO131">
        <f t="shared" si="32"/>
        <v>523076.92307692306</v>
      </c>
      <c r="AP131" s="2">
        <f t="shared" si="26"/>
        <v>923076.92307692301</v>
      </c>
      <c r="AT131" s="2"/>
      <c r="AV131">
        <v>4500000</v>
      </c>
      <c r="AW131" s="2">
        <f t="shared" si="33"/>
        <v>2000000</v>
      </c>
      <c r="AX131" s="2">
        <f t="shared" si="27"/>
        <v>6500000</v>
      </c>
      <c r="BA131">
        <v>0</v>
      </c>
      <c r="BB131" s="2">
        <f t="shared" si="34"/>
        <v>884615.38461538462</v>
      </c>
      <c r="BC131">
        <f t="shared" si="28"/>
        <v>884615.38461538462</v>
      </c>
      <c r="BG131">
        <v>0</v>
      </c>
      <c r="BH131" s="2">
        <f t="shared" si="35"/>
        <v>1153846.1538461538</v>
      </c>
      <c r="BI131" s="2">
        <f t="shared" si="29"/>
        <v>1153846.1538461538</v>
      </c>
    </row>
    <row r="132" spans="1:61" x14ac:dyDescent="0.25">
      <c r="A132" s="1">
        <v>44322</v>
      </c>
      <c r="B132">
        <v>750000</v>
      </c>
      <c r="C132">
        <v>1700000</v>
      </c>
      <c r="D132" s="2">
        <f t="shared" si="37"/>
        <v>2725100.8241758244</v>
      </c>
      <c r="E132" s="2">
        <v>5450201.6483516488</v>
      </c>
      <c r="F132" s="2">
        <f t="shared" si="22"/>
        <v>469010.98901098897</v>
      </c>
      <c r="G132" s="2">
        <v>938021.97802197793</v>
      </c>
      <c r="H132" s="2">
        <f t="shared" si="20"/>
        <v>3278571.4285714286</v>
      </c>
      <c r="I132" s="2">
        <v>6557142.8571428573</v>
      </c>
      <c r="J132" s="2">
        <f t="shared" si="30"/>
        <v>435164.83516483515</v>
      </c>
      <c r="K132" s="2">
        <v>870329.67032967031</v>
      </c>
      <c r="L132" s="2">
        <f t="shared" si="36"/>
        <v>593406.59340659343</v>
      </c>
      <c r="M132" s="2">
        <v>1186813.1868131869</v>
      </c>
      <c r="N132" s="2">
        <f t="shared" si="38"/>
        <v>8094661.2637362638</v>
      </c>
      <c r="O132">
        <v>17461543</v>
      </c>
      <c r="P132">
        <v>10476925.799999999</v>
      </c>
      <c r="Q132">
        <v>12223080.1</v>
      </c>
      <c r="R132">
        <v>13969234.399999999</v>
      </c>
      <c r="S132">
        <v>15715388.699999999</v>
      </c>
      <c r="X132">
        <v>36</v>
      </c>
      <c r="AF132" s="2">
        <v>2480790</v>
      </c>
      <c r="AG132" s="2">
        <f t="shared" si="31"/>
        <v>2967032.9670329671</v>
      </c>
      <c r="AH132" s="2">
        <f t="shared" si="25"/>
        <v>5447822.9670329671</v>
      </c>
      <c r="AN132">
        <v>400000</v>
      </c>
      <c r="AO132">
        <f t="shared" si="32"/>
        <v>538021.97802197793</v>
      </c>
      <c r="AP132" s="2">
        <f t="shared" si="26"/>
        <v>938021.97802197793</v>
      </c>
      <c r="AT132" s="2"/>
      <c r="AV132">
        <v>4500000</v>
      </c>
      <c r="AW132" s="2">
        <f t="shared" si="33"/>
        <v>2057142.8571428573</v>
      </c>
      <c r="AX132" s="2">
        <f t="shared" si="27"/>
        <v>6557142.8571428573</v>
      </c>
      <c r="BA132">
        <v>0</v>
      </c>
      <c r="BB132" s="2">
        <f t="shared" si="34"/>
        <v>909890.10989010986</v>
      </c>
      <c r="BC132">
        <f t="shared" si="28"/>
        <v>909890.10989010986</v>
      </c>
      <c r="BG132">
        <v>0</v>
      </c>
      <c r="BH132" s="2">
        <f t="shared" si="35"/>
        <v>1186813.1868131869</v>
      </c>
      <c r="BI132" s="2">
        <f t="shared" si="29"/>
        <v>1186813.1868131869</v>
      </c>
    </row>
    <row r="133" spans="1:61" x14ac:dyDescent="0.25">
      <c r="A133" s="1">
        <v>44323</v>
      </c>
      <c r="B133">
        <v>750000</v>
      </c>
      <c r="C133">
        <v>1700000</v>
      </c>
      <c r="D133" s="2">
        <f t="shared" si="37"/>
        <v>2764661.2637362638</v>
      </c>
      <c r="E133" s="2">
        <v>5529322.5274725277</v>
      </c>
      <c r="F133" s="2">
        <f t="shared" si="22"/>
        <v>476483.51648351649</v>
      </c>
      <c r="G133" s="2">
        <v>952967.03296703298</v>
      </c>
      <c r="H133" s="2">
        <f t="shared" si="20"/>
        <v>3307142.8571428573</v>
      </c>
      <c r="I133" s="2">
        <v>6614285.7142857146</v>
      </c>
      <c r="J133" s="2">
        <f t="shared" si="30"/>
        <v>447252.74725274724</v>
      </c>
      <c r="K133" s="2">
        <v>894505.49450549448</v>
      </c>
      <c r="L133" s="2">
        <f t="shared" si="36"/>
        <v>609890.10989010986</v>
      </c>
      <c r="M133" s="2">
        <v>1219780.2197802197</v>
      </c>
      <c r="N133" s="2">
        <f t="shared" si="38"/>
        <v>8215320.6043956047</v>
      </c>
      <c r="O133">
        <v>17461543</v>
      </c>
      <c r="P133">
        <v>10476925.799999999</v>
      </c>
      <c r="Q133">
        <v>12223080.1</v>
      </c>
      <c r="R133">
        <v>13969234.399999999</v>
      </c>
      <c r="S133">
        <v>15715388.699999999</v>
      </c>
      <c r="X133">
        <v>37</v>
      </c>
      <c r="AF133" s="2">
        <v>2480790</v>
      </c>
      <c r="AG133" s="2">
        <f t="shared" si="31"/>
        <v>3049450.5494505498</v>
      </c>
      <c r="AH133" s="2">
        <f t="shared" si="25"/>
        <v>5530240.5494505502</v>
      </c>
      <c r="AN133">
        <v>400000</v>
      </c>
      <c r="AO133">
        <f t="shared" si="32"/>
        <v>552967.03296703298</v>
      </c>
      <c r="AP133" s="2">
        <f t="shared" si="26"/>
        <v>952967.03296703298</v>
      </c>
      <c r="AT133" s="2"/>
      <c r="AV133">
        <v>4500000</v>
      </c>
      <c r="AW133" s="2">
        <f t="shared" si="33"/>
        <v>2114285.7142857146</v>
      </c>
      <c r="AX133" s="2">
        <f t="shared" si="27"/>
        <v>6614285.7142857146</v>
      </c>
      <c r="BA133">
        <v>0</v>
      </c>
      <c r="BB133" s="2">
        <f t="shared" si="34"/>
        <v>935164.83516483521</v>
      </c>
      <c r="BC133">
        <f t="shared" si="28"/>
        <v>935164.83516483521</v>
      </c>
      <c r="BG133">
        <v>0</v>
      </c>
      <c r="BH133" s="2">
        <f t="shared" si="35"/>
        <v>1219780.2197802197</v>
      </c>
      <c r="BI133" s="2">
        <f t="shared" si="29"/>
        <v>1219780.2197802197</v>
      </c>
    </row>
    <row r="134" spans="1:61" x14ac:dyDescent="0.25">
      <c r="A134" s="1">
        <v>44324</v>
      </c>
      <c r="B134">
        <v>750000</v>
      </c>
      <c r="C134">
        <v>1700000</v>
      </c>
      <c r="D134" s="2">
        <f t="shared" si="37"/>
        <v>2804221.7032967033</v>
      </c>
      <c r="E134" s="2">
        <v>5608443.4065934066</v>
      </c>
      <c r="F134" s="2">
        <f t="shared" si="22"/>
        <v>483956.04395604396</v>
      </c>
      <c r="G134" s="2">
        <v>967912.08791208791</v>
      </c>
      <c r="H134" s="2">
        <f t="shared" si="20"/>
        <v>3335714.2857142854</v>
      </c>
      <c r="I134" s="2">
        <v>6671428.5714285709</v>
      </c>
      <c r="J134" s="2">
        <f t="shared" si="30"/>
        <v>459340.65934065933</v>
      </c>
      <c r="K134" s="2">
        <v>918681.31868131866</v>
      </c>
      <c r="L134" s="2">
        <f t="shared" si="36"/>
        <v>626373.62637362641</v>
      </c>
      <c r="M134" s="2">
        <v>1252747.2527472528</v>
      </c>
      <c r="N134" s="2">
        <f t="shared" si="38"/>
        <v>8335979.9450549446</v>
      </c>
      <c r="O134">
        <v>17461543</v>
      </c>
      <c r="P134">
        <v>10476925.799999999</v>
      </c>
      <c r="Q134">
        <v>12223080.1</v>
      </c>
      <c r="R134">
        <v>13969234.399999999</v>
      </c>
      <c r="S134">
        <v>15715388.699999999</v>
      </c>
      <c r="X134">
        <v>38</v>
      </c>
      <c r="AF134" s="2">
        <v>2480790</v>
      </c>
      <c r="AG134" s="2">
        <f t="shared" si="31"/>
        <v>3131868.1318681319</v>
      </c>
      <c r="AH134" s="2">
        <f t="shared" si="25"/>
        <v>5612658.1318681315</v>
      </c>
      <c r="AN134">
        <v>400000</v>
      </c>
      <c r="AO134">
        <f t="shared" si="32"/>
        <v>567912.08791208791</v>
      </c>
      <c r="AP134" s="2">
        <f t="shared" si="26"/>
        <v>967912.08791208791</v>
      </c>
      <c r="AT134" s="2"/>
      <c r="AV134">
        <v>4500000</v>
      </c>
      <c r="AW134" s="2">
        <f t="shared" si="33"/>
        <v>2171428.5714285714</v>
      </c>
      <c r="AX134" s="2">
        <f t="shared" si="27"/>
        <v>6671428.5714285709</v>
      </c>
      <c r="BA134">
        <v>0</v>
      </c>
      <c r="BB134" s="2">
        <f t="shared" si="34"/>
        <v>960439.56043956045</v>
      </c>
      <c r="BC134">
        <f t="shared" si="28"/>
        <v>960439.56043956045</v>
      </c>
      <c r="BG134">
        <v>0</v>
      </c>
      <c r="BH134" s="2">
        <f t="shared" si="35"/>
        <v>1252747.2527472528</v>
      </c>
      <c r="BI134" s="2">
        <f t="shared" si="29"/>
        <v>1252747.2527472528</v>
      </c>
    </row>
    <row r="135" spans="1:61" x14ac:dyDescent="0.25">
      <c r="A135" s="1">
        <v>44325</v>
      </c>
      <c r="B135">
        <v>750000</v>
      </c>
      <c r="C135">
        <v>1700000</v>
      </c>
      <c r="D135" s="2">
        <f t="shared" si="37"/>
        <v>2843782.1428571427</v>
      </c>
      <c r="E135" s="2">
        <v>5687564.2857142854</v>
      </c>
      <c r="F135" s="2">
        <f t="shared" si="22"/>
        <v>491428.57142857142</v>
      </c>
      <c r="G135" s="2">
        <v>982857.14285714284</v>
      </c>
      <c r="H135" s="2">
        <f t="shared" ref="H135:H198" si="39">I135/2</f>
        <v>3364285.7142857146</v>
      </c>
      <c r="I135" s="2">
        <v>6728571.4285714291</v>
      </c>
      <c r="J135" s="2">
        <f t="shared" si="30"/>
        <v>471428.57142857142</v>
      </c>
      <c r="K135" s="2">
        <v>942857.14285714284</v>
      </c>
      <c r="L135" s="2">
        <f t="shared" si="36"/>
        <v>642857.14285714284</v>
      </c>
      <c r="M135" s="2">
        <v>1285714.2857142857</v>
      </c>
      <c r="N135" s="2">
        <f t="shared" si="38"/>
        <v>8456639.2857142873</v>
      </c>
      <c r="O135">
        <v>17461543</v>
      </c>
      <c r="P135">
        <v>10476925.799999999</v>
      </c>
      <c r="Q135">
        <v>12223080.1</v>
      </c>
      <c r="R135">
        <v>13969234.399999999</v>
      </c>
      <c r="S135">
        <v>15715388.699999999</v>
      </c>
      <c r="X135">
        <v>39</v>
      </c>
      <c r="AF135" s="2">
        <v>2480790</v>
      </c>
      <c r="AG135" s="2">
        <f t="shared" si="31"/>
        <v>3214285.7142857146</v>
      </c>
      <c r="AH135" s="2">
        <f t="shared" si="25"/>
        <v>5695075.7142857146</v>
      </c>
      <c r="AN135">
        <v>400000</v>
      </c>
      <c r="AO135">
        <f t="shared" si="32"/>
        <v>582857.14285714284</v>
      </c>
      <c r="AP135" s="2">
        <f t="shared" si="26"/>
        <v>982857.14285714284</v>
      </c>
      <c r="AT135" s="2"/>
      <c r="AV135">
        <v>4500000</v>
      </c>
      <c r="AW135" s="2">
        <f t="shared" si="33"/>
        <v>2228571.4285714286</v>
      </c>
      <c r="AX135" s="2">
        <f t="shared" si="27"/>
        <v>6728571.4285714291</v>
      </c>
      <c r="BA135">
        <v>0</v>
      </c>
      <c r="BB135" s="2">
        <f t="shared" si="34"/>
        <v>985714.28571428568</v>
      </c>
      <c r="BC135">
        <f t="shared" si="28"/>
        <v>985714.28571428568</v>
      </c>
      <c r="BG135">
        <v>0</v>
      </c>
      <c r="BH135" s="2">
        <f t="shared" si="35"/>
        <v>1285714.2857142857</v>
      </c>
      <c r="BI135" s="2">
        <f t="shared" si="29"/>
        <v>1285714.2857142857</v>
      </c>
    </row>
    <row r="136" spans="1:61" x14ac:dyDescent="0.25">
      <c r="A136" s="1">
        <v>44326</v>
      </c>
      <c r="B136">
        <v>750000</v>
      </c>
      <c r="C136">
        <v>1700000</v>
      </c>
      <c r="D136" s="2">
        <f t="shared" si="37"/>
        <v>2883342.5824175822</v>
      </c>
      <c r="E136" s="2">
        <v>5766685.1648351643</v>
      </c>
      <c r="F136" s="2">
        <f t="shared" ref="F136:F199" si="40">G136/2</f>
        <v>498901.09890109889</v>
      </c>
      <c r="G136" s="2">
        <v>997802.19780219777</v>
      </c>
      <c r="H136" s="2">
        <f t="shared" si="39"/>
        <v>3392857.1428571427</v>
      </c>
      <c r="I136" s="2">
        <v>6785714.2857142854</v>
      </c>
      <c r="J136" s="2">
        <f t="shared" si="30"/>
        <v>483516.48351648351</v>
      </c>
      <c r="K136" s="2">
        <v>967032.96703296702</v>
      </c>
      <c r="L136" s="2">
        <f t="shared" si="36"/>
        <v>659340.65934065939</v>
      </c>
      <c r="M136" s="2">
        <v>1318681.3186813188</v>
      </c>
      <c r="N136" s="2">
        <f t="shared" si="38"/>
        <v>8577298.6263736263</v>
      </c>
      <c r="O136">
        <v>17461543</v>
      </c>
      <c r="P136">
        <v>10476925.799999999</v>
      </c>
      <c r="Q136">
        <v>12223080.1</v>
      </c>
      <c r="R136">
        <v>13969234.399999999</v>
      </c>
      <c r="S136">
        <v>15715388.699999999</v>
      </c>
      <c r="X136">
        <v>40</v>
      </c>
      <c r="AF136" s="2">
        <v>2480790</v>
      </c>
      <c r="AG136" s="2">
        <f t="shared" si="31"/>
        <v>3296703.2967032967</v>
      </c>
      <c r="AH136" s="2">
        <f t="shared" si="25"/>
        <v>5777493.2967032967</v>
      </c>
      <c r="AN136">
        <v>400000</v>
      </c>
      <c r="AO136">
        <f t="shared" si="32"/>
        <v>597802.19780219777</v>
      </c>
      <c r="AP136" s="2">
        <f t="shared" si="26"/>
        <v>997802.19780219777</v>
      </c>
      <c r="AT136" s="2"/>
      <c r="AV136">
        <v>4500000</v>
      </c>
      <c r="AW136" s="2">
        <f t="shared" si="33"/>
        <v>2285714.2857142859</v>
      </c>
      <c r="AX136" s="2">
        <f t="shared" si="27"/>
        <v>6785714.2857142854</v>
      </c>
      <c r="BA136">
        <v>0</v>
      </c>
      <c r="BB136" s="2">
        <f t="shared" si="34"/>
        <v>1010989.010989011</v>
      </c>
      <c r="BC136">
        <f t="shared" si="28"/>
        <v>1010989.010989011</v>
      </c>
      <c r="BG136">
        <v>0</v>
      </c>
      <c r="BH136" s="2">
        <f t="shared" si="35"/>
        <v>1318681.3186813188</v>
      </c>
      <c r="BI136" s="2">
        <f t="shared" si="29"/>
        <v>1318681.3186813188</v>
      </c>
    </row>
    <row r="137" spans="1:61" x14ac:dyDescent="0.25">
      <c r="A137" s="1">
        <v>44327</v>
      </c>
      <c r="B137">
        <v>750000</v>
      </c>
      <c r="C137">
        <v>1700000</v>
      </c>
      <c r="D137" s="2">
        <f t="shared" si="37"/>
        <v>2922903.0219780221</v>
      </c>
      <c r="E137" s="2">
        <v>5845806.0439560441</v>
      </c>
      <c r="F137" s="2">
        <f t="shared" si="40"/>
        <v>506373.62637362635</v>
      </c>
      <c r="G137" s="2">
        <v>1012747.2527472527</v>
      </c>
      <c r="H137" s="2">
        <f t="shared" si="39"/>
        <v>3421428.5714285714</v>
      </c>
      <c r="I137" s="2">
        <v>6842857.1428571427</v>
      </c>
      <c r="J137" s="2">
        <f t="shared" si="30"/>
        <v>495604.3956043956</v>
      </c>
      <c r="K137" s="2">
        <v>991208.7912087912</v>
      </c>
      <c r="L137" s="2">
        <f t="shared" si="36"/>
        <v>675824.17582417582</v>
      </c>
      <c r="M137" s="2">
        <v>1351648.3516483516</v>
      </c>
      <c r="N137" s="2">
        <f t="shared" si="38"/>
        <v>8697957.9670329671</v>
      </c>
      <c r="O137">
        <v>17461543</v>
      </c>
      <c r="P137">
        <v>10476925.799999999</v>
      </c>
      <c r="Q137">
        <v>12223080.1</v>
      </c>
      <c r="R137">
        <v>13969234.399999999</v>
      </c>
      <c r="S137">
        <v>15715388.699999999</v>
      </c>
      <c r="X137">
        <v>41</v>
      </c>
      <c r="AF137" s="2">
        <v>2480790</v>
      </c>
      <c r="AG137" s="2">
        <f t="shared" si="31"/>
        <v>3379120.8791208793</v>
      </c>
      <c r="AH137" s="2">
        <f t="shared" si="25"/>
        <v>5859910.8791208789</v>
      </c>
      <c r="AN137">
        <v>400000</v>
      </c>
      <c r="AO137">
        <f t="shared" si="32"/>
        <v>612747.2527472527</v>
      </c>
      <c r="AP137" s="2">
        <f t="shared" si="26"/>
        <v>1012747.2527472527</v>
      </c>
      <c r="AT137" s="2"/>
      <c r="AV137">
        <v>4500000</v>
      </c>
      <c r="AW137" s="2">
        <f t="shared" si="33"/>
        <v>2342857.1428571427</v>
      </c>
      <c r="AX137" s="2">
        <f t="shared" si="27"/>
        <v>6842857.1428571427</v>
      </c>
      <c r="BA137">
        <v>0</v>
      </c>
      <c r="BB137" s="2">
        <f t="shared" si="34"/>
        <v>1036263.7362637363</v>
      </c>
      <c r="BC137">
        <f t="shared" si="28"/>
        <v>1036263.7362637363</v>
      </c>
      <c r="BG137">
        <v>0</v>
      </c>
      <c r="BH137" s="2">
        <f t="shared" si="35"/>
        <v>1351648.3516483516</v>
      </c>
      <c r="BI137" s="2">
        <f t="shared" si="29"/>
        <v>1351648.3516483516</v>
      </c>
    </row>
    <row r="138" spans="1:61" x14ac:dyDescent="0.25">
      <c r="A138" s="1">
        <v>44328</v>
      </c>
      <c r="B138">
        <v>750000</v>
      </c>
      <c r="C138">
        <v>1700000</v>
      </c>
      <c r="D138" s="2">
        <f t="shared" si="37"/>
        <v>2962463.4615384615</v>
      </c>
      <c r="E138" s="2">
        <v>5924926.923076923</v>
      </c>
      <c r="F138" s="2">
        <f t="shared" si="40"/>
        <v>513846.15384615381</v>
      </c>
      <c r="G138" s="2">
        <v>1027692.3076923076</v>
      </c>
      <c r="H138" s="2">
        <f t="shared" si="39"/>
        <v>3450000</v>
      </c>
      <c r="I138" s="2">
        <v>6900000</v>
      </c>
      <c r="J138" s="2">
        <f t="shared" si="30"/>
        <v>507692.30769230769</v>
      </c>
      <c r="K138" s="2">
        <v>1015384.6153846154</v>
      </c>
      <c r="L138" s="2">
        <f t="shared" si="36"/>
        <v>692307.69230769225</v>
      </c>
      <c r="M138" s="2">
        <v>1384615.3846153845</v>
      </c>
      <c r="N138" s="2">
        <f t="shared" si="38"/>
        <v>8818617.307692308</v>
      </c>
      <c r="O138">
        <v>17461543</v>
      </c>
      <c r="P138">
        <v>10476925.799999999</v>
      </c>
      <c r="Q138">
        <v>12223080.1</v>
      </c>
      <c r="R138">
        <v>13969234.399999999</v>
      </c>
      <c r="S138">
        <v>15715388.699999999</v>
      </c>
      <c r="X138">
        <v>42</v>
      </c>
      <c r="AF138" s="2">
        <v>2480790</v>
      </c>
      <c r="AG138" s="2">
        <f t="shared" si="31"/>
        <v>3461538.461538462</v>
      </c>
      <c r="AH138" s="2">
        <f t="shared" si="25"/>
        <v>5942328.461538462</v>
      </c>
      <c r="AN138">
        <v>400000</v>
      </c>
      <c r="AO138">
        <f t="shared" si="32"/>
        <v>627692.30769230763</v>
      </c>
      <c r="AP138" s="2">
        <f t="shared" si="26"/>
        <v>1027692.3076923076</v>
      </c>
      <c r="AT138" s="2"/>
      <c r="AV138">
        <v>4500000</v>
      </c>
      <c r="AW138" s="2">
        <f t="shared" si="33"/>
        <v>2400000</v>
      </c>
      <c r="AX138" s="2">
        <f t="shared" si="27"/>
        <v>6900000</v>
      </c>
      <c r="BA138">
        <v>0</v>
      </c>
      <c r="BB138" s="2">
        <f t="shared" si="34"/>
        <v>1061538.4615384615</v>
      </c>
      <c r="BC138">
        <f t="shared" si="28"/>
        <v>1061538.4615384615</v>
      </c>
      <c r="BG138">
        <v>0</v>
      </c>
      <c r="BH138" s="2">
        <f t="shared" si="35"/>
        <v>1384615.3846153845</v>
      </c>
      <c r="BI138" s="2">
        <f t="shared" si="29"/>
        <v>1384615.3846153845</v>
      </c>
    </row>
    <row r="139" spans="1:61" x14ac:dyDescent="0.25">
      <c r="A139" s="1">
        <v>44329</v>
      </c>
      <c r="B139">
        <v>750000</v>
      </c>
      <c r="C139">
        <v>1700000</v>
      </c>
      <c r="D139" s="2">
        <f t="shared" si="37"/>
        <v>3002023.9010989014</v>
      </c>
      <c r="E139" s="2">
        <v>6004047.8021978028</v>
      </c>
      <c r="F139" s="2">
        <f t="shared" si="40"/>
        <v>521318.68131868128</v>
      </c>
      <c r="G139" s="2">
        <v>1042637.3626373626</v>
      </c>
      <c r="H139" s="2">
        <f t="shared" si="39"/>
        <v>3478571.4285714286</v>
      </c>
      <c r="I139" s="2">
        <v>6957142.8571428573</v>
      </c>
      <c r="J139" s="2">
        <f t="shared" si="30"/>
        <v>519780.21978021978</v>
      </c>
      <c r="K139" s="2">
        <v>1039560.4395604396</v>
      </c>
      <c r="L139" s="2">
        <f t="shared" si="36"/>
        <v>708791.2087912088</v>
      </c>
      <c r="M139" s="2">
        <v>1417582.4175824176</v>
      </c>
      <c r="N139" s="2">
        <f t="shared" si="38"/>
        <v>8939276.6483516488</v>
      </c>
      <c r="O139">
        <v>17461543</v>
      </c>
      <c r="P139">
        <v>10476925.799999999</v>
      </c>
      <c r="Q139">
        <v>12223080.1</v>
      </c>
      <c r="R139">
        <v>13969234.399999999</v>
      </c>
      <c r="S139">
        <v>15715388.699999999</v>
      </c>
      <c r="X139">
        <v>43</v>
      </c>
      <c r="AF139" s="2">
        <v>2480790</v>
      </c>
      <c r="AG139" s="2">
        <f t="shared" si="31"/>
        <v>3543956.0439560441</v>
      </c>
      <c r="AH139" s="2">
        <f t="shared" si="25"/>
        <v>6024746.0439560441</v>
      </c>
      <c r="AN139">
        <v>400000</v>
      </c>
      <c r="AO139">
        <f t="shared" si="32"/>
        <v>642637.36263736256</v>
      </c>
      <c r="AP139" s="2">
        <f t="shared" si="26"/>
        <v>1042637.3626373626</v>
      </c>
      <c r="AT139" s="2"/>
      <c r="AV139">
        <v>4500000</v>
      </c>
      <c r="AW139" s="2">
        <f t="shared" si="33"/>
        <v>2457142.8571428573</v>
      </c>
      <c r="AX139" s="2">
        <f t="shared" si="27"/>
        <v>6957142.8571428573</v>
      </c>
      <c r="BA139">
        <v>0</v>
      </c>
      <c r="BB139" s="2">
        <f t="shared" si="34"/>
        <v>1086813.1868131869</v>
      </c>
      <c r="BC139">
        <f t="shared" si="28"/>
        <v>1086813.1868131869</v>
      </c>
      <c r="BG139">
        <v>0</v>
      </c>
      <c r="BH139" s="2">
        <f t="shared" si="35"/>
        <v>1417582.4175824176</v>
      </c>
      <c r="BI139" s="2">
        <f t="shared" si="29"/>
        <v>1417582.4175824176</v>
      </c>
    </row>
    <row r="140" spans="1:61" x14ac:dyDescent="0.25">
      <c r="A140" s="1">
        <v>44330</v>
      </c>
      <c r="B140">
        <v>750000</v>
      </c>
      <c r="C140">
        <v>1700000</v>
      </c>
      <c r="D140" s="2">
        <f t="shared" si="37"/>
        <v>3041584.3406593408</v>
      </c>
      <c r="E140" s="2">
        <v>6083168.6813186817</v>
      </c>
      <c r="F140" s="2">
        <f t="shared" si="40"/>
        <v>528791.2087912088</v>
      </c>
      <c r="G140" s="2">
        <v>1057582.4175824176</v>
      </c>
      <c r="H140" s="2">
        <f t="shared" si="39"/>
        <v>3507142.8571428573</v>
      </c>
      <c r="I140" s="2">
        <v>7014285.7142857146</v>
      </c>
      <c r="J140" s="2">
        <f t="shared" si="30"/>
        <v>531868.13186813181</v>
      </c>
      <c r="K140" s="2">
        <v>1063736.2637362636</v>
      </c>
      <c r="L140" s="2">
        <f t="shared" si="36"/>
        <v>725274.72527472524</v>
      </c>
      <c r="M140" s="2">
        <v>1450549.4505494505</v>
      </c>
      <c r="N140" s="2">
        <f t="shared" si="38"/>
        <v>9059935.9890109878</v>
      </c>
      <c r="O140">
        <v>17461543</v>
      </c>
      <c r="P140">
        <v>10476925.799999999</v>
      </c>
      <c r="Q140">
        <v>12223080.1</v>
      </c>
      <c r="R140">
        <v>13969234.399999999</v>
      </c>
      <c r="S140">
        <v>15715388.699999999</v>
      </c>
      <c r="X140">
        <v>44</v>
      </c>
      <c r="AF140" s="2">
        <v>2480790</v>
      </c>
      <c r="AG140" s="2">
        <f t="shared" si="31"/>
        <v>3626373.6263736268</v>
      </c>
      <c r="AH140" s="2">
        <f t="shared" si="25"/>
        <v>6107163.6263736263</v>
      </c>
      <c r="AN140">
        <v>400000</v>
      </c>
      <c r="AO140">
        <f t="shared" si="32"/>
        <v>657582.41758241761</v>
      </c>
      <c r="AP140" s="2">
        <f t="shared" si="26"/>
        <v>1057582.4175824176</v>
      </c>
      <c r="AT140" s="2"/>
      <c r="AV140">
        <v>4500000</v>
      </c>
      <c r="AW140" s="2">
        <f t="shared" si="33"/>
        <v>2514285.7142857146</v>
      </c>
      <c r="AX140" s="2">
        <f t="shared" si="27"/>
        <v>7014285.7142857146</v>
      </c>
      <c r="BA140">
        <v>0</v>
      </c>
      <c r="BB140" s="2">
        <f t="shared" si="34"/>
        <v>1112087.9120879122</v>
      </c>
      <c r="BC140">
        <f t="shared" si="28"/>
        <v>1112087.9120879122</v>
      </c>
      <c r="BG140">
        <v>0</v>
      </c>
      <c r="BH140" s="2">
        <f t="shared" si="35"/>
        <v>1450549.4505494505</v>
      </c>
      <c r="BI140" s="2">
        <f t="shared" si="29"/>
        <v>1450549.4505494505</v>
      </c>
    </row>
    <row r="141" spans="1:61" x14ac:dyDescent="0.25">
      <c r="A141" s="1">
        <v>44331</v>
      </c>
      <c r="B141">
        <v>750000</v>
      </c>
      <c r="C141">
        <v>1700000</v>
      </c>
      <c r="D141" s="2">
        <f t="shared" si="37"/>
        <v>3081144.7802197803</v>
      </c>
      <c r="E141" s="2">
        <v>6162289.5604395606</v>
      </c>
      <c r="F141" s="2">
        <f t="shared" si="40"/>
        <v>536263.73626373627</v>
      </c>
      <c r="G141" s="2">
        <v>1072527.4725274725</v>
      </c>
      <c r="H141" s="2">
        <f t="shared" si="39"/>
        <v>3535714.2857142854</v>
      </c>
      <c r="I141" s="2">
        <v>7071428.5714285709</v>
      </c>
      <c r="J141" s="2">
        <f t="shared" si="30"/>
        <v>543956.0439560439</v>
      </c>
      <c r="K141" s="2">
        <v>1087912.0879120878</v>
      </c>
      <c r="L141" s="2">
        <f t="shared" si="36"/>
        <v>741758.24175824178</v>
      </c>
      <c r="M141" s="2">
        <v>1483516.4835164836</v>
      </c>
      <c r="N141" s="2">
        <f t="shared" si="38"/>
        <v>9180595.3296703286</v>
      </c>
      <c r="O141">
        <v>17461543</v>
      </c>
      <c r="P141">
        <v>10476925.799999999</v>
      </c>
      <c r="Q141">
        <v>12223080.1</v>
      </c>
      <c r="R141">
        <v>13969234.399999999</v>
      </c>
      <c r="S141">
        <v>15715388.699999999</v>
      </c>
      <c r="X141">
        <v>45</v>
      </c>
      <c r="AF141" s="2">
        <v>2480790</v>
      </c>
      <c r="AG141" s="2">
        <f t="shared" si="31"/>
        <v>3708791.2087912089</v>
      </c>
      <c r="AH141" s="2">
        <f t="shared" si="25"/>
        <v>6189581.2087912094</v>
      </c>
      <c r="AN141">
        <v>400000</v>
      </c>
      <c r="AO141">
        <f t="shared" si="32"/>
        <v>672527.47252747254</v>
      </c>
      <c r="AP141" s="2">
        <f t="shared" si="26"/>
        <v>1072527.4725274725</v>
      </c>
      <c r="AT141" s="2"/>
      <c r="AV141">
        <v>4500000</v>
      </c>
      <c r="AW141" s="2">
        <f t="shared" si="33"/>
        <v>2571428.5714285714</v>
      </c>
      <c r="AX141" s="2">
        <f t="shared" si="27"/>
        <v>7071428.5714285709</v>
      </c>
      <c r="BA141">
        <v>0</v>
      </c>
      <c r="BB141" s="2">
        <f t="shared" si="34"/>
        <v>1137362.6373626373</v>
      </c>
      <c r="BC141">
        <f t="shared" si="28"/>
        <v>1137362.6373626373</v>
      </c>
      <c r="BG141">
        <v>0</v>
      </c>
      <c r="BH141" s="2">
        <f t="shared" si="35"/>
        <v>1483516.4835164836</v>
      </c>
      <c r="BI141" s="2">
        <f t="shared" si="29"/>
        <v>1483516.4835164836</v>
      </c>
    </row>
    <row r="142" spans="1:61" x14ac:dyDescent="0.25">
      <c r="A142" s="1">
        <v>44332</v>
      </c>
      <c r="B142">
        <v>750000</v>
      </c>
      <c r="C142">
        <v>1700000</v>
      </c>
      <c r="D142" s="2">
        <f t="shared" si="37"/>
        <v>3120705.2197802197</v>
      </c>
      <c r="E142" s="2">
        <v>6241410.4395604394</v>
      </c>
      <c r="F142" s="2">
        <f t="shared" si="40"/>
        <v>543736.26373626373</v>
      </c>
      <c r="G142" s="2">
        <v>1087472.5274725275</v>
      </c>
      <c r="H142" s="2">
        <f t="shared" si="39"/>
        <v>3564285.7142857146</v>
      </c>
      <c r="I142" s="2">
        <v>7128571.4285714291</v>
      </c>
      <c r="J142" s="2">
        <f t="shared" si="30"/>
        <v>556043.95604395599</v>
      </c>
      <c r="K142" s="2">
        <v>1112087.912087912</v>
      </c>
      <c r="L142" s="2">
        <f t="shared" si="36"/>
        <v>758241.75824175822</v>
      </c>
      <c r="M142" s="2">
        <v>1516483.5164835164</v>
      </c>
      <c r="N142" s="2">
        <f t="shared" si="38"/>
        <v>9301254.6703296714</v>
      </c>
      <c r="O142">
        <v>17461543</v>
      </c>
      <c r="P142">
        <v>10476925.799999999</v>
      </c>
      <c r="Q142">
        <v>12223080.1</v>
      </c>
      <c r="R142">
        <v>13969234.399999999</v>
      </c>
      <c r="S142">
        <v>15715388.699999999</v>
      </c>
      <c r="X142">
        <v>46</v>
      </c>
      <c r="AF142" s="2">
        <v>2480790</v>
      </c>
      <c r="AG142" s="2">
        <f t="shared" si="31"/>
        <v>3791208.7912087915</v>
      </c>
      <c r="AH142" s="2">
        <f t="shared" si="25"/>
        <v>6271998.7912087915</v>
      </c>
      <c r="AN142">
        <v>400000</v>
      </c>
      <c r="AO142">
        <f t="shared" si="32"/>
        <v>687472.52747252746</v>
      </c>
      <c r="AP142" s="2">
        <f t="shared" si="26"/>
        <v>1087472.5274725275</v>
      </c>
      <c r="AT142" s="2"/>
      <c r="AV142">
        <v>4500000</v>
      </c>
      <c r="AW142" s="2">
        <f t="shared" si="33"/>
        <v>2628571.4285714286</v>
      </c>
      <c r="AX142" s="2">
        <f t="shared" si="27"/>
        <v>7128571.4285714291</v>
      </c>
      <c r="BA142">
        <v>0</v>
      </c>
      <c r="BB142" s="2">
        <f t="shared" si="34"/>
        <v>1162637.3626373627</v>
      </c>
      <c r="BC142">
        <f t="shared" si="28"/>
        <v>1162637.3626373627</v>
      </c>
      <c r="BG142">
        <v>0</v>
      </c>
      <c r="BH142" s="2">
        <f t="shared" si="35"/>
        <v>1516483.5164835164</v>
      </c>
      <c r="BI142" s="2">
        <f t="shared" si="29"/>
        <v>1516483.5164835164</v>
      </c>
    </row>
    <row r="143" spans="1:61" x14ac:dyDescent="0.25">
      <c r="A143" s="1">
        <v>44333</v>
      </c>
      <c r="B143">
        <v>750000</v>
      </c>
      <c r="C143">
        <v>1700000</v>
      </c>
      <c r="D143" s="2">
        <f t="shared" si="37"/>
        <v>3160265.6593406592</v>
      </c>
      <c r="E143" s="2">
        <v>6320531.3186813183</v>
      </c>
      <c r="F143" s="2">
        <f t="shared" si="40"/>
        <v>551208.7912087912</v>
      </c>
      <c r="G143" s="2">
        <v>1102417.5824175824</v>
      </c>
      <c r="H143" s="2">
        <f t="shared" si="39"/>
        <v>3592857.1428571427</v>
      </c>
      <c r="I143" s="2">
        <v>7185714.2857142854</v>
      </c>
      <c r="J143" s="2">
        <f t="shared" si="30"/>
        <v>568131.86813186808</v>
      </c>
      <c r="K143" s="2">
        <v>1136263.7362637362</v>
      </c>
      <c r="L143" s="2">
        <f t="shared" si="36"/>
        <v>774725.27472527476</v>
      </c>
      <c r="M143" s="2">
        <v>1549450.5494505495</v>
      </c>
      <c r="N143" s="2">
        <f t="shared" si="38"/>
        <v>9421914.0109890122</v>
      </c>
      <c r="O143">
        <v>17461543</v>
      </c>
      <c r="P143">
        <v>10476925.799999999</v>
      </c>
      <c r="Q143">
        <v>12223080.1</v>
      </c>
      <c r="R143">
        <v>13969234.399999999</v>
      </c>
      <c r="S143">
        <v>15715388.699999999</v>
      </c>
      <c r="X143">
        <v>47</v>
      </c>
      <c r="AF143" s="2">
        <v>2480790</v>
      </c>
      <c r="AG143" s="2">
        <f t="shared" si="31"/>
        <v>3873626.3736263737</v>
      </c>
      <c r="AH143" s="2">
        <f t="shared" si="25"/>
        <v>6354416.3736263737</v>
      </c>
      <c r="AN143">
        <v>400000</v>
      </c>
      <c r="AO143">
        <f t="shared" si="32"/>
        <v>702417.58241758239</v>
      </c>
      <c r="AP143" s="2">
        <f t="shared" si="26"/>
        <v>1102417.5824175824</v>
      </c>
      <c r="AT143" s="2"/>
      <c r="AV143">
        <v>4500000</v>
      </c>
      <c r="AW143" s="2">
        <f t="shared" si="33"/>
        <v>2685714.2857142859</v>
      </c>
      <c r="AX143" s="2">
        <f t="shared" si="27"/>
        <v>7185714.2857142854</v>
      </c>
      <c r="BA143">
        <v>0</v>
      </c>
      <c r="BB143" s="2">
        <f t="shared" si="34"/>
        <v>1187912.087912088</v>
      </c>
      <c r="BC143">
        <f t="shared" si="28"/>
        <v>1187912.087912088</v>
      </c>
      <c r="BG143">
        <v>0</v>
      </c>
      <c r="BH143" s="2">
        <f t="shared" si="35"/>
        <v>1549450.5494505495</v>
      </c>
      <c r="BI143" s="2">
        <f t="shared" si="29"/>
        <v>1549450.5494505495</v>
      </c>
    </row>
    <row r="144" spans="1:61" x14ac:dyDescent="0.25">
      <c r="A144" s="1">
        <v>44334</v>
      </c>
      <c r="B144">
        <v>750000</v>
      </c>
      <c r="C144">
        <v>1700000</v>
      </c>
      <c r="D144" s="2">
        <f t="shared" si="37"/>
        <v>3199826.0989010991</v>
      </c>
      <c r="E144" s="2">
        <v>6399652.1978021981</v>
      </c>
      <c r="F144" s="2">
        <f t="shared" si="40"/>
        <v>558681.31868131866</v>
      </c>
      <c r="G144" s="2">
        <v>1117362.6373626373</v>
      </c>
      <c r="H144" s="2">
        <f t="shared" si="39"/>
        <v>3621428.5714285714</v>
      </c>
      <c r="I144" s="2">
        <v>7242857.1428571427</v>
      </c>
      <c r="J144" s="2">
        <f t="shared" si="30"/>
        <v>580219.78021978016</v>
      </c>
      <c r="K144" s="2">
        <v>1160439.5604395603</v>
      </c>
      <c r="L144" s="2">
        <f t="shared" si="36"/>
        <v>791208.7912087912</v>
      </c>
      <c r="M144" s="2">
        <v>1582417.5824175824</v>
      </c>
      <c r="N144" s="2">
        <f t="shared" si="38"/>
        <v>9542573.351648353</v>
      </c>
      <c r="O144">
        <v>17461543</v>
      </c>
      <c r="P144">
        <v>10476925.799999999</v>
      </c>
      <c r="Q144">
        <v>12223080.1</v>
      </c>
      <c r="R144">
        <v>13969234.399999999</v>
      </c>
      <c r="S144">
        <v>15715388.699999999</v>
      </c>
      <c r="X144">
        <v>48</v>
      </c>
      <c r="AF144" s="2">
        <v>2480790</v>
      </c>
      <c r="AG144" s="2">
        <f t="shared" si="31"/>
        <v>3956043.9560439563</v>
      </c>
      <c r="AH144" s="2">
        <f t="shared" si="25"/>
        <v>6436833.9560439568</v>
      </c>
      <c r="AN144">
        <v>400000</v>
      </c>
      <c r="AO144">
        <f t="shared" si="32"/>
        <v>717362.63736263732</v>
      </c>
      <c r="AP144" s="2">
        <f t="shared" si="26"/>
        <v>1117362.6373626373</v>
      </c>
      <c r="AT144" s="2"/>
      <c r="AV144">
        <v>4500000</v>
      </c>
      <c r="AW144" s="2">
        <f t="shared" si="33"/>
        <v>2742857.1428571427</v>
      </c>
      <c r="AX144" s="2">
        <f t="shared" si="27"/>
        <v>7242857.1428571427</v>
      </c>
      <c r="BA144">
        <v>0</v>
      </c>
      <c r="BB144" s="2">
        <f t="shared" si="34"/>
        <v>1213186.8131868131</v>
      </c>
      <c r="BC144">
        <f t="shared" si="28"/>
        <v>1213186.8131868131</v>
      </c>
      <c r="BG144">
        <v>0</v>
      </c>
      <c r="BH144" s="2">
        <f t="shared" si="35"/>
        <v>1582417.5824175824</v>
      </c>
      <c r="BI144" s="2">
        <f t="shared" si="29"/>
        <v>1582417.5824175824</v>
      </c>
    </row>
    <row r="145" spans="1:61" x14ac:dyDescent="0.25">
      <c r="A145" s="1">
        <v>44335</v>
      </c>
      <c r="B145">
        <v>750000</v>
      </c>
      <c r="C145">
        <v>1700000</v>
      </c>
      <c r="D145" s="2">
        <f t="shared" si="37"/>
        <v>3239386.5384615385</v>
      </c>
      <c r="E145" s="2">
        <v>6478773.076923077</v>
      </c>
      <c r="F145" s="2">
        <f t="shared" si="40"/>
        <v>566153.84615384613</v>
      </c>
      <c r="G145" s="2">
        <v>1132307.6923076923</v>
      </c>
      <c r="H145" s="2">
        <f t="shared" si="39"/>
        <v>3650000</v>
      </c>
      <c r="I145" s="2">
        <v>7300000</v>
      </c>
      <c r="J145" s="2">
        <f t="shared" si="30"/>
        <v>592307.69230769225</v>
      </c>
      <c r="K145" s="2">
        <v>1184615.3846153845</v>
      </c>
      <c r="L145" s="2">
        <f t="shared" si="36"/>
        <v>807692.30769230763</v>
      </c>
      <c r="M145" s="2">
        <v>1615384.6153846153</v>
      </c>
      <c r="N145" s="2">
        <f t="shared" si="38"/>
        <v>9663232.692307692</v>
      </c>
      <c r="O145">
        <v>17461543</v>
      </c>
      <c r="P145">
        <v>10476925.799999999</v>
      </c>
      <c r="Q145">
        <v>12223080.1</v>
      </c>
      <c r="R145">
        <v>13969234.399999999</v>
      </c>
      <c r="S145">
        <v>15715388.699999999</v>
      </c>
      <c r="X145">
        <v>49</v>
      </c>
      <c r="AF145" s="2">
        <v>2480790</v>
      </c>
      <c r="AG145" s="2">
        <f t="shared" si="31"/>
        <v>4038461.538461539</v>
      </c>
      <c r="AH145" s="2">
        <f t="shared" si="25"/>
        <v>6519251.538461539</v>
      </c>
      <c r="AN145">
        <v>400000</v>
      </c>
      <c r="AO145">
        <f t="shared" si="32"/>
        <v>732307.69230769225</v>
      </c>
      <c r="AP145" s="2">
        <f t="shared" si="26"/>
        <v>1132307.6923076923</v>
      </c>
      <c r="AT145" s="2"/>
      <c r="AV145">
        <v>4500000</v>
      </c>
      <c r="AW145" s="2">
        <f t="shared" si="33"/>
        <v>2800000</v>
      </c>
      <c r="AX145" s="2">
        <f t="shared" si="27"/>
        <v>7300000</v>
      </c>
      <c r="BA145">
        <v>0</v>
      </c>
      <c r="BB145" s="2">
        <f t="shared" si="34"/>
        <v>1238461.5384615385</v>
      </c>
      <c r="BC145">
        <f t="shared" si="28"/>
        <v>1238461.5384615385</v>
      </c>
      <c r="BG145">
        <v>0</v>
      </c>
      <c r="BH145" s="2">
        <f t="shared" si="35"/>
        <v>1615384.6153846153</v>
      </c>
      <c r="BI145" s="2">
        <f t="shared" si="29"/>
        <v>1615384.6153846153</v>
      </c>
    </row>
    <row r="146" spans="1:61" x14ac:dyDescent="0.25">
      <c r="A146" s="1">
        <v>44336</v>
      </c>
      <c r="B146">
        <v>750000</v>
      </c>
      <c r="C146">
        <v>1700000</v>
      </c>
      <c r="D146" s="2">
        <f t="shared" si="37"/>
        <v>3278946.9780219784</v>
      </c>
      <c r="E146" s="2">
        <v>6557893.9560439568</v>
      </c>
      <c r="F146" s="2">
        <f t="shared" si="40"/>
        <v>573626.37362637359</v>
      </c>
      <c r="G146" s="2">
        <v>1147252.7472527472</v>
      </c>
      <c r="H146" s="2">
        <f t="shared" si="39"/>
        <v>3678571.4285714286</v>
      </c>
      <c r="I146" s="2">
        <v>7357142.8571428573</v>
      </c>
      <c r="J146" s="2">
        <f t="shared" si="30"/>
        <v>604395.60439560434</v>
      </c>
      <c r="K146" s="2">
        <v>1208791.2087912087</v>
      </c>
      <c r="L146" s="2">
        <f t="shared" si="36"/>
        <v>824175.82417582418</v>
      </c>
      <c r="M146" s="2">
        <v>1648351.6483516484</v>
      </c>
      <c r="N146" s="2">
        <f t="shared" si="38"/>
        <v>9783892.0329670329</v>
      </c>
      <c r="O146">
        <v>17461543</v>
      </c>
      <c r="P146">
        <v>10476925.799999999</v>
      </c>
      <c r="Q146">
        <v>12223080.1</v>
      </c>
      <c r="R146">
        <v>13969234.399999999</v>
      </c>
      <c r="S146">
        <v>15715388.699999999</v>
      </c>
      <c r="X146">
        <v>50</v>
      </c>
      <c r="AF146" s="2">
        <v>2480790</v>
      </c>
      <c r="AG146" s="2">
        <f t="shared" si="31"/>
        <v>4120879.1208791211</v>
      </c>
      <c r="AH146" s="2">
        <f t="shared" si="25"/>
        <v>6601669.1208791211</v>
      </c>
      <c r="AN146">
        <v>400000</v>
      </c>
      <c r="AO146">
        <f t="shared" si="32"/>
        <v>747252.74725274718</v>
      </c>
      <c r="AP146" s="2">
        <f t="shared" si="26"/>
        <v>1147252.7472527472</v>
      </c>
      <c r="AT146" s="2"/>
      <c r="AV146">
        <v>4500000</v>
      </c>
      <c r="AW146" s="2">
        <f t="shared" si="33"/>
        <v>2857142.8571428573</v>
      </c>
      <c r="AX146" s="2">
        <f t="shared" si="27"/>
        <v>7357142.8571428573</v>
      </c>
      <c r="BA146">
        <v>0</v>
      </c>
      <c r="BB146" s="2">
        <f t="shared" si="34"/>
        <v>1263736.2637362638</v>
      </c>
      <c r="BC146">
        <f t="shared" si="28"/>
        <v>1263736.2637362638</v>
      </c>
      <c r="BG146">
        <v>0</v>
      </c>
      <c r="BH146" s="2">
        <f t="shared" si="35"/>
        <v>1648351.6483516484</v>
      </c>
      <c r="BI146" s="2">
        <f t="shared" si="29"/>
        <v>1648351.6483516484</v>
      </c>
    </row>
    <row r="147" spans="1:61" x14ac:dyDescent="0.25">
      <c r="A147" s="1">
        <v>44337</v>
      </c>
      <c r="B147">
        <v>750000</v>
      </c>
      <c r="C147">
        <v>1700000</v>
      </c>
      <c r="D147" s="2">
        <f t="shared" si="37"/>
        <v>3318507.4175824178</v>
      </c>
      <c r="E147" s="2">
        <v>6637014.8351648357</v>
      </c>
      <c r="F147" s="2">
        <f t="shared" si="40"/>
        <v>581098.90109890106</v>
      </c>
      <c r="G147" s="2">
        <v>1162197.8021978021</v>
      </c>
      <c r="H147" s="2">
        <f t="shared" si="39"/>
        <v>3707142.8571428573</v>
      </c>
      <c r="I147" s="2">
        <v>7414285.7142857146</v>
      </c>
      <c r="J147" s="2">
        <f t="shared" si="30"/>
        <v>616483.51648351643</v>
      </c>
      <c r="K147" s="2">
        <v>1232967.0329670329</v>
      </c>
      <c r="L147" s="2">
        <f t="shared" si="36"/>
        <v>840659.34065934061</v>
      </c>
      <c r="M147" s="2">
        <v>1681318.6813186812</v>
      </c>
      <c r="N147" s="2">
        <f t="shared" si="38"/>
        <v>9904551.3736263737</v>
      </c>
      <c r="O147">
        <v>17461543</v>
      </c>
      <c r="P147">
        <v>10476925.799999999</v>
      </c>
      <c r="Q147">
        <v>12223080.1</v>
      </c>
      <c r="R147">
        <v>13969234.399999999</v>
      </c>
      <c r="S147">
        <v>15715388.699999999</v>
      </c>
      <c r="X147">
        <v>51</v>
      </c>
      <c r="AF147" s="2">
        <v>2480790</v>
      </c>
      <c r="AG147" s="2">
        <f t="shared" si="31"/>
        <v>4203296.7032967033</v>
      </c>
      <c r="AH147" s="2">
        <f t="shared" si="25"/>
        <v>6684086.7032967033</v>
      </c>
      <c r="AN147">
        <v>400000</v>
      </c>
      <c r="AO147">
        <f t="shared" si="32"/>
        <v>762197.80219780211</v>
      </c>
      <c r="AP147" s="2">
        <f t="shared" si="26"/>
        <v>1162197.8021978021</v>
      </c>
      <c r="AT147" s="2"/>
      <c r="AV147">
        <v>4500000</v>
      </c>
      <c r="AW147" s="2">
        <f t="shared" si="33"/>
        <v>2914285.7142857146</v>
      </c>
      <c r="AX147" s="2">
        <f t="shared" si="27"/>
        <v>7414285.7142857146</v>
      </c>
      <c r="BA147">
        <v>0</v>
      </c>
      <c r="BB147" s="2">
        <f t="shared" si="34"/>
        <v>1289010.989010989</v>
      </c>
      <c r="BC147">
        <f t="shared" si="28"/>
        <v>1289010.989010989</v>
      </c>
      <c r="BG147">
        <v>0</v>
      </c>
      <c r="BH147" s="2">
        <f t="shared" si="35"/>
        <v>1681318.6813186812</v>
      </c>
      <c r="BI147" s="2">
        <f t="shared" si="29"/>
        <v>1681318.6813186812</v>
      </c>
    </row>
    <row r="148" spans="1:61" x14ac:dyDescent="0.25">
      <c r="A148" s="1">
        <v>44338</v>
      </c>
      <c r="B148">
        <v>750000</v>
      </c>
      <c r="C148">
        <v>1700000</v>
      </c>
      <c r="D148" s="2">
        <f t="shared" si="37"/>
        <v>3358067.8571428573</v>
      </c>
      <c r="E148" s="2">
        <v>6716135.7142857146</v>
      </c>
      <c r="F148" s="2">
        <f t="shared" si="40"/>
        <v>588571.42857142852</v>
      </c>
      <c r="G148" s="2">
        <v>1177142.857142857</v>
      </c>
      <c r="H148" s="2">
        <f t="shared" si="39"/>
        <v>3735714.2857142854</v>
      </c>
      <c r="I148" s="2">
        <v>7471428.5714285709</v>
      </c>
      <c r="J148" s="2">
        <f t="shared" si="30"/>
        <v>628571.42857142852</v>
      </c>
      <c r="K148" s="2">
        <v>1257142.857142857</v>
      </c>
      <c r="L148" s="2">
        <f t="shared" si="36"/>
        <v>857142.85714285716</v>
      </c>
      <c r="M148" s="2">
        <v>1714285.7142857143</v>
      </c>
      <c r="N148" s="2">
        <f t="shared" si="38"/>
        <v>10025210.714285713</v>
      </c>
      <c r="O148">
        <v>17461543</v>
      </c>
      <c r="P148">
        <v>10476925.799999999</v>
      </c>
      <c r="Q148">
        <v>12223080.1</v>
      </c>
      <c r="R148">
        <v>13969234.399999999</v>
      </c>
      <c r="S148">
        <v>15715388.699999999</v>
      </c>
      <c r="X148">
        <v>52</v>
      </c>
      <c r="AF148" s="2">
        <v>2480790</v>
      </c>
      <c r="AG148" s="2">
        <f t="shared" si="31"/>
        <v>4285714.2857142864</v>
      </c>
      <c r="AH148" s="2">
        <f t="shared" si="25"/>
        <v>6766504.2857142864</v>
      </c>
      <c r="AN148">
        <v>400000</v>
      </c>
      <c r="AO148">
        <f t="shared" si="32"/>
        <v>777142.85714285704</v>
      </c>
      <c r="AP148" s="2">
        <f t="shared" si="26"/>
        <v>1177142.857142857</v>
      </c>
      <c r="AT148" s="2"/>
      <c r="AV148">
        <v>4500000</v>
      </c>
      <c r="AW148" s="2">
        <f t="shared" si="33"/>
        <v>2971428.5714285714</v>
      </c>
      <c r="AX148" s="2">
        <f t="shared" si="27"/>
        <v>7471428.5714285709</v>
      </c>
      <c r="BA148">
        <v>0</v>
      </c>
      <c r="BB148" s="2">
        <f t="shared" si="34"/>
        <v>1314285.7142857143</v>
      </c>
      <c r="BC148">
        <f t="shared" si="28"/>
        <v>1314285.7142857143</v>
      </c>
      <c r="BG148">
        <v>0</v>
      </c>
      <c r="BH148" s="2">
        <f t="shared" si="35"/>
        <v>1714285.7142857143</v>
      </c>
      <c r="BI148" s="2">
        <f t="shared" si="29"/>
        <v>1714285.7142857143</v>
      </c>
    </row>
    <row r="149" spans="1:61" x14ac:dyDescent="0.25">
      <c r="A149" s="1">
        <v>44339</v>
      </c>
      <c r="B149">
        <v>750000</v>
      </c>
      <c r="C149">
        <v>1700000</v>
      </c>
      <c r="D149" s="2">
        <f t="shared" si="37"/>
        <v>3397628.2967032967</v>
      </c>
      <c r="E149" s="2">
        <v>6795256.5934065934</v>
      </c>
      <c r="F149" s="2">
        <f t="shared" si="40"/>
        <v>596043.9560439561</v>
      </c>
      <c r="G149" s="2">
        <v>1192087.9120879122</v>
      </c>
      <c r="H149" s="2">
        <f t="shared" si="39"/>
        <v>3764285.7142857146</v>
      </c>
      <c r="I149" s="2">
        <v>7528571.4285714291</v>
      </c>
      <c r="J149" s="2">
        <f t="shared" si="30"/>
        <v>640659.34065934061</v>
      </c>
      <c r="K149" s="2">
        <v>1281318.6813186812</v>
      </c>
      <c r="L149" s="2">
        <f t="shared" si="36"/>
        <v>873626.37362637359</v>
      </c>
      <c r="M149" s="2">
        <v>1747252.7472527472</v>
      </c>
      <c r="N149" s="2">
        <f t="shared" si="38"/>
        <v>10145870.054945055</v>
      </c>
      <c r="O149">
        <v>17461543</v>
      </c>
      <c r="P149">
        <v>10476925.799999999</v>
      </c>
      <c r="Q149">
        <v>12223080.1</v>
      </c>
      <c r="R149">
        <v>13969234.399999999</v>
      </c>
      <c r="S149">
        <v>15715388.699999999</v>
      </c>
      <c r="X149">
        <v>53</v>
      </c>
      <c r="AF149" s="2">
        <v>2480790</v>
      </c>
      <c r="AG149" s="2">
        <f t="shared" si="31"/>
        <v>4368131.8681318685</v>
      </c>
      <c r="AH149" s="2">
        <f t="shared" si="25"/>
        <v>6848921.8681318685</v>
      </c>
      <c r="AN149">
        <v>400000</v>
      </c>
      <c r="AO149">
        <f t="shared" si="32"/>
        <v>792087.91208791209</v>
      </c>
      <c r="AP149" s="2">
        <f t="shared" si="26"/>
        <v>1192087.9120879122</v>
      </c>
      <c r="AT149" s="2"/>
      <c r="AV149">
        <v>4500000</v>
      </c>
      <c r="AW149" s="2">
        <f t="shared" si="33"/>
        <v>3028571.4285714286</v>
      </c>
      <c r="AX149" s="2">
        <f t="shared" si="27"/>
        <v>7528571.4285714291</v>
      </c>
      <c r="BA149">
        <v>0</v>
      </c>
      <c r="BB149" s="2">
        <f t="shared" si="34"/>
        <v>1339560.4395604397</v>
      </c>
      <c r="BC149">
        <f t="shared" si="28"/>
        <v>1339560.4395604397</v>
      </c>
      <c r="BG149">
        <v>0</v>
      </c>
      <c r="BH149" s="2">
        <f t="shared" si="35"/>
        <v>1747252.7472527472</v>
      </c>
      <c r="BI149" s="2">
        <f t="shared" si="29"/>
        <v>1747252.7472527472</v>
      </c>
    </row>
    <row r="150" spans="1:61" x14ac:dyDescent="0.25">
      <c r="A150" s="1">
        <v>44340</v>
      </c>
      <c r="B150">
        <v>750000</v>
      </c>
      <c r="C150">
        <v>1700000</v>
      </c>
      <c r="D150" s="2">
        <f t="shared" si="37"/>
        <v>3437188.7362637362</v>
      </c>
      <c r="E150" s="2">
        <v>6874377.4725274723</v>
      </c>
      <c r="F150" s="2">
        <f t="shared" si="40"/>
        <v>603516.48351648357</v>
      </c>
      <c r="G150" s="2">
        <v>1207032.9670329671</v>
      </c>
      <c r="H150" s="2">
        <f t="shared" si="39"/>
        <v>3792857.1428571427</v>
      </c>
      <c r="I150" s="2">
        <v>7585714.2857142854</v>
      </c>
      <c r="J150" s="2">
        <f t="shared" si="30"/>
        <v>652747.2527472527</v>
      </c>
      <c r="K150" s="2">
        <v>1305494.5054945054</v>
      </c>
      <c r="L150" s="2">
        <f t="shared" si="36"/>
        <v>890109.89010989014</v>
      </c>
      <c r="M150" s="2">
        <v>1780219.7802197803</v>
      </c>
      <c r="N150" s="2">
        <f t="shared" si="38"/>
        <v>10266529.395604396</v>
      </c>
      <c r="O150">
        <v>17461543</v>
      </c>
      <c r="P150">
        <v>10476925.799999999</v>
      </c>
      <c r="Q150">
        <v>12223080.1</v>
      </c>
      <c r="R150">
        <v>13969234.399999999</v>
      </c>
      <c r="S150">
        <v>15715388.699999999</v>
      </c>
      <c r="X150">
        <v>54</v>
      </c>
      <c r="AF150" s="2">
        <v>2480790</v>
      </c>
      <c r="AG150" s="2">
        <f t="shared" si="31"/>
        <v>4450549.4505494507</v>
      </c>
      <c r="AH150" s="2">
        <f t="shared" si="25"/>
        <v>6931339.4505494507</v>
      </c>
      <c r="AN150">
        <v>400000</v>
      </c>
      <c r="AO150">
        <f t="shared" si="32"/>
        <v>807032.96703296702</v>
      </c>
      <c r="AP150" s="2">
        <f t="shared" si="26"/>
        <v>1207032.9670329671</v>
      </c>
      <c r="AT150" s="2"/>
      <c r="AV150">
        <v>4500000</v>
      </c>
      <c r="AW150" s="2">
        <f t="shared" si="33"/>
        <v>3085714.2857142859</v>
      </c>
      <c r="AX150" s="2">
        <f t="shared" si="27"/>
        <v>7585714.2857142854</v>
      </c>
      <c r="BA150">
        <v>0</v>
      </c>
      <c r="BB150" s="2">
        <f t="shared" si="34"/>
        <v>1364835.1648351648</v>
      </c>
      <c r="BC150">
        <f t="shared" si="28"/>
        <v>1364835.1648351648</v>
      </c>
      <c r="BG150">
        <v>0</v>
      </c>
      <c r="BH150" s="2">
        <f t="shared" si="35"/>
        <v>1780219.7802197803</v>
      </c>
      <c r="BI150" s="2">
        <f t="shared" si="29"/>
        <v>1780219.7802197803</v>
      </c>
    </row>
    <row r="151" spans="1:61" x14ac:dyDescent="0.25">
      <c r="A151" s="1">
        <v>44341</v>
      </c>
      <c r="B151">
        <v>750000</v>
      </c>
      <c r="C151">
        <v>1700000</v>
      </c>
      <c r="D151" s="2">
        <f t="shared" si="37"/>
        <v>3476749.1758241761</v>
      </c>
      <c r="E151" s="2">
        <v>6953498.3516483521</v>
      </c>
      <c r="F151" s="2">
        <f t="shared" si="40"/>
        <v>610989.01098901103</v>
      </c>
      <c r="G151" s="2">
        <v>1221978.0219780221</v>
      </c>
      <c r="H151" s="2">
        <f t="shared" si="39"/>
        <v>3821428.5714285718</v>
      </c>
      <c r="I151" s="2">
        <v>7642857.1428571437</v>
      </c>
      <c r="J151" s="2">
        <f t="shared" si="30"/>
        <v>664835.16483516479</v>
      </c>
      <c r="K151" s="2">
        <v>1329670.3296703296</v>
      </c>
      <c r="L151" s="2">
        <f t="shared" si="36"/>
        <v>906593.40659340657</v>
      </c>
      <c r="M151" s="2">
        <v>1813186.8131868131</v>
      </c>
      <c r="N151" s="2">
        <f t="shared" si="38"/>
        <v>10387188.736263737</v>
      </c>
      <c r="O151">
        <v>17461543</v>
      </c>
      <c r="P151">
        <v>10476925.799999999</v>
      </c>
      <c r="Q151">
        <v>12223080.1</v>
      </c>
      <c r="R151">
        <v>13969234.399999999</v>
      </c>
      <c r="S151">
        <v>15715388.699999999</v>
      </c>
      <c r="X151">
        <v>55</v>
      </c>
      <c r="AF151" s="2">
        <v>2480790</v>
      </c>
      <c r="AG151" s="2">
        <f t="shared" si="31"/>
        <v>4532967.0329670329</v>
      </c>
      <c r="AH151" s="2">
        <f t="shared" si="25"/>
        <v>7013757.0329670329</v>
      </c>
      <c r="AN151">
        <v>400000</v>
      </c>
      <c r="AO151">
        <f t="shared" si="32"/>
        <v>821978.02197802195</v>
      </c>
      <c r="AP151" s="2">
        <f t="shared" si="26"/>
        <v>1221978.0219780221</v>
      </c>
      <c r="AT151" s="2"/>
      <c r="AV151">
        <v>4500000</v>
      </c>
      <c r="AW151" s="2">
        <f t="shared" si="33"/>
        <v>3142857.1428571432</v>
      </c>
      <c r="AX151" s="2">
        <f t="shared" si="27"/>
        <v>7642857.1428571437</v>
      </c>
      <c r="BA151">
        <v>0</v>
      </c>
      <c r="BB151" s="2">
        <f t="shared" si="34"/>
        <v>1390109.8901098901</v>
      </c>
      <c r="BC151">
        <f t="shared" si="28"/>
        <v>1390109.8901098901</v>
      </c>
      <c r="BG151">
        <v>0</v>
      </c>
      <c r="BH151" s="2">
        <f t="shared" si="35"/>
        <v>1813186.8131868131</v>
      </c>
      <c r="BI151" s="2">
        <f t="shared" si="29"/>
        <v>1813186.8131868131</v>
      </c>
    </row>
    <row r="152" spans="1:61" x14ac:dyDescent="0.25">
      <c r="A152" s="1">
        <v>44342</v>
      </c>
      <c r="B152">
        <v>750000</v>
      </c>
      <c r="C152">
        <v>1700000</v>
      </c>
      <c r="D152" s="2">
        <f t="shared" si="37"/>
        <v>3516309.6153846155</v>
      </c>
      <c r="E152" s="2">
        <v>7032619.230769231</v>
      </c>
      <c r="F152" s="2">
        <f t="shared" si="40"/>
        <v>618461.5384615385</v>
      </c>
      <c r="G152" s="2">
        <v>1236923.076923077</v>
      </c>
      <c r="H152" s="2">
        <f t="shared" si="39"/>
        <v>3850000</v>
      </c>
      <c r="I152" s="2">
        <v>7700000</v>
      </c>
      <c r="J152" s="2">
        <f t="shared" si="30"/>
        <v>676923.07692307688</v>
      </c>
      <c r="K152" s="2">
        <v>1353846.1538461538</v>
      </c>
      <c r="L152" s="2">
        <f t="shared" si="36"/>
        <v>923076.92307692301</v>
      </c>
      <c r="M152" s="2">
        <v>1846153.846153846</v>
      </c>
      <c r="N152" s="2">
        <f t="shared" si="38"/>
        <v>10507848.076923076</v>
      </c>
      <c r="O152">
        <v>17461543</v>
      </c>
      <c r="P152">
        <v>10476925.799999999</v>
      </c>
      <c r="Q152">
        <v>12223080.1</v>
      </c>
      <c r="R152">
        <v>13969234.399999999</v>
      </c>
      <c r="S152">
        <v>15715388.699999999</v>
      </c>
      <c r="X152">
        <v>56</v>
      </c>
      <c r="AF152" s="2">
        <v>2480790</v>
      </c>
      <c r="AG152" s="2">
        <f t="shared" si="31"/>
        <v>4615384.615384616</v>
      </c>
      <c r="AH152" s="2">
        <f t="shared" si="25"/>
        <v>7096174.615384616</v>
      </c>
      <c r="AN152">
        <v>400000</v>
      </c>
      <c r="AO152">
        <f t="shared" si="32"/>
        <v>836923.07692307688</v>
      </c>
      <c r="AP152" s="2">
        <f t="shared" si="26"/>
        <v>1236923.076923077</v>
      </c>
      <c r="AT152" s="2"/>
      <c r="AV152">
        <v>4500000</v>
      </c>
      <c r="AW152" s="2">
        <f t="shared" si="33"/>
        <v>3200000</v>
      </c>
      <c r="AX152" s="2">
        <f t="shared" si="27"/>
        <v>7700000</v>
      </c>
      <c r="BA152">
        <v>0</v>
      </c>
      <c r="BB152" s="2">
        <f t="shared" si="34"/>
        <v>1415384.6153846155</v>
      </c>
      <c r="BC152">
        <f t="shared" si="28"/>
        <v>1415384.6153846155</v>
      </c>
      <c r="BG152">
        <v>0</v>
      </c>
      <c r="BH152" s="2">
        <f t="shared" si="35"/>
        <v>1846153.846153846</v>
      </c>
      <c r="BI152" s="2">
        <f t="shared" si="29"/>
        <v>1846153.846153846</v>
      </c>
    </row>
    <row r="153" spans="1:61" x14ac:dyDescent="0.25">
      <c r="A153" s="1">
        <v>44343</v>
      </c>
      <c r="B153">
        <v>750000</v>
      </c>
      <c r="C153">
        <v>1700000</v>
      </c>
      <c r="D153" s="2">
        <f t="shared" si="37"/>
        <v>3555870.0549450549</v>
      </c>
      <c r="E153" s="2">
        <v>7111740.1098901099</v>
      </c>
      <c r="F153" s="2">
        <f t="shared" si="40"/>
        <v>625934.06593406596</v>
      </c>
      <c r="G153" s="2">
        <v>1251868.1318681319</v>
      </c>
      <c r="H153" s="2">
        <f t="shared" si="39"/>
        <v>3878571.4285714286</v>
      </c>
      <c r="I153" s="2">
        <v>7757142.8571428573</v>
      </c>
      <c r="J153" s="2">
        <f t="shared" si="30"/>
        <v>689010.98901098897</v>
      </c>
      <c r="K153" s="2">
        <v>1378021.9780219779</v>
      </c>
      <c r="L153" s="2">
        <f t="shared" si="36"/>
        <v>939560.43956043955</v>
      </c>
      <c r="M153" s="2">
        <v>1879120.8791208791</v>
      </c>
      <c r="N153" s="2">
        <f t="shared" si="38"/>
        <v>10628507.417582419</v>
      </c>
      <c r="O153">
        <v>17461543</v>
      </c>
      <c r="P153">
        <v>10476925.799999999</v>
      </c>
      <c r="Q153">
        <v>12223080.1</v>
      </c>
      <c r="R153">
        <v>13969234.399999999</v>
      </c>
      <c r="S153">
        <v>15715388.699999999</v>
      </c>
      <c r="X153">
        <v>57</v>
      </c>
      <c r="AF153" s="2">
        <v>2480790</v>
      </c>
      <c r="AG153" s="2">
        <f t="shared" si="31"/>
        <v>4697802.1978021981</v>
      </c>
      <c r="AH153" s="2">
        <f t="shared" si="25"/>
        <v>7178592.1978021981</v>
      </c>
      <c r="AN153">
        <v>400000</v>
      </c>
      <c r="AO153">
        <f t="shared" si="32"/>
        <v>851868.13186813181</v>
      </c>
      <c r="AP153" s="2">
        <f t="shared" si="26"/>
        <v>1251868.1318681319</v>
      </c>
      <c r="AT153" s="2"/>
      <c r="AV153">
        <v>4500000</v>
      </c>
      <c r="AW153" s="2">
        <f t="shared" si="33"/>
        <v>3257142.8571428573</v>
      </c>
      <c r="AX153" s="2">
        <f t="shared" si="27"/>
        <v>7757142.8571428573</v>
      </c>
      <c r="BA153">
        <v>0</v>
      </c>
      <c r="BB153" s="2">
        <f t="shared" si="34"/>
        <v>1440659.3406593406</v>
      </c>
      <c r="BC153">
        <f t="shared" si="28"/>
        <v>1440659.3406593406</v>
      </c>
      <c r="BG153">
        <v>0</v>
      </c>
      <c r="BH153" s="2">
        <f t="shared" si="35"/>
        <v>1879120.8791208791</v>
      </c>
      <c r="BI153" s="2">
        <f t="shared" si="29"/>
        <v>1879120.8791208791</v>
      </c>
    </row>
    <row r="154" spans="1:61" x14ac:dyDescent="0.25">
      <c r="A154" s="1">
        <v>44344</v>
      </c>
      <c r="B154">
        <v>750000</v>
      </c>
      <c r="C154">
        <v>1700000</v>
      </c>
      <c r="D154" s="2">
        <f t="shared" si="37"/>
        <v>3595430.4945054944</v>
      </c>
      <c r="E154" s="2">
        <v>7190860.9890109887</v>
      </c>
      <c r="F154" s="2">
        <f t="shared" si="40"/>
        <v>633406.59340659343</v>
      </c>
      <c r="G154" s="2">
        <v>1266813.1868131869</v>
      </c>
      <c r="H154" s="2">
        <f t="shared" si="39"/>
        <v>3907142.8571428573</v>
      </c>
      <c r="I154" s="2">
        <v>7814285.7142857146</v>
      </c>
      <c r="J154" s="2">
        <f t="shared" si="30"/>
        <v>701098.90109890106</v>
      </c>
      <c r="K154" s="2">
        <v>1402197.8021978021</v>
      </c>
      <c r="L154" s="2">
        <f t="shared" si="36"/>
        <v>956043.95604395599</v>
      </c>
      <c r="M154" s="2">
        <v>1912087.912087912</v>
      </c>
      <c r="N154" s="2">
        <f t="shared" si="38"/>
        <v>10749166.758241758</v>
      </c>
      <c r="O154">
        <v>17461543</v>
      </c>
      <c r="P154">
        <v>10476925.799999999</v>
      </c>
      <c r="Q154">
        <v>12223080.1</v>
      </c>
      <c r="R154">
        <v>13969234.399999999</v>
      </c>
      <c r="S154">
        <v>15715388.699999999</v>
      </c>
      <c r="X154">
        <v>58</v>
      </c>
      <c r="AF154" s="2">
        <v>2480790</v>
      </c>
      <c r="AG154" s="2">
        <f t="shared" si="31"/>
        <v>4780219.7802197803</v>
      </c>
      <c r="AH154" s="2">
        <f t="shared" si="25"/>
        <v>7261009.7802197803</v>
      </c>
      <c r="AN154">
        <v>400000</v>
      </c>
      <c r="AO154">
        <f t="shared" si="32"/>
        <v>866813.18681318674</v>
      </c>
      <c r="AP154" s="2">
        <f t="shared" si="26"/>
        <v>1266813.1868131869</v>
      </c>
      <c r="AT154" s="2"/>
      <c r="AV154">
        <v>4500000</v>
      </c>
      <c r="AW154" s="2">
        <f t="shared" si="33"/>
        <v>3314285.7142857146</v>
      </c>
      <c r="AX154" s="2">
        <f t="shared" si="27"/>
        <v>7814285.7142857146</v>
      </c>
      <c r="BA154">
        <v>0</v>
      </c>
      <c r="BB154" s="2">
        <f t="shared" si="34"/>
        <v>1465934.065934066</v>
      </c>
      <c r="BC154">
        <f t="shared" si="28"/>
        <v>1465934.065934066</v>
      </c>
      <c r="BG154">
        <v>0</v>
      </c>
      <c r="BH154" s="2">
        <f t="shared" si="35"/>
        <v>1912087.912087912</v>
      </c>
      <c r="BI154" s="2">
        <f t="shared" si="29"/>
        <v>1912087.912087912</v>
      </c>
    </row>
    <row r="155" spans="1:61" x14ac:dyDescent="0.25">
      <c r="A155" s="1">
        <v>44345</v>
      </c>
      <c r="B155">
        <v>750000</v>
      </c>
      <c r="C155">
        <v>1700000</v>
      </c>
      <c r="D155" s="2">
        <f t="shared" si="37"/>
        <v>3634990.9340659343</v>
      </c>
      <c r="E155" s="2">
        <v>7269981.8681318685</v>
      </c>
      <c r="F155" s="2">
        <f t="shared" si="40"/>
        <v>640879.12087912089</v>
      </c>
      <c r="G155" s="2">
        <v>1281758.2417582418</v>
      </c>
      <c r="H155" s="2">
        <f t="shared" si="39"/>
        <v>3935714.2857142854</v>
      </c>
      <c r="I155" s="2">
        <v>7871428.5714285709</v>
      </c>
      <c r="J155" s="2">
        <f t="shared" si="30"/>
        <v>713186.81318681315</v>
      </c>
      <c r="K155" s="2">
        <v>1426373.6263736263</v>
      </c>
      <c r="L155" s="2">
        <f t="shared" si="36"/>
        <v>972527.47252747254</v>
      </c>
      <c r="M155" s="2">
        <v>1945054.9450549451</v>
      </c>
      <c r="N155" s="2">
        <f t="shared" si="38"/>
        <v>10869826.098901099</v>
      </c>
      <c r="O155">
        <v>17461543</v>
      </c>
      <c r="P155">
        <v>10476925.799999999</v>
      </c>
      <c r="Q155">
        <v>12223080.1</v>
      </c>
      <c r="R155">
        <v>13969234.399999999</v>
      </c>
      <c r="S155">
        <v>15715388.699999999</v>
      </c>
      <c r="X155">
        <v>59</v>
      </c>
      <c r="AF155" s="2">
        <v>2480790</v>
      </c>
      <c r="AG155" s="2">
        <f t="shared" si="31"/>
        <v>4862637.3626373634</v>
      </c>
      <c r="AH155" s="2">
        <f t="shared" si="25"/>
        <v>7343427.3626373634</v>
      </c>
      <c r="AN155">
        <v>400000</v>
      </c>
      <c r="AO155">
        <f t="shared" si="32"/>
        <v>881758.24175824167</v>
      </c>
      <c r="AP155" s="2">
        <f t="shared" si="26"/>
        <v>1281758.2417582418</v>
      </c>
      <c r="AT155" s="2"/>
      <c r="AV155">
        <v>4500000</v>
      </c>
      <c r="AW155" s="2">
        <f t="shared" si="33"/>
        <v>3371428.5714285714</v>
      </c>
      <c r="AX155" s="2">
        <f t="shared" si="27"/>
        <v>7871428.5714285709</v>
      </c>
      <c r="BA155">
        <v>0</v>
      </c>
      <c r="BB155" s="2">
        <f t="shared" si="34"/>
        <v>1491208.7912087913</v>
      </c>
      <c r="BC155">
        <f t="shared" si="28"/>
        <v>1491208.7912087913</v>
      </c>
      <c r="BG155">
        <v>0</v>
      </c>
      <c r="BH155" s="2">
        <f t="shared" si="35"/>
        <v>1945054.9450549451</v>
      </c>
      <c r="BI155" s="2">
        <f t="shared" si="29"/>
        <v>1945054.9450549451</v>
      </c>
    </row>
    <row r="156" spans="1:61" x14ac:dyDescent="0.25">
      <c r="A156" s="1">
        <v>44346</v>
      </c>
      <c r="B156">
        <v>750000</v>
      </c>
      <c r="C156">
        <v>1700000</v>
      </c>
      <c r="D156" s="2">
        <f t="shared" si="37"/>
        <v>3674551.3736263737</v>
      </c>
      <c r="E156" s="2">
        <v>7349102.7472527474</v>
      </c>
      <c r="F156" s="2">
        <f t="shared" si="40"/>
        <v>648351.64835164836</v>
      </c>
      <c r="G156" s="2">
        <v>1296703.2967032967</v>
      </c>
      <c r="H156" s="2">
        <f t="shared" si="39"/>
        <v>3964285.7142857146</v>
      </c>
      <c r="I156" s="2">
        <v>7928571.4285714291</v>
      </c>
      <c r="J156" s="2">
        <f t="shared" si="30"/>
        <v>725274.72527472524</v>
      </c>
      <c r="K156" s="2">
        <v>1450549.4505494505</v>
      </c>
      <c r="L156" s="2">
        <f t="shared" si="36"/>
        <v>989010.98901098897</v>
      </c>
      <c r="M156" s="2">
        <v>1978021.9780219779</v>
      </c>
      <c r="N156" s="2">
        <f t="shared" si="38"/>
        <v>10990485.439560439</v>
      </c>
      <c r="O156">
        <v>17461543</v>
      </c>
      <c r="P156">
        <v>10476925.799999999</v>
      </c>
      <c r="Q156">
        <v>12223080.1</v>
      </c>
      <c r="R156">
        <v>13969234.399999999</v>
      </c>
      <c r="S156">
        <v>15715388.699999999</v>
      </c>
      <c r="X156">
        <v>60</v>
      </c>
      <c r="AF156" s="2">
        <v>2480790</v>
      </c>
      <c r="AG156" s="2">
        <f t="shared" si="31"/>
        <v>4945054.9450549455</v>
      </c>
      <c r="AH156" s="2">
        <f t="shared" si="25"/>
        <v>7425844.9450549455</v>
      </c>
      <c r="AN156">
        <v>400000</v>
      </c>
      <c r="AO156">
        <f t="shared" si="32"/>
        <v>896703.29670329671</v>
      </c>
      <c r="AP156" s="2">
        <f t="shared" si="26"/>
        <v>1296703.2967032967</v>
      </c>
      <c r="AT156" s="2"/>
      <c r="AV156">
        <v>4500000</v>
      </c>
      <c r="AW156" s="2">
        <f t="shared" si="33"/>
        <v>3428571.4285714286</v>
      </c>
      <c r="AX156" s="2">
        <f t="shared" si="27"/>
        <v>7928571.4285714291</v>
      </c>
      <c r="BA156">
        <v>0</v>
      </c>
      <c r="BB156" s="2">
        <f t="shared" si="34"/>
        <v>1516483.5164835164</v>
      </c>
      <c r="BC156">
        <f t="shared" si="28"/>
        <v>1516483.5164835164</v>
      </c>
      <c r="BG156">
        <v>0</v>
      </c>
      <c r="BH156" s="2">
        <f t="shared" si="35"/>
        <v>1978021.9780219779</v>
      </c>
      <c r="BI156" s="2">
        <f t="shared" si="29"/>
        <v>1978021.9780219779</v>
      </c>
    </row>
    <row r="157" spans="1:61" x14ac:dyDescent="0.25">
      <c r="A157" s="1">
        <v>44347</v>
      </c>
      <c r="B157">
        <v>750000</v>
      </c>
      <c r="C157">
        <v>1700000</v>
      </c>
      <c r="D157" s="2">
        <f t="shared" si="37"/>
        <v>3714111.8131868131</v>
      </c>
      <c r="E157" s="2">
        <v>7428223.6263736263</v>
      </c>
      <c r="F157" s="2">
        <f t="shared" si="40"/>
        <v>655824.17582417582</v>
      </c>
      <c r="G157" s="2">
        <v>1311648.3516483516</v>
      </c>
      <c r="H157" s="2">
        <f t="shared" si="39"/>
        <v>3992857.1428571427</v>
      </c>
      <c r="I157" s="2">
        <v>7985714.2857142854</v>
      </c>
      <c r="J157" s="2">
        <f t="shared" si="30"/>
        <v>737362.63736263732</v>
      </c>
      <c r="K157" s="2">
        <v>1474725.2747252746</v>
      </c>
      <c r="L157" s="2">
        <f t="shared" si="36"/>
        <v>1005494.5054945055</v>
      </c>
      <c r="M157" s="2">
        <v>2010989.010989011</v>
      </c>
      <c r="N157" s="2">
        <f t="shared" si="38"/>
        <v>11111144.780219778</v>
      </c>
      <c r="O157">
        <v>17461543</v>
      </c>
      <c r="P157">
        <v>10476925.799999999</v>
      </c>
      <c r="Q157">
        <v>12223080.1</v>
      </c>
      <c r="R157">
        <v>13969234.399999999</v>
      </c>
      <c r="S157">
        <v>15715388.699999999</v>
      </c>
      <c r="X157">
        <v>61</v>
      </c>
      <c r="AF157" s="2">
        <v>2480790</v>
      </c>
      <c r="AG157" s="2">
        <f t="shared" si="31"/>
        <v>5027472.5274725277</v>
      </c>
      <c r="AH157" s="2">
        <f t="shared" si="25"/>
        <v>7508262.5274725277</v>
      </c>
      <c r="AN157">
        <v>400000</v>
      </c>
      <c r="AO157">
        <f t="shared" si="32"/>
        <v>911648.35164835164</v>
      </c>
      <c r="AP157" s="2">
        <f t="shared" si="26"/>
        <v>1311648.3516483516</v>
      </c>
      <c r="AT157" s="2"/>
      <c r="AV157">
        <v>4500000</v>
      </c>
      <c r="AW157" s="2">
        <f t="shared" si="33"/>
        <v>3485714.2857142859</v>
      </c>
      <c r="AX157" s="2">
        <f t="shared" si="27"/>
        <v>7985714.2857142854</v>
      </c>
      <c r="BA157">
        <v>0</v>
      </c>
      <c r="BB157" s="2">
        <f t="shared" si="34"/>
        <v>1541758.2417582418</v>
      </c>
      <c r="BC157">
        <f t="shared" si="28"/>
        <v>1541758.2417582418</v>
      </c>
      <c r="BG157">
        <v>0</v>
      </c>
      <c r="BH157" s="2">
        <f t="shared" si="35"/>
        <v>2010989.010989011</v>
      </c>
      <c r="BI157" s="2">
        <f t="shared" si="29"/>
        <v>2010989.010989011</v>
      </c>
    </row>
    <row r="158" spans="1:61" s="7" customFormat="1" x14ac:dyDescent="0.25">
      <c r="A158" s="6">
        <v>44348</v>
      </c>
      <c r="B158" s="7">
        <v>750000</v>
      </c>
      <c r="C158" s="7">
        <v>1700000</v>
      </c>
      <c r="D158" s="2">
        <f t="shared" si="37"/>
        <v>3753672.2527472526</v>
      </c>
      <c r="E158" s="8">
        <v>7507344.5054945052</v>
      </c>
      <c r="F158" s="2">
        <f t="shared" si="40"/>
        <v>663296.70329670329</v>
      </c>
      <c r="G158" s="8">
        <v>1326593.4065934066</v>
      </c>
      <c r="H158" s="2">
        <f t="shared" si="39"/>
        <v>4021428.5714285718</v>
      </c>
      <c r="I158" s="8">
        <v>8042857.1428571437</v>
      </c>
      <c r="J158" s="2">
        <f t="shared" si="30"/>
        <v>749450.54945054941</v>
      </c>
      <c r="K158" s="2">
        <v>1498901.0989010988</v>
      </c>
      <c r="L158" s="2">
        <f t="shared" si="36"/>
        <v>1021978.0219780219</v>
      </c>
      <c r="M158" s="8">
        <v>2043956.0439560439</v>
      </c>
      <c r="N158" s="2">
        <f t="shared" si="38"/>
        <v>11231804.120879121</v>
      </c>
      <c r="O158" s="7">
        <v>17461543</v>
      </c>
      <c r="P158" s="7">
        <v>10476925.799999999</v>
      </c>
      <c r="Q158" s="7">
        <v>12223080.1</v>
      </c>
      <c r="R158" s="7">
        <v>13969234.399999999</v>
      </c>
      <c r="S158" s="7">
        <v>15715388.699999999</v>
      </c>
      <c r="X158" s="7">
        <v>62</v>
      </c>
      <c r="AE158" s="8"/>
      <c r="AF158" s="2">
        <v>2480790</v>
      </c>
      <c r="AG158" s="8">
        <f t="shared" si="31"/>
        <v>5109890.1098901099</v>
      </c>
      <c r="AH158" s="8">
        <f t="shared" si="25"/>
        <v>7590680.1098901099</v>
      </c>
      <c r="AN158">
        <v>400000</v>
      </c>
      <c r="AO158">
        <f t="shared" si="32"/>
        <v>926593.40659340657</v>
      </c>
      <c r="AP158" s="2">
        <f t="shared" si="26"/>
        <v>1326593.4065934066</v>
      </c>
      <c r="AT158" s="8"/>
      <c r="AV158">
        <v>4500000</v>
      </c>
      <c r="AW158" s="2">
        <f t="shared" si="33"/>
        <v>3542857.1428571432</v>
      </c>
      <c r="AX158" s="2">
        <f t="shared" si="27"/>
        <v>8042857.1428571437</v>
      </c>
      <c r="BA158">
        <v>0</v>
      </c>
      <c r="BB158" s="2">
        <f t="shared" si="34"/>
        <v>1567032.9670329671</v>
      </c>
      <c r="BC158">
        <f t="shared" si="28"/>
        <v>1567032.9670329671</v>
      </c>
      <c r="BG158" s="7">
        <v>0</v>
      </c>
      <c r="BH158" s="2">
        <f t="shared" si="35"/>
        <v>2043956.0439560439</v>
      </c>
      <c r="BI158" s="2">
        <f t="shared" si="29"/>
        <v>2043956.0439560439</v>
      </c>
    </row>
    <row r="159" spans="1:61" x14ac:dyDescent="0.25">
      <c r="A159" s="1">
        <v>44349</v>
      </c>
      <c r="B159">
        <v>750000</v>
      </c>
      <c r="C159">
        <v>1700000</v>
      </c>
      <c r="D159" s="2">
        <f t="shared" si="37"/>
        <v>3793232.6923076925</v>
      </c>
      <c r="E159" s="2">
        <v>7586465.384615385</v>
      </c>
      <c r="F159" s="2">
        <f t="shared" si="40"/>
        <v>670769.23076923075</v>
      </c>
      <c r="G159" s="2">
        <v>1341538.4615384615</v>
      </c>
      <c r="H159" s="2">
        <f t="shared" si="39"/>
        <v>4050000</v>
      </c>
      <c r="I159" s="2">
        <v>8100000</v>
      </c>
      <c r="J159" s="2">
        <f t="shared" si="30"/>
        <v>761538.4615384615</v>
      </c>
      <c r="K159" s="2">
        <v>1523076.923076923</v>
      </c>
      <c r="L159" s="2">
        <f t="shared" si="36"/>
        <v>1038461.5384615385</v>
      </c>
      <c r="M159" s="2">
        <v>2076923.076923077</v>
      </c>
      <c r="N159" s="2">
        <f t="shared" si="38"/>
        <v>11352463.461538464</v>
      </c>
      <c r="O159">
        <v>17461543</v>
      </c>
      <c r="P159">
        <v>10476925.799999999</v>
      </c>
      <c r="Q159">
        <v>12223080.1</v>
      </c>
      <c r="R159">
        <v>13969234.399999999</v>
      </c>
      <c r="S159">
        <v>15715388.699999999</v>
      </c>
      <c r="X159">
        <v>63</v>
      </c>
      <c r="AF159" s="2">
        <v>2480790</v>
      </c>
      <c r="AG159" s="2">
        <f t="shared" si="31"/>
        <v>5192307.692307693</v>
      </c>
      <c r="AH159" s="2">
        <f t="shared" si="25"/>
        <v>7673097.692307693</v>
      </c>
      <c r="AN159">
        <v>400000</v>
      </c>
      <c r="AO159">
        <f t="shared" si="32"/>
        <v>941538.4615384615</v>
      </c>
      <c r="AP159" s="2">
        <f t="shared" si="26"/>
        <v>1341538.4615384615</v>
      </c>
      <c r="AT159" s="2"/>
      <c r="AV159">
        <v>4500000</v>
      </c>
      <c r="AW159" s="2">
        <f t="shared" si="33"/>
        <v>3600000</v>
      </c>
      <c r="AX159" s="2">
        <f t="shared" si="27"/>
        <v>8100000</v>
      </c>
      <c r="BA159">
        <v>0</v>
      </c>
      <c r="BB159" s="2">
        <f t="shared" si="34"/>
        <v>1592307.6923076923</v>
      </c>
      <c r="BC159">
        <f t="shared" si="28"/>
        <v>1592307.6923076923</v>
      </c>
      <c r="BG159">
        <v>0</v>
      </c>
      <c r="BH159" s="2">
        <f t="shared" si="35"/>
        <v>2076923.076923077</v>
      </c>
      <c r="BI159" s="2">
        <f t="shared" si="29"/>
        <v>2076923.076923077</v>
      </c>
    </row>
    <row r="160" spans="1:61" x14ac:dyDescent="0.25">
      <c r="A160" s="1">
        <v>44350</v>
      </c>
      <c r="B160">
        <v>750000</v>
      </c>
      <c r="C160">
        <v>1700000</v>
      </c>
      <c r="D160" s="2">
        <f t="shared" si="37"/>
        <v>3832793.1318681319</v>
      </c>
      <c r="E160" s="2">
        <v>7665586.2637362638</v>
      </c>
      <c r="F160" s="2">
        <f t="shared" si="40"/>
        <v>678241.75824175822</v>
      </c>
      <c r="G160" s="2">
        <v>1356483.5164835164</v>
      </c>
      <c r="H160" s="2">
        <f t="shared" si="39"/>
        <v>4078571.4285714286</v>
      </c>
      <c r="I160" s="2">
        <v>8157142.8571428573</v>
      </c>
      <c r="J160" s="2">
        <f t="shared" si="30"/>
        <v>773626.37362637359</v>
      </c>
      <c r="K160" s="2">
        <v>1547252.7472527472</v>
      </c>
      <c r="L160" s="2">
        <f t="shared" si="36"/>
        <v>1054945.0549450549</v>
      </c>
      <c r="M160" s="2">
        <v>2109890.1098901099</v>
      </c>
      <c r="N160" s="2">
        <f t="shared" si="38"/>
        <v>11473122.802197803</v>
      </c>
      <c r="O160">
        <v>17461543</v>
      </c>
      <c r="P160">
        <v>10476925.799999999</v>
      </c>
      <c r="Q160">
        <v>12223080.1</v>
      </c>
      <c r="R160">
        <v>13969234.399999999</v>
      </c>
      <c r="S160">
        <v>15715388.699999999</v>
      </c>
      <c r="X160">
        <v>64</v>
      </c>
      <c r="AF160" s="2">
        <v>2480790</v>
      </c>
      <c r="AG160" s="2">
        <f t="shared" si="31"/>
        <v>5274725.2747252751</v>
      </c>
      <c r="AH160" s="2">
        <f t="shared" ref="AH160:AH186" si="41">AF160+AG160</f>
        <v>7755515.2747252751</v>
      </c>
      <c r="AN160">
        <v>400000</v>
      </c>
      <c r="AO160">
        <f t="shared" si="32"/>
        <v>956483.51648351643</v>
      </c>
      <c r="AP160" s="2">
        <f t="shared" ref="AP160:AP186" si="42">AN160+AO160</f>
        <v>1356483.5164835164</v>
      </c>
      <c r="AT160" s="2"/>
      <c r="AV160">
        <v>4500000</v>
      </c>
      <c r="AW160" s="2">
        <f t="shared" si="33"/>
        <v>3657142.8571428573</v>
      </c>
      <c r="AX160" s="2">
        <f t="shared" ref="AX160:AX186" si="43">AV160+AW160</f>
        <v>8157142.8571428573</v>
      </c>
      <c r="BA160">
        <v>0</v>
      </c>
      <c r="BB160" s="2">
        <f t="shared" si="34"/>
        <v>1617582.4175824176</v>
      </c>
      <c r="BC160">
        <f t="shared" ref="BC160:BC186" si="44">BA160+BB160</f>
        <v>1617582.4175824176</v>
      </c>
      <c r="BG160">
        <v>0</v>
      </c>
      <c r="BH160" s="2">
        <f t="shared" si="35"/>
        <v>2109890.1098901099</v>
      </c>
      <c r="BI160" s="2">
        <f t="shared" ref="BI160:BI186" si="45">BG160+BH160</f>
        <v>2109890.1098901099</v>
      </c>
    </row>
    <row r="161" spans="1:61" x14ac:dyDescent="0.25">
      <c r="A161" s="1">
        <v>44351</v>
      </c>
      <c r="B161">
        <v>750000</v>
      </c>
      <c r="C161">
        <v>1700000</v>
      </c>
      <c r="D161" s="2">
        <f t="shared" si="37"/>
        <v>3872353.5714285714</v>
      </c>
      <c r="E161" s="2">
        <v>7744707.1428571427</v>
      </c>
      <c r="F161" s="2">
        <f t="shared" si="40"/>
        <v>685714.28571428568</v>
      </c>
      <c r="G161" s="2">
        <v>1371428.5714285714</v>
      </c>
      <c r="H161" s="2">
        <f t="shared" si="39"/>
        <v>4107142.8571428573</v>
      </c>
      <c r="I161" s="2">
        <v>8214285.7142857146</v>
      </c>
      <c r="J161" s="2">
        <f t="shared" ref="J161:J185" si="46">K161/2</f>
        <v>785714.28571428568</v>
      </c>
      <c r="K161" s="2">
        <v>1571428.5714285714</v>
      </c>
      <c r="L161" s="2">
        <f t="shared" si="36"/>
        <v>1071428.5714285714</v>
      </c>
      <c r="M161" s="2">
        <v>2142857.1428571427</v>
      </c>
      <c r="N161" s="2">
        <f t="shared" si="38"/>
        <v>11593782.142857142</v>
      </c>
      <c r="O161">
        <v>17461543</v>
      </c>
      <c r="P161">
        <v>10476925.799999999</v>
      </c>
      <c r="Q161">
        <v>12223080.1</v>
      </c>
      <c r="R161">
        <v>13969234.399999999</v>
      </c>
      <c r="S161">
        <v>15715388.699999999</v>
      </c>
      <c r="X161">
        <v>65</v>
      </c>
      <c r="AF161" s="2">
        <v>2480790</v>
      </c>
      <c r="AG161" s="2">
        <f t="shared" si="31"/>
        <v>5357142.8571428573</v>
      </c>
      <c r="AH161" s="2">
        <f t="shared" si="41"/>
        <v>7837932.8571428573</v>
      </c>
      <c r="AN161">
        <v>400000</v>
      </c>
      <c r="AO161">
        <f t="shared" si="32"/>
        <v>971428.57142857136</v>
      </c>
      <c r="AP161" s="2">
        <f t="shared" si="42"/>
        <v>1371428.5714285714</v>
      </c>
      <c r="AT161" s="2"/>
      <c r="AV161">
        <v>4500000</v>
      </c>
      <c r="AW161" s="2">
        <f t="shared" si="33"/>
        <v>3714285.7142857146</v>
      </c>
      <c r="AX161" s="2">
        <f t="shared" si="43"/>
        <v>8214285.7142857146</v>
      </c>
      <c r="BA161">
        <v>0</v>
      </c>
      <c r="BB161" s="2">
        <f t="shared" si="34"/>
        <v>1642857.142857143</v>
      </c>
      <c r="BC161">
        <f t="shared" si="44"/>
        <v>1642857.142857143</v>
      </c>
      <c r="BG161">
        <v>0</v>
      </c>
      <c r="BH161" s="2">
        <f t="shared" si="35"/>
        <v>2142857.1428571427</v>
      </c>
      <c r="BI161" s="2">
        <f t="shared" si="45"/>
        <v>2142857.1428571427</v>
      </c>
    </row>
    <row r="162" spans="1:61" x14ac:dyDescent="0.25">
      <c r="A162" s="1">
        <v>44352</v>
      </c>
      <c r="B162">
        <v>750000</v>
      </c>
      <c r="C162">
        <v>1700000</v>
      </c>
      <c r="D162" s="2">
        <f t="shared" si="37"/>
        <v>3911914.0109890113</v>
      </c>
      <c r="E162" s="2">
        <v>7823828.0219780225</v>
      </c>
      <c r="F162" s="2">
        <f t="shared" si="40"/>
        <v>693186.81318681315</v>
      </c>
      <c r="G162" s="2">
        <v>1386373.6263736263</v>
      </c>
      <c r="H162" s="2">
        <f t="shared" si="39"/>
        <v>4135714.2857142854</v>
      </c>
      <c r="I162" s="2">
        <v>8271428.5714285709</v>
      </c>
      <c r="J162" s="2">
        <f t="shared" si="46"/>
        <v>797802.19780219777</v>
      </c>
      <c r="K162" s="2">
        <v>1595604.3956043955</v>
      </c>
      <c r="L162" s="2">
        <f t="shared" si="36"/>
        <v>1087912.0879120878</v>
      </c>
      <c r="M162" s="2">
        <v>2175824.1758241756</v>
      </c>
      <c r="N162" s="2">
        <f t="shared" si="38"/>
        <v>11714441.483516484</v>
      </c>
      <c r="O162">
        <v>17461543</v>
      </c>
      <c r="P162">
        <v>10476925.799999999</v>
      </c>
      <c r="Q162">
        <v>12223080.1</v>
      </c>
      <c r="R162">
        <v>13969234.399999999</v>
      </c>
      <c r="S162">
        <v>15715388.699999999</v>
      </c>
      <c r="X162">
        <v>66</v>
      </c>
      <c r="AF162" s="2">
        <v>2480790</v>
      </c>
      <c r="AG162" s="2">
        <f t="shared" ref="AG162:AG186" si="47">$AG$187/91*X162</f>
        <v>5439560.4395604404</v>
      </c>
      <c r="AH162" s="2">
        <f t="shared" si="41"/>
        <v>7920350.4395604404</v>
      </c>
      <c r="AN162">
        <v>400000</v>
      </c>
      <c r="AO162">
        <f t="shared" si="32"/>
        <v>986373.62637362629</v>
      </c>
      <c r="AP162" s="2">
        <f t="shared" si="42"/>
        <v>1386373.6263736263</v>
      </c>
      <c r="AT162" s="2"/>
      <c r="AV162">
        <v>4500000</v>
      </c>
      <c r="AW162" s="2">
        <f t="shared" si="33"/>
        <v>3771428.5714285714</v>
      </c>
      <c r="AX162" s="2">
        <f t="shared" si="43"/>
        <v>8271428.5714285709</v>
      </c>
      <c r="BA162">
        <v>0</v>
      </c>
      <c r="BB162" s="2">
        <f t="shared" si="34"/>
        <v>1668131.8681318681</v>
      </c>
      <c r="BC162">
        <f t="shared" si="44"/>
        <v>1668131.8681318681</v>
      </c>
      <c r="BG162">
        <v>0</v>
      </c>
      <c r="BH162" s="2">
        <f t="shared" si="35"/>
        <v>2175824.1758241756</v>
      </c>
      <c r="BI162" s="2">
        <f t="shared" si="45"/>
        <v>2175824.1758241756</v>
      </c>
    </row>
    <row r="163" spans="1:61" x14ac:dyDescent="0.25">
      <c r="A163" s="1">
        <v>44353</v>
      </c>
      <c r="B163">
        <v>750000</v>
      </c>
      <c r="C163">
        <v>1700000</v>
      </c>
      <c r="D163" s="2">
        <f t="shared" si="37"/>
        <v>3951474.4505494507</v>
      </c>
      <c r="E163" s="2">
        <v>7902948.9010989014</v>
      </c>
      <c r="F163" s="2">
        <f t="shared" si="40"/>
        <v>700659.34065934061</v>
      </c>
      <c r="G163" s="2">
        <v>1401318.6813186812</v>
      </c>
      <c r="H163" s="2">
        <f t="shared" si="39"/>
        <v>4164285.7142857146</v>
      </c>
      <c r="I163" s="2">
        <v>8328571.4285714291</v>
      </c>
      <c r="J163" s="2">
        <f t="shared" si="46"/>
        <v>809890.10989010986</v>
      </c>
      <c r="K163" s="2">
        <v>1619780.2197802197</v>
      </c>
      <c r="L163" s="2">
        <f t="shared" si="36"/>
        <v>1104395.6043956045</v>
      </c>
      <c r="M163" s="2">
        <v>2208791.2087912089</v>
      </c>
      <c r="N163" s="2">
        <f t="shared" si="38"/>
        <v>11835100.824175825</v>
      </c>
      <c r="O163">
        <v>17461543</v>
      </c>
      <c r="P163">
        <v>10476925.799999999</v>
      </c>
      <c r="Q163">
        <v>12223080.1</v>
      </c>
      <c r="R163">
        <v>13969234.399999999</v>
      </c>
      <c r="S163">
        <v>15715388.699999999</v>
      </c>
      <c r="X163">
        <v>67</v>
      </c>
      <c r="AF163" s="2">
        <v>2480790</v>
      </c>
      <c r="AG163" s="2">
        <f t="shared" si="47"/>
        <v>5521978.0219780225</v>
      </c>
      <c r="AH163" s="2">
        <f t="shared" si="41"/>
        <v>8002768.0219780225</v>
      </c>
      <c r="AN163">
        <v>400000</v>
      </c>
      <c r="AO163">
        <f t="shared" ref="AO163:AO186" si="48">$AO$187/91*X163</f>
        <v>1001318.6813186812</v>
      </c>
      <c r="AP163" s="2">
        <f t="shared" si="42"/>
        <v>1401318.6813186812</v>
      </c>
      <c r="AT163" s="2"/>
      <c r="AV163">
        <v>4500000</v>
      </c>
      <c r="AW163" s="2">
        <f t="shared" ref="AW163:AW186" si="49">$AW$187/91*X163</f>
        <v>3828571.4285714286</v>
      </c>
      <c r="AX163" s="2">
        <f t="shared" si="43"/>
        <v>8328571.4285714291</v>
      </c>
      <c r="BA163">
        <v>0</v>
      </c>
      <c r="BB163" s="2">
        <f t="shared" ref="BB163:BB186" si="50">$BB$187/91*X163</f>
        <v>1693406.5934065934</v>
      </c>
      <c r="BC163">
        <f t="shared" si="44"/>
        <v>1693406.5934065934</v>
      </c>
      <c r="BG163">
        <v>0</v>
      </c>
      <c r="BH163" s="2">
        <f t="shared" ref="BH163:BH186" si="51">$BH$187/91*X163</f>
        <v>2208791.2087912089</v>
      </c>
      <c r="BI163" s="2">
        <f t="shared" si="45"/>
        <v>2208791.2087912089</v>
      </c>
    </row>
    <row r="164" spans="1:61" x14ac:dyDescent="0.25">
      <c r="A164" s="1">
        <v>44354</v>
      </c>
      <c r="B164">
        <v>750000</v>
      </c>
      <c r="C164">
        <v>1700000</v>
      </c>
      <c r="D164" s="2">
        <f t="shared" si="37"/>
        <v>3991034.8901098901</v>
      </c>
      <c r="E164" s="2">
        <v>7982069.7802197803</v>
      </c>
      <c r="F164" s="2">
        <f t="shared" si="40"/>
        <v>708131.86813186808</v>
      </c>
      <c r="G164" s="2">
        <v>1416263.7362637362</v>
      </c>
      <c r="H164" s="2">
        <f t="shared" si="39"/>
        <v>4192857.1428571427</v>
      </c>
      <c r="I164" s="2">
        <v>8385714.2857142854</v>
      </c>
      <c r="J164" s="2">
        <f t="shared" si="46"/>
        <v>821978.02197802195</v>
      </c>
      <c r="K164" s="2">
        <v>1643956.0439560439</v>
      </c>
      <c r="L164" s="2">
        <f t="shared" si="36"/>
        <v>1120879.1208791209</v>
      </c>
      <c r="M164" s="2">
        <v>2241758.2417582418</v>
      </c>
      <c r="N164" s="2">
        <f t="shared" si="38"/>
        <v>11955760.164835164</v>
      </c>
      <c r="O164">
        <v>17461543</v>
      </c>
      <c r="P164">
        <v>10476925.799999999</v>
      </c>
      <c r="Q164">
        <v>12223080.1</v>
      </c>
      <c r="R164">
        <v>13969234.399999999</v>
      </c>
      <c r="S164">
        <v>15715388.699999999</v>
      </c>
      <c r="X164">
        <v>68</v>
      </c>
      <c r="AF164" s="2">
        <v>2480790</v>
      </c>
      <c r="AG164" s="2">
        <f t="shared" si="47"/>
        <v>5604395.6043956047</v>
      </c>
      <c r="AH164" s="2">
        <f t="shared" si="41"/>
        <v>8085185.6043956047</v>
      </c>
      <c r="AN164">
        <v>400000</v>
      </c>
      <c r="AO164">
        <f t="shared" si="48"/>
        <v>1016263.7362637362</v>
      </c>
      <c r="AP164" s="2">
        <f t="shared" si="42"/>
        <v>1416263.7362637362</v>
      </c>
      <c r="AT164" s="2"/>
      <c r="AV164">
        <v>4500000</v>
      </c>
      <c r="AW164" s="2">
        <f t="shared" si="49"/>
        <v>3885714.2857142859</v>
      </c>
      <c r="AX164" s="2">
        <f t="shared" si="43"/>
        <v>8385714.2857142854</v>
      </c>
      <c r="BA164">
        <v>0</v>
      </c>
      <c r="BB164" s="2">
        <f t="shared" si="50"/>
        <v>1718681.3186813188</v>
      </c>
      <c r="BC164">
        <f t="shared" si="44"/>
        <v>1718681.3186813188</v>
      </c>
      <c r="BG164">
        <v>0</v>
      </c>
      <c r="BH164" s="2">
        <f t="shared" si="51"/>
        <v>2241758.2417582418</v>
      </c>
      <c r="BI164" s="2">
        <f t="shared" si="45"/>
        <v>2241758.2417582418</v>
      </c>
    </row>
    <row r="165" spans="1:61" x14ac:dyDescent="0.25">
      <c r="A165" s="1">
        <v>44355</v>
      </c>
      <c r="B165">
        <v>750000</v>
      </c>
      <c r="C165">
        <v>1700000</v>
      </c>
      <c r="D165" s="2">
        <f t="shared" si="37"/>
        <v>4030595.3296703296</v>
      </c>
      <c r="E165" s="2">
        <v>8061190.6593406592</v>
      </c>
      <c r="F165" s="2">
        <f t="shared" si="40"/>
        <v>715604.39560439554</v>
      </c>
      <c r="G165" s="2">
        <v>1431208.7912087911</v>
      </c>
      <c r="H165" s="2">
        <f t="shared" si="39"/>
        <v>4221428.5714285718</v>
      </c>
      <c r="I165" s="2">
        <v>8442857.1428571437</v>
      </c>
      <c r="J165" s="2">
        <f t="shared" si="46"/>
        <v>834065.93406593404</v>
      </c>
      <c r="K165" s="2">
        <v>1668131.8681318681</v>
      </c>
      <c r="L165" s="2">
        <f t="shared" si="36"/>
        <v>1137362.6373626373</v>
      </c>
      <c r="M165" s="2">
        <v>2274725.2747252746</v>
      </c>
      <c r="N165" s="2">
        <f t="shared" si="38"/>
        <v>12076419.505494507</v>
      </c>
      <c r="O165">
        <v>17461543</v>
      </c>
      <c r="P165">
        <v>10476925.799999999</v>
      </c>
      <c r="Q165">
        <v>12223080.1</v>
      </c>
      <c r="R165">
        <v>13969234.399999999</v>
      </c>
      <c r="S165">
        <v>15715388.699999999</v>
      </c>
      <c r="X165">
        <v>69</v>
      </c>
      <c r="AF165" s="2">
        <v>2480790</v>
      </c>
      <c r="AG165" s="2">
        <f t="shared" si="47"/>
        <v>5686813.1868131869</v>
      </c>
      <c r="AH165" s="2">
        <f t="shared" si="41"/>
        <v>8167603.1868131869</v>
      </c>
      <c r="AN165">
        <v>400000</v>
      </c>
      <c r="AO165">
        <f t="shared" si="48"/>
        <v>1031208.7912087912</v>
      </c>
      <c r="AP165" s="2">
        <f t="shared" si="42"/>
        <v>1431208.7912087911</v>
      </c>
      <c r="AT165" s="2"/>
      <c r="AV165">
        <v>4500000</v>
      </c>
      <c r="AW165" s="2">
        <f t="shared" si="49"/>
        <v>3942857.1428571432</v>
      </c>
      <c r="AX165" s="2">
        <f t="shared" si="43"/>
        <v>8442857.1428571437</v>
      </c>
      <c r="BA165">
        <v>0</v>
      </c>
      <c r="BB165" s="2">
        <f t="shared" si="50"/>
        <v>1743956.0439560439</v>
      </c>
      <c r="BC165">
        <f t="shared" si="44"/>
        <v>1743956.0439560439</v>
      </c>
      <c r="BG165">
        <v>0</v>
      </c>
      <c r="BH165" s="2">
        <f t="shared" si="51"/>
        <v>2274725.2747252746</v>
      </c>
      <c r="BI165" s="2">
        <f t="shared" si="45"/>
        <v>2274725.2747252746</v>
      </c>
    </row>
    <row r="166" spans="1:61" x14ac:dyDescent="0.25">
      <c r="A166" s="1">
        <v>44356</v>
      </c>
      <c r="B166">
        <v>750000</v>
      </c>
      <c r="C166">
        <v>1700000</v>
      </c>
      <c r="D166" s="2">
        <f t="shared" si="37"/>
        <v>4070155.7692307695</v>
      </c>
      <c r="E166" s="2">
        <v>8140311.538461539</v>
      </c>
      <c r="F166" s="2">
        <f t="shared" si="40"/>
        <v>723076.92307692301</v>
      </c>
      <c r="G166" s="2">
        <v>1446153.846153846</v>
      </c>
      <c r="H166" s="2">
        <f t="shared" si="39"/>
        <v>4250000</v>
      </c>
      <c r="I166" s="2">
        <v>8500000</v>
      </c>
      <c r="J166" s="2">
        <f t="shared" si="46"/>
        <v>846153.84615384613</v>
      </c>
      <c r="K166" s="2">
        <v>1692307.6923076923</v>
      </c>
      <c r="L166" s="2">
        <f t="shared" si="36"/>
        <v>1153846.1538461538</v>
      </c>
      <c r="M166" s="2">
        <v>2307692.3076923075</v>
      </c>
      <c r="N166" s="2">
        <f t="shared" si="38"/>
        <v>12197078.846153846</v>
      </c>
      <c r="O166">
        <v>17461543</v>
      </c>
      <c r="P166">
        <v>10476925.799999999</v>
      </c>
      <c r="Q166">
        <v>12223080.1</v>
      </c>
      <c r="R166">
        <v>13969234.399999999</v>
      </c>
      <c r="S166">
        <v>15715388.699999999</v>
      </c>
      <c r="X166">
        <v>70</v>
      </c>
      <c r="AF166" s="2">
        <v>2480790</v>
      </c>
      <c r="AG166" s="2">
        <f t="shared" si="47"/>
        <v>5769230.7692307699</v>
      </c>
      <c r="AH166" s="2">
        <f t="shared" si="41"/>
        <v>8250020.7692307699</v>
      </c>
      <c r="AN166">
        <v>400000</v>
      </c>
      <c r="AO166">
        <f t="shared" si="48"/>
        <v>1046153.8461538461</v>
      </c>
      <c r="AP166" s="2">
        <f t="shared" si="42"/>
        <v>1446153.846153846</v>
      </c>
      <c r="AT166" s="2"/>
      <c r="AV166">
        <v>4500000</v>
      </c>
      <c r="AW166" s="2">
        <f t="shared" si="49"/>
        <v>4000000</v>
      </c>
      <c r="AX166" s="2">
        <f t="shared" si="43"/>
        <v>8500000</v>
      </c>
      <c r="BA166">
        <v>0</v>
      </c>
      <c r="BB166" s="2">
        <f t="shared" si="50"/>
        <v>1769230.7692307692</v>
      </c>
      <c r="BC166">
        <f t="shared" si="44"/>
        <v>1769230.7692307692</v>
      </c>
      <c r="BG166">
        <v>0</v>
      </c>
      <c r="BH166" s="2">
        <f t="shared" si="51"/>
        <v>2307692.3076923075</v>
      </c>
      <c r="BI166" s="2">
        <f t="shared" si="45"/>
        <v>2307692.3076923075</v>
      </c>
    </row>
    <row r="167" spans="1:61" x14ac:dyDescent="0.25">
      <c r="A167" s="1">
        <v>44357</v>
      </c>
      <c r="B167">
        <v>750000</v>
      </c>
      <c r="C167">
        <v>1700000</v>
      </c>
      <c r="D167" s="2">
        <f t="shared" si="37"/>
        <v>4109716.2087912089</v>
      </c>
      <c r="E167" s="2">
        <v>8219432.4175824178</v>
      </c>
      <c r="F167" s="2">
        <f t="shared" si="40"/>
        <v>730549.45054945047</v>
      </c>
      <c r="G167" s="2">
        <v>1461098.9010989009</v>
      </c>
      <c r="H167" s="2">
        <f t="shared" si="39"/>
        <v>4278571.4285714291</v>
      </c>
      <c r="I167" s="2">
        <v>8557142.8571428582</v>
      </c>
      <c r="J167" s="2">
        <f t="shared" si="46"/>
        <v>858241.75824175822</v>
      </c>
      <c r="K167" s="2">
        <v>1716483.5164835164</v>
      </c>
      <c r="L167" s="2">
        <f t="shared" si="36"/>
        <v>1170329.6703296704</v>
      </c>
      <c r="M167" s="2">
        <v>2340659.3406593408</v>
      </c>
      <c r="N167" s="2">
        <f t="shared" si="38"/>
        <v>12317738.186813187</v>
      </c>
      <c r="O167">
        <v>17461543</v>
      </c>
      <c r="P167">
        <v>10476925.799999999</v>
      </c>
      <c r="Q167">
        <v>12223080.1</v>
      </c>
      <c r="R167">
        <v>13969234.399999999</v>
      </c>
      <c r="S167">
        <v>15715388.699999999</v>
      </c>
      <c r="X167">
        <v>71</v>
      </c>
      <c r="AF167" s="2">
        <v>2480790</v>
      </c>
      <c r="AG167" s="2">
        <f t="shared" si="47"/>
        <v>5851648.3516483521</v>
      </c>
      <c r="AH167" s="2">
        <f t="shared" si="41"/>
        <v>8332438.3516483521</v>
      </c>
      <c r="AN167">
        <v>400000</v>
      </c>
      <c r="AO167">
        <f t="shared" si="48"/>
        <v>1061098.9010989009</v>
      </c>
      <c r="AP167" s="2">
        <f t="shared" si="42"/>
        <v>1461098.9010989009</v>
      </c>
      <c r="AT167" s="2"/>
      <c r="AV167">
        <v>4500000</v>
      </c>
      <c r="AW167" s="2">
        <f t="shared" si="49"/>
        <v>4057142.8571428573</v>
      </c>
      <c r="AX167" s="2">
        <f t="shared" si="43"/>
        <v>8557142.8571428582</v>
      </c>
      <c r="BA167">
        <v>0</v>
      </c>
      <c r="BB167" s="2">
        <f t="shared" si="50"/>
        <v>1794505.4945054946</v>
      </c>
      <c r="BC167">
        <f t="shared" si="44"/>
        <v>1794505.4945054946</v>
      </c>
      <c r="BG167">
        <v>0</v>
      </c>
      <c r="BH167" s="2">
        <f t="shared" si="51"/>
        <v>2340659.3406593408</v>
      </c>
      <c r="BI167" s="2">
        <f t="shared" si="45"/>
        <v>2340659.3406593408</v>
      </c>
    </row>
    <row r="168" spans="1:61" x14ac:dyDescent="0.25">
      <c r="A168" s="1">
        <v>44358</v>
      </c>
      <c r="B168">
        <v>750000</v>
      </c>
      <c r="C168">
        <v>1700000</v>
      </c>
      <c r="D168" s="2">
        <f t="shared" si="37"/>
        <v>4149276.6483516484</v>
      </c>
      <c r="E168" s="2">
        <v>8298553.2967032967</v>
      </c>
      <c r="F168" s="2">
        <f t="shared" si="40"/>
        <v>738021.97802197793</v>
      </c>
      <c r="G168" s="2">
        <v>1476043.9560439559</v>
      </c>
      <c r="H168" s="2">
        <f t="shared" si="39"/>
        <v>4307142.8571428573</v>
      </c>
      <c r="I168" s="2">
        <v>8614285.7142857146</v>
      </c>
      <c r="J168" s="2">
        <f t="shared" si="46"/>
        <v>870329.67032967031</v>
      </c>
      <c r="K168" s="2">
        <v>1740659.3406593406</v>
      </c>
      <c r="L168" s="2">
        <f t="shared" si="36"/>
        <v>1186813.1868131869</v>
      </c>
      <c r="M168" s="2">
        <v>2373626.3736263737</v>
      </c>
      <c r="N168" s="2">
        <f t="shared" si="38"/>
        <v>12438397.527472528</v>
      </c>
      <c r="O168">
        <v>17461543</v>
      </c>
      <c r="P168">
        <v>10476925.799999999</v>
      </c>
      <c r="Q168">
        <v>12223080.1</v>
      </c>
      <c r="R168">
        <v>13969234.399999999</v>
      </c>
      <c r="S168">
        <v>15715388.699999999</v>
      </c>
      <c r="X168">
        <v>72</v>
      </c>
      <c r="AF168" s="2">
        <v>2480790</v>
      </c>
      <c r="AG168" s="2">
        <f t="shared" si="47"/>
        <v>5934065.9340659343</v>
      </c>
      <c r="AH168" s="2">
        <f t="shared" si="41"/>
        <v>8414855.9340659343</v>
      </c>
      <c r="AN168">
        <v>400000</v>
      </c>
      <c r="AO168">
        <f t="shared" si="48"/>
        <v>1076043.9560439559</v>
      </c>
      <c r="AP168" s="2">
        <f t="shared" si="42"/>
        <v>1476043.9560439559</v>
      </c>
      <c r="AT168" s="2"/>
      <c r="AV168">
        <v>4500000</v>
      </c>
      <c r="AW168" s="2">
        <f t="shared" si="49"/>
        <v>4114285.7142857146</v>
      </c>
      <c r="AX168" s="2">
        <f t="shared" si="43"/>
        <v>8614285.7142857146</v>
      </c>
      <c r="BA168">
        <v>0</v>
      </c>
      <c r="BB168" s="2">
        <f t="shared" si="50"/>
        <v>1819780.2197802197</v>
      </c>
      <c r="BC168">
        <f t="shared" si="44"/>
        <v>1819780.2197802197</v>
      </c>
      <c r="BG168">
        <v>0</v>
      </c>
      <c r="BH168" s="2">
        <f t="shared" si="51"/>
        <v>2373626.3736263737</v>
      </c>
      <c r="BI168" s="2">
        <f t="shared" si="45"/>
        <v>2373626.3736263737</v>
      </c>
    </row>
    <row r="169" spans="1:61" x14ac:dyDescent="0.25">
      <c r="A169" s="1">
        <v>44359</v>
      </c>
      <c r="B169">
        <v>750000</v>
      </c>
      <c r="C169">
        <v>1700000</v>
      </c>
      <c r="D169" s="2">
        <f t="shared" si="37"/>
        <v>4188837.0879120878</v>
      </c>
      <c r="E169" s="2">
        <v>8377674.1758241756</v>
      </c>
      <c r="F169" s="2">
        <f t="shared" si="40"/>
        <v>745494.50549450552</v>
      </c>
      <c r="G169" s="2">
        <v>1490989.010989011</v>
      </c>
      <c r="H169" s="2">
        <f t="shared" si="39"/>
        <v>4335714.2857142854</v>
      </c>
      <c r="I169" s="2">
        <v>8671428.5714285709</v>
      </c>
      <c r="J169" s="2">
        <f t="shared" si="46"/>
        <v>882417.58241758239</v>
      </c>
      <c r="K169" s="2">
        <v>1764835.1648351648</v>
      </c>
      <c r="L169" s="2">
        <f t="shared" si="36"/>
        <v>1203296.7032967033</v>
      </c>
      <c r="M169" s="2">
        <v>2406593.4065934066</v>
      </c>
      <c r="N169" s="2">
        <f t="shared" si="38"/>
        <v>12559056.868131869</v>
      </c>
      <c r="O169">
        <v>17461543</v>
      </c>
      <c r="P169">
        <v>10476925.799999999</v>
      </c>
      <c r="Q169">
        <v>12223080.1</v>
      </c>
      <c r="R169">
        <v>13969234.399999999</v>
      </c>
      <c r="S169">
        <v>15715388.699999999</v>
      </c>
      <c r="X169">
        <v>73</v>
      </c>
      <c r="AF169" s="2">
        <v>2480790</v>
      </c>
      <c r="AG169" s="2">
        <f t="shared" si="47"/>
        <v>6016483.5164835174</v>
      </c>
      <c r="AH169" s="2">
        <f t="shared" si="41"/>
        <v>8497273.5164835174</v>
      </c>
      <c r="AN169">
        <v>400000</v>
      </c>
      <c r="AO169">
        <f t="shared" si="48"/>
        <v>1090989.010989011</v>
      </c>
      <c r="AP169" s="2">
        <f t="shared" si="42"/>
        <v>1490989.010989011</v>
      </c>
      <c r="AT169" s="2"/>
      <c r="AV169">
        <v>4500000</v>
      </c>
      <c r="AW169" s="2">
        <f t="shared" si="49"/>
        <v>4171428.5714285714</v>
      </c>
      <c r="AX169" s="2">
        <f t="shared" si="43"/>
        <v>8671428.5714285709</v>
      </c>
      <c r="BA169">
        <v>0</v>
      </c>
      <c r="BB169" s="2">
        <f t="shared" si="50"/>
        <v>1845054.9450549451</v>
      </c>
      <c r="BC169">
        <f t="shared" si="44"/>
        <v>1845054.9450549451</v>
      </c>
      <c r="BG169">
        <v>0</v>
      </c>
      <c r="BH169" s="2">
        <f t="shared" si="51"/>
        <v>2406593.4065934066</v>
      </c>
      <c r="BI169" s="2">
        <f t="shared" si="45"/>
        <v>2406593.4065934066</v>
      </c>
    </row>
    <row r="170" spans="1:61" x14ac:dyDescent="0.25">
      <c r="A170" s="1">
        <v>44360</v>
      </c>
      <c r="B170">
        <v>750000</v>
      </c>
      <c r="C170">
        <v>1700000</v>
      </c>
      <c r="D170" s="2">
        <f t="shared" si="37"/>
        <v>4228397.5274725277</v>
      </c>
      <c r="E170" s="2">
        <v>8456795.0549450554</v>
      </c>
      <c r="F170" s="2">
        <f t="shared" si="40"/>
        <v>752967.03296703298</v>
      </c>
      <c r="G170" s="2">
        <v>1505934.065934066</v>
      </c>
      <c r="H170" s="2">
        <f t="shared" si="39"/>
        <v>4364285.7142857146</v>
      </c>
      <c r="I170" s="2">
        <v>8728571.4285714291</v>
      </c>
      <c r="J170" s="2">
        <f t="shared" si="46"/>
        <v>894505.49450549448</v>
      </c>
      <c r="K170" s="2">
        <v>1789010.989010989</v>
      </c>
      <c r="L170" s="2">
        <f t="shared" si="36"/>
        <v>1219780.2197802197</v>
      </c>
      <c r="M170" s="2">
        <v>2439560.4395604394</v>
      </c>
      <c r="N170" s="2">
        <f t="shared" si="38"/>
        <v>12679716.208791209</v>
      </c>
      <c r="O170">
        <v>17461543</v>
      </c>
      <c r="P170">
        <v>10476925.799999999</v>
      </c>
      <c r="Q170">
        <v>12223080.1</v>
      </c>
      <c r="R170">
        <v>13969234.399999999</v>
      </c>
      <c r="S170">
        <v>15715388.699999999</v>
      </c>
      <c r="X170">
        <v>74</v>
      </c>
      <c r="AF170" s="2">
        <v>2480790</v>
      </c>
      <c r="AG170" s="2">
        <f t="shared" si="47"/>
        <v>6098901.0989010995</v>
      </c>
      <c r="AH170" s="2">
        <f t="shared" si="41"/>
        <v>8579691.0989011005</v>
      </c>
      <c r="AN170">
        <v>400000</v>
      </c>
      <c r="AO170">
        <f t="shared" si="48"/>
        <v>1105934.065934066</v>
      </c>
      <c r="AP170" s="2">
        <f t="shared" si="42"/>
        <v>1505934.065934066</v>
      </c>
      <c r="AT170" s="2"/>
      <c r="AV170">
        <v>4500000</v>
      </c>
      <c r="AW170" s="2">
        <f t="shared" si="49"/>
        <v>4228571.4285714291</v>
      </c>
      <c r="AX170" s="2">
        <f t="shared" si="43"/>
        <v>8728571.4285714291</v>
      </c>
      <c r="BA170">
        <v>0</v>
      </c>
      <c r="BB170" s="2">
        <f t="shared" si="50"/>
        <v>1870329.6703296704</v>
      </c>
      <c r="BC170">
        <f t="shared" si="44"/>
        <v>1870329.6703296704</v>
      </c>
      <c r="BG170">
        <v>0</v>
      </c>
      <c r="BH170" s="2">
        <f t="shared" si="51"/>
        <v>2439560.4395604394</v>
      </c>
      <c r="BI170" s="2">
        <f t="shared" si="45"/>
        <v>2439560.4395604394</v>
      </c>
    </row>
    <row r="171" spans="1:61" x14ac:dyDescent="0.25">
      <c r="A171" s="1">
        <v>44361</v>
      </c>
      <c r="B171">
        <v>750000</v>
      </c>
      <c r="C171">
        <v>1700000</v>
      </c>
      <c r="D171" s="2">
        <f t="shared" si="37"/>
        <v>4267957.9670329671</v>
      </c>
      <c r="E171" s="2">
        <v>8535915.9340659343</v>
      </c>
      <c r="F171" s="2">
        <f t="shared" si="40"/>
        <v>760439.56043956045</v>
      </c>
      <c r="G171" s="2">
        <v>1520879.1208791209</v>
      </c>
      <c r="H171" s="2">
        <f t="shared" si="39"/>
        <v>4392857.1428571427</v>
      </c>
      <c r="I171" s="2">
        <v>8785714.2857142854</v>
      </c>
      <c r="J171" s="2">
        <f t="shared" si="46"/>
        <v>906593.40659340657</v>
      </c>
      <c r="K171" s="2">
        <v>1813186.8131868131</v>
      </c>
      <c r="L171" s="2">
        <f t="shared" si="36"/>
        <v>1236263.7362637362</v>
      </c>
      <c r="M171" s="2">
        <v>2472527.4725274723</v>
      </c>
      <c r="N171" s="2">
        <f t="shared" si="38"/>
        <v>12800375.54945055</v>
      </c>
      <c r="O171">
        <v>17461543</v>
      </c>
      <c r="P171">
        <v>10476925.799999999</v>
      </c>
      <c r="Q171">
        <v>12223080.1</v>
      </c>
      <c r="R171">
        <v>13969234.399999999</v>
      </c>
      <c r="S171">
        <v>15715388.699999999</v>
      </c>
      <c r="X171">
        <v>75</v>
      </c>
      <c r="AF171" s="2">
        <v>2480790</v>
      </c>
      <c r="AG171" s="2">
        <f t="shared" si="47"/>
        <v>6181318.6813186817</v>
      </c>
      <c r="AH171" s="2">
        <f t="shared" si="41"/>
        <v>8662108.6813186817</v>
      </c>
      <c r="AN171">
        <v>400000</v>
      </c>
      <c r="AO171">
        <f t="shared" si="48"/>
        <v>1120879.1208791209</v>
      </c>
      <c r="AP171" s="2">
        <f t="shared" si="42"/>
        <v>1520879.1208791209</v>
      </c>
      <c r="AT171" s="2"/>
      <c r="AV171">
        <v>4500000</v>
      </c>
      <c r="AW171" s="2">
        <f t="shared" si="49"/>
        <v>4285714.2857142854</v>
      </c>
      <c r="AX171" s="2">
        <f t="shared" si="43"/>
        <v>8785714.2857142854</v>
      </c>
      <c r="BA171">
        <v>0</v>
      </c>
      <c r="BB171" s="2">
        <f t="shared" si="50"/>
        <v>1895604.3956043955</v>
      </c>
      <c r="BC171">
        <f t="shared" si="44"/>
        <v>1895604.3956043955</v>
      </c>
      <c r="BG171">
        <v>0</v>
      </c>
      <c r="BH171" s="2">
        <f t="shared" si="51"/>
        <v>2472527.4725274723</v>
      </c>
      <c r="BI171" s="2">
        <f t="shared" si="45"/>
        <v>2472527.4725274723</v>
      </c>
    </row>
    <row r="172" spans="1:61" x14ac:dyDescent="0.25">
      <c r="A172" s="1">
        <v>44362</v>
      </c>
      <c r="B172">
        <v>750000</v>
      </c>
      <c r="C172">
        <v>1700000</v>
      </c>
      <c r="D172" s="2">
        <f t="shared" si="37"/>
        <v>4307518.4065934066</v>
      </c>
      <c r="E172" s="2">
        <v>8615036.8131868131</v>
      </c>
      <c r="F172" s="2">
        <f t="shared" si="40"/>
        <v>767912.08791208791</v>
      </c>
      <c r="G172" s="2">
        <v>1535824.1758241758</v>
      </c>
      <c r="H172" s="2">
        <f t="shared" si="39"/>
        <v>4421428.5714285709</v>
      </c>
      <c r="I172" s="2">
        <v>8842857.1428571418</v>
      </c>
      <c r="J172" s="2">
        <f t="shared" si="46"/>
        <v>918681.31868131866</v>
      </c>
      <c r="K172" s="2">
        <v>1837362.6373626373</v>
      </c>
      <c r="L172" s="2">
        <f t="shared" si="36"/>
        <v>1252747.2527472528</v>
      </c>
      <c r="M172" s="2">
        <v>2505494.5054945056</v>
      </c>
      <c r="N172" s="2">
        <f t="shared" si="38"/>
        <v>12921034.890109889</v>
      </c>
      <c r="O172">
        <v>17461543</v>
      </c>
      <c r="P172">
        <v>10476925.799999999</v>
      </c>
      <c r="Q172">
        <v>12223080.1</v>
      </c>
      <c r="R172">
        <v>13969234.399999999</v>
      </c>
      <c r="S172">
        <v>15715388.699999999</v>
      </c>
      <c r="X172">
        <v>76</v>
      </c>
      <c r="AF172" s="2">
        <v>2480790</v>
      </c>
      <c r="AG172" s="2">
        <f t="shared" si="47"/>
        <v>6263736.2637362638</v>
      </c>
      <c r="AH172" s="2">
        <f t="shared" si="41"/>
        <v>8744526.2637362629</v>
      </c>
      <c r="AN172">
        <v>400000</v>
      </c>
      <c r="AO172">
        <f t="shared" si="48"/>
        <v>1135824.1758241758</v>
      </c>
      <c r="AP172" s="2">
        <f t="shared" si="42"/>
        <v>1535824.1758241758</v>
      </c>
      <c r="AT172" s="2"/>
      <c r="AV172">
        <v>4500000</v>
      </c>
      <c r="AW172" s="2">
        <f t="shared" si="49"/>
        <v>4342857.1428571427</v>
      </c>
      <c r="AX172" s="2">
        <f t="shared" si="43"/>
        <v>8842857.1428571418</v>
      </c>
      <c r="BA172">
        <v>0</v>
      </c>
      <c r="BB172" s="2">
        <f t="shared" si="50"/>
        <v>1920879.1208791209</v>
      </c>
      <c r="BC172">
        <f t="shared" si="44"/>
        <v>1920879.1208791209</v>
      </c>
      <c r="BG172">
        <v>0</v>
      </c>
      <c r="BH172" s="2">
        <f t="shared" si="51"/>
        <v>2505494.5054945056</v>
      </c>
      <c r="BI172" s="2">
        <f t="shared" si="45"/>
        <v>2505494.5054945056</v>
      </c>
    </row>
    <row r="173" spans="1:61" x14ac:dyDescent="0.25">
      <c r="A173" s="1">
        <v>44363</v>
      </c>
      <c r="B173">
        <v>750000</v>
      </c>
      <c r="C173">
        <v>1700000</v>
      </c>
      <c r="D173" s="2">
        <f t="shared" si="37"/>
        <v>4347078.846153846</v>
      </c>
      <c r="E173" s="2">
        <v>8694157.692307692</v>
      </c>
      <c r="F173" s="2">
        <f t="shared" si="40"/>
        <v>775384.61538461538</v>
      </c>
      <c r="G173" s="2">
        <v>1550769.2307692308</v>
      </c>
      <c r="H173" s="2">
        <f t="shared" si="39"/>
        <v>4450000</v>
      </c>
      <c r="I173" s="2">
        <v>8900000</v>
      </c>
      <c r="J173" s="2">
        <f t="shared" si="46"/>
        <v>930769.23076923075</v>
      </c>
      <c r="K173" s="2">
        <v>1861538.4615384615</v>
      </c>
      <c r="L173" s="2">
        <f t="shared" si="36"/>
        <v>1269230.7692307692</v>
      </c>
      <c r="M173" s="2">
        <v>2538461.5384615385</v>
      </c>
      <c r="N173" s="2">
        <f t="shared" si="38"/>
        <v>13041694.230769228</v>
      </c>
      <c r="O173">
        <v>17461543</v>
      </c>
      <c r="P173">
        <v>10476925.799999999</v>
      </c>
      <c r="Q173">
        <v>12223080.1</v>
      </c>
      <c r="R173">
        <v>13969234.399999999</v>
      </c>
      <c r="S173">
        <v>15715388.699999999</v>
      </c>
      <c r="X173">
        <v>77</v>
      </c>
      <c r="AF173" s="2">
        <v>2480790</v>
      </c>
      <c r="AG173" s="2">
        <f t="shared" si="47"/>
        <v>6346153.8461538469</v>
      </c>
      <c r="AH173" s="2">
        <f t="shared" si="41"/>
        <v>8826943.8461538479</v>
      </c>
      <c r="AN173">
        <v>400000</v>
      </c>
      <c r="AO173">
        <f t="shared" si="48"/>
        <v>1150769.2307692308</v>
      </c>
      <c r="AP173" s="2">
        <f t="shared" si="42"/>
        <v>1550769.2307692308</v>
      </c>
      <c r="AT173" s="2"/>
      <c r="AV173">
        <v>4500000</v>
      </c>
      <c r="AW173" s="2">
        <f t="shared" si="49"/>
        <v>4400000</v>
      </c>
      <c r="AX173" s="2">
        <f t="shared" si="43"/>
        <v>8900000</v>
      </c>
      <c r="BA173">
        <v>0</v>
      </c>
      <c r="BB173" s="2">
        <f t="shared" si="50"/>
        <v>1946153.8461538462</v>
      </c>
      <c r="BC173">
        <f t="shared" si="44"/>
        <v>1946153.8461538462</v>
      </c>
      <c r="BG173">
        <v>0</v>
      </c>
      <c r="BH173" s="2">
        <f t="shared" si="51"/>
        <v>2538461.5384615385</v>
      </c>
      <c r="BI173" s="2">
        <f t="shared" si="45"/>
        <v>2538461.5384615385</v>
      </c>
    </row>
    <row r="174" spans="1:61" x14ac:dyDescent="0.25">
      <c r="A174" s="1">
        <v>44364</v>
      </c>
      <c r="B174">
        <v>750000</v>
      </c>
      <c r="C174">
        <v>1700000</v>
      </c>
      <c r="D174" s="2">
        <f t="shared" si="37"/>
        <v>4386639.2857142854</v>
      </c>
      <c r="E174" s="2">
        <v>8773278.5714285709</v>
      </c>
      <c r="F174" s="2">
        <f t="shared" si="40"/>
        <v>782857.14285714284</v>
      </c>
      <c r="G174" s="2">
        <v>1565714.2857142857</v>
      </c>
      <c r="H174" s="2">
        <f t="shared" si="39"/>
        <v>4478571.4285714291</v>
      </c>
      <c r="I174" s="2">
        <v>8957142.8571428582</v>
      </c>
      <c r="J174" s="2">
        <f t="shared" si="46"/>
        <v>942857.14285714284</v>
      </c>
      <c r="K174" s="2">
        <v>1885714.2857142857</v>
      </c>
      <c r="L174" s="2">
        <f t="shared" si="36"/>
        <v>1285714.2857142857</v>
      </c>
      <c r="M174" s="2">
        <v>2571428.5714285714</v>
      </c>
      <c r="N174" s="2">
        <f t="shared" si="38"/>
        <v>13162353.571428573</v>
      </c>
      <c r="O174">
        <v>17461543</v>
      </c>
      <c r="P174">
        <v>10476925.799999999</v>
      </c>
      <c r="Q174">
        <v>12223080.1</v>
      </c>
      <c r="R174">
        <v>13969234.399999999</v>
      </c>
      <c r="S174">
        <v>15715388.699999999</v>
      </c>
      <c r="X174">
        <v>78</v>
      </c>
      <c r="AF174" s="2">
        <v>2480790</v>
      </c>
      <c r="AG174" s="2">
        <f t="shared" si="47"/>
        <v>6428571.4285714291</v>
      </c>
      <c r="AH174" s="2">
        <f t="shared" si="41"/>
        <v>8909361.4285714291</v>
      </c>
      <c r="AN174">
        <v>400000</v>
      </c>
      <c r="AO174">
        <f t="shared" si="48"/>
        <v>1165714.2857142857</v>
      </c>
      <c r="AP174" s="2">
        <f t="shared" si="42"/>
        <v>1565714.2857142857</v>
      </c>
      <c r="AT174" s="2"/>
      <c r="AV174">
        <v>4500000</v>
      </c>
      <c r="AW174" s="2">
        <f t="shared" si="49"/>
        <v>4457142.8571428573</v>
      </c>
      <c r="AX174" s="2">
        <f t="shared" si="43"/>
        <v>8957142.8571428582</v>
      </c>
      <c r="BA174">
        <v>0</v>
      </c>
      <c r="BB174" s="2">
        <f t="shared" si="50"/>
        <v>1971428.5714285714</v>
      </c>
      <c r="BC174">
        <f t="shared" si="44"/>
        <v>1971428.5714285714</v>
      </c>
      <c r="BG174">
        <v>0</v>
      </c>
      <c r="BH174" s="2">
        <f t="shared" si="51"/>
        <v>2571428.5714285714</v>
      </c>
      <c r="BI174" s="2">
        <f t="shared" si="45"/>
        <v>2571428.5714285714</v>
      </c>
    </row>
    <row r="175" spans="1:61" x14ac:dyDescent="0.25">
      <c r="A175" s="1">
        <v>44365</v>
      </c>
      <c r="B175">
        <v>750000</v>
      </c>
      <c r="C175">
        <v>1700000</v>
      </c>
      <c r="D175" s="2">
        <f t="shared" si="37"/>
        <v>4426199.7252747249</v>
      </c>
      <c r="E175" s="2">
        <v>8852399.4505494498</v>
      </c>
      <c r="F175" s="2">
        <f t="shared" si="40"/>
        <v>790329.67032967031</v>
      </c>
      <c r="G175" s="2">
        <v>1580659.3406593406</v>
      </c>
      <c r="H175" s="2">
        <f t="shared" si="39"/>
        <v>4507142.8571428573</v>
      </c>
      <c r="I175" s="2">
        <v>9014285.7142857146</v>
      </c>
      <c r="J175" s="2">
        <f t="shared" si="46"/>
        <v>954945.05494505493</v>
      </c>
      <c r="K175" s="2">
        <v>1909890.1098901099</v>
      </c>
      <c r="L175" s="2">
        <f t="shared" si="36"/>
        <v>1302197.8021978021</v>
      </c>
      <c r="M175" s="2">
        <v>2604395.6043956042</v>
      </c>
      <c r="N175" s="2">
        <f t="shared" si="38"/>
        <v>13283012.912087912</v>
      </c>
      <c r="O175">
        <v>17461543</v>
      </c>
      <c r="P175">
        <v>10476925.799999999</v>
      </c>
      <c r="Q175">
        <v>12223080.1</v>
      </c>
      <c r="R175">
        <v>13969234.399999999</v>
      </c>
      <c r="S175">
        <v>15715388.699999999</v>
      </c>
      <c r="X175">
        <v>79</v>
      </c>
      <c r="AF175" s="2">
        <v>2480790</v>
      </c>
      <c r="AG175" s="2">
        <f t="shared" si="47"/>
        <v>6510989.0109890113</v>
      </c>
      <c r="AH175" s="2">
        <f t="shared" si="41"/>
        <v>8991779.0109890103</v>
      </c>
      <c r="AN175">
        <v>400000</v>
      </c>
      <c r="AO175">
        <f t="shared" si="48"/>
        <v>1180659.3406593406</v>
      </c>
      <c r="AP175" s="2">
        <f t="shared" si="42"/>
        <v>1580659.3406593406</v>
      </c>
      <c r="AT175" s="2"/>
      <c r="AV175">
        <v>4500000</v>
      </c>
      <c r="AW175" s="2">
        <f t="shared" si="49"/>
        <v>4514285.7142857146</v>
      </c>
      <c r="AX175" s="2">
        <f t="shared" si="43"/>
        <v>9014285.7142857146</v>
      </c>
      <c r="BA175">
        <v>0</v>
      </c>
      <c r="BB175" s="2">
        <f t="shared" si="50"/>
        <v>1996703.2967032967</v>
      </c>
      <c r="BC175">
        <f t="shared" si="44"/>
        <v>1996703.2967032967</v>
      </c>
      <c r="BG175">
        <v>0</v>
      </c>
      <c r="BH175" s="2">
        <f t="shared" si="51"/>
        <v>2604395.6043956042</v>
      </c>
      <c r="BI175" s="2">
        <f t="shared" si="45"/>
        <v>2604395.6043956042</v>
      </c>
    </row>
    <row r="176" spans="1:61" x14ac:dyDescent="0.25">
      <c r="A176" s="1">
        <v>44366</v>
      </c>
      <c r="B176">
        <v>750000</v>
      </c>
      <c r="C176">
        <v>1700000</v>
      </c>
      <c r="D176" s="2">
        <f t="shared" si="37"/>
        <v>4465760.1648351643</v>
      </c>
      <c r="E176" s="2">
        <v>8931520.3296703286</v>
      </c>
      <c r="F176" s="2">
        <f t="shared" si="40"/>
        <v>797802.19780219777</v>
      </c>
      <c r="G176" s="2">
        <v>1595604.3956043955</v>
      </c>
      <c r="H176" s="2">
        <f t="shared" si="39"/>
        <v>4535714.2857142854</v>
      </c>
      <c r="I176" s="2">
        <v>9071428.5714285709</v>
      </c>
      <c r="J176" s="2">
        <f t="shared" si="46"/>
        <v>967032.96703296702</v>
      </c>
      <c r="K176" s="2">
        <v>1934065.934065934</v>
      </c>
      <c r="L176" s="2">
        <f t="shared" si="36"/>
        <v>1318681.3186813188</v>
      </c>
      <c r="M176" s="2">
        <v>2637362.6373626376</v>
      </c>
      <c r="N176" s="2">
        <f t="shared" si="38"/>
        <v>13403672.252747253</v>
      </c>
      <c r="O176">
        <v>17461543</v>
      </c>
      <c r="P176">
        <v>10476925.799999999</v>
      </c>
      <c r="Q176">
        <v>12223080.1</v>
      </c>
      <c r="R176">
        <v>13969234.399999999</v>
      </c>
      <c r="S176">
        <v>15715388.699999999</v>
      </c>
      <c r="X176">
        <v>80</v>
      </c>
      <c r="AF176" s="2">
        <v>2480790</v>
      </c>
      <c r="AG176" s="2">
        <f t="shared" si="47"/>
        <v>6593406.5934065934</v>
      </c>
      <c r="AH176" s="2">
        <f t="shared" si="41"/>
        <v>9074196.5934065934</v>
      </c>
      <c r="AN176">
        <v>400000</v>
      </c>
      <c r="AO176">
        <f t="shared" si="48"/>
        <v>1195604.3956043955</v>
      </c>
      <c r="AP176" s="2">
        <f t="shared" si="42"/>
        <v>1595604.3956043955</v>
      </c>
      <c r="AT176" s="2"/>
      <c r="AV176">
        <v>4500000</v>
      </c>
      <c r="AW176" s="2">
        <f t="shared" si="49"/>
        <v>4571428.5714285718</v>
      </c>
      <c r="AX176" s="2">
        <f t="shared" si="43"/>
        <v>9071428.5714285709</v>
      </c>
      <c r="BA176">
        <v>0</v>
      </c>
      <c r="BB176" s="2">
        <f t="shared" si="50"/>
        <v>2021978.0219780221</v>
      </c>
      <c r="BC176">
        <f t="shared" si="44"/>
        <v>2021978.0219780221</v>
      </c>
      <c r="BG176">
        <v>0</v>
      </c>
      <c r="BH176" s="2">
        <f t="shared" si="51"/>
        <v>2637362.6373626376</v>
      </c>
      <c r="BI176" s="2">
        <f t="shared" si="45"/>
        <v>2637362.6373626376</v>
      </c>
    </row>
    <row r="177" spans="1:63" x14ac:dyDescent="0.25">
      <c r="A177" s="1">
        <v>44367</v>
      </c>
      <c r="B177">
        <v>750000</v>
      </c>
      <c r="C177">
        <v>1700000</v>
      </c>
      <c r="D177" s="2">
        <f t="shared" si="37"/>
        <v>4505320.6043956047</v>
      </c>
      <c r="E177" s="2">
        <v>9010641.2087912094</v>
      </c>
      <c r="F177" s="2">
        <f t="shared" si="40"/>
        <v>805274.72527472524</v>
      </c>
      <c r="G177" s="2">
        <v>1610549.4505494505</v>
      </c>
      <c r="H177" s="2">
        <f t="shared" si="39"/>
        <v>4564285.7142857146</v>
      </c>
      <c r="I177" s="2">
        <v>9128571.4285714291</v>
      </c>
      <c r="J177" s="2">
        <f t="shared" si="46"/>
        <v>979120.87912087911</v>
      </c>
      <c r="K177" s="2">
        <v>1958241.7582417582</v>
      </c>
      <c r="L177" s="2">
        <f t="shared" si="36"/>
        <v>1335164.8351648352</v>
      </c>
      <c r="M177" s="2">
        <v>2670329.6703296704</v>
      </c>
      <c r="N177" s="2">
        <f t="shared" si="38"/>
        <v>13524331.593406595</v>
      </c>
      <c r="O177">
        <v>17461543</v>
      </c>
      <c r="P177">
        <v>10476925.799999999</v>
      </c>
      <c r="Q177">
        <v>12223080.1</v>
      </c>
      <c r="R177">
        <v>13969234.399999999</v>
      </c>
      <c r="S177">
        <v>15715388.699999999</v>
      </c>
      <c r="X177">
        <v>81</v>
      </c>
      <c r="AF177" s="2">
        <v>2480790</v>
      </c>
      <c r="AG177" s="2">
        <f t="shared" si="47"/>
        <v>6675824.1758241765</v>
      </c>
      <c r="AH177" s="2">
        <f t="shared" si="41"/>
        <v>9156614.1758241765</v>
      </c>
      <c r="AN177">
        <v>400000</v>
      </c>
      <c r="AO177">
        <f t="shared" si="48"/>
        <v>1210549.4505494505</v>
      </c>
      <c r="AP177" s="2">
        <f t="shared" si="42"/>
        <v>1610549.4505494505</v>
      </c>
      <c r="AT177" s="2"/>
      <c r="AV177">
        <v>4500000</v>
      </c>
      <c r="AW177" s="2">
        <f t="shared" si="49"/>
        <v>4628571.4285714291</v>
      </c>
      <c r="AX177" s="2">
        <f t="shared" si="43"/>
        <v>9128571.4285714291</v>
      </c>
      <c r="BA177">
        <v>0</v>
      </c>
      <c r="BB177" s="2">
        <f t="shared" si="50"/>
        <v>2047252.7472527472</v>
      </c>
      <c r="BC177">
        <f t="shared" si="44"/>
        <v>2047252.7472527472</v>
      </c>
      <c r="BG177">
        <v>0</v>
      </c>
      <c r="BH177" s="2">
        <f t="shared" si="51"/>
        <v>2670329.6703296704</v>
      </c>
      <c r="BI177" s="2">
        <f t="shared" si="45"/>
        <v>2670329.6703296704</v>
      </c>
    </row>
    <row r="178" spans="1:63" x14ac:dyDescent="0.25">
      <c r="A178" s="1">
        <v>44368</v>
      </c>
      <c r="B178">
        <v>750000</v>
      </c>
      <c r="C178">
        <v>1700000</v>
      </c>
      <c r="D178" s="2">
        <f t="shared" si="37"/>
        <v>4544881.0439560441</v>
      </c>
      <c r="E178" s="2">
        <v>9089762.0879120883</v>
      </c>
      <c r="F178" s="2">
        <f t="shared" si="40"/>
        <v>812747.2527472527</v>
      </c>
      <c r="G178" s="2">
        <v>1625494.5054945054</v>
      </c>
      <c r="H178" s="2">
        <f t="shared" si="39"/>
        <v>4592857.1428571427</v>
      </c>
      <c r="I178" s="2">
        <v>9185714.2857142854</v>
      </c>
      <c r="J178" s="2">
        <f t="shared" si="46"/>
        <v>991208.7912087912</v>
      </c>
      <c r="K178" s="2">
        <v>1982417.5824175824</v>
      </c>
      <c r="L178" s="2">
        <f t="shared" si="36"/>
        <v>1351648.3516483516</v>
      </c>
      <c r="M178" s="2">
        <v>2703296.7032967033</v>
      </c>
      <c r="N178" s="2">
        <f t="shared" si="38"/>
        <v>13644990.934065934</v>
      </c>
      <c r="O178">
        <v>17461543</v>
      </c>
      <c r="P178">
        <v>10476925.799999999</v>
      </c>
      <c r="Q178">
        <v>12223080.1</v>
      </c>
      <c r="R178">
        <v>13969234.399999999</v>
      </c>
      <c r="S178">
        <v>15715388.699999999</v>
      </c>
      <c r="X178">
        <v>82</v>
      </c>
      <c r="AF178" s="2">
        <v>2480790</v>
      </c>
      <c r="AG178" s="2">
        <f t="shared" si="47"/>
        <v>6758241.7582417587</v>
      </c>
      <c r="AH178" s="2">
        <f t="shared" si="41"/>
        <v>9239031.7582417578</v>
      </c>
      <c r="AN178">
        <v>400000</v>
      </c>
      <c r="AO178">
        <f t="shared" si="48"/>
        <v>1225494.5054945054</v>
      </c>
      <c r="AP178" s="2">
        <f t="shared" si="42"/>
        <v>1625494.5054945054</v>
      </c>
      <c r="AT178" s="2"/>
      <c r="AV178">
        <v>4500000</v>
      </c>
      <c r="AW178" s="2">
        <f t="shared" si="49"/>
        <v>4685714.2857142854</v>
      </c>
      <c r="AX178" s="2">
        <f t="shared" si="43"/>
        <v>9185714.2857142854</v>
      </c>
      <c r="BA178">
        <v>0</v>
      </c>
      <c r="BB178" s="2">
        <f t="shared" si="50"/>
        <v>2072527.4725274725</v>
      </c>
      <c r="BC178">
        <f t="shared" si="44"/>
        <v>2072527.4725274725</v>
      </c>
      <c r="BG178">
        <v>0</v>
      </c>
      <c r="BH178" s="2">
        <f t="shared" si="51"/>
        <v>2703296.7032967033</v>
      </c>
      <c r="BI178" s="2">
        <f t="shared" si="45"/>
        <v>2703296.7032967033</v>
      </c>
    </row>
    <row r="179" spans="1:63" x14ac:dyDescent="0.25">
      <c r="A179" s="1">
        <v>44369</v>
      </c>
      <c r="B179">
        <v>750000</v>
      </c>
      <c r="C179">
        <v>1700000</v>
      </c>
      <c r="D179" s="2">
        <f t="shared" si="37"/>
        <v>4584441.4835164836</v>
      </c>
      <c r="E179" s="2">
        <v>9168882.9670329671</v>
      </c>
      <c r="F179" s="2">
        <f t="shared" si="40"/>
        <v>820219.78021978016</v>
      </c>
      <c r="G179" s="2">
        <v>1640439.5604395603</v>
      </c>
      <c r="H179" s="2">
        <f t="shared" si="39"/>
        <v>4621428.5714285709</v>
      </c>
      <c r="I179" s="2">
        <v>9242857.1428571418</v>
      </c>
      <c r="J179" s="2">
        <f t="shared" si="46"/>
        <v>1003296.7032967033</v>
      </c>
      <c r="K179" s="2">
        <v>2006593.4065934066</v>
      </c>
      <c r="L179" s="2">
        <f t="shared" si="36"/>
        <v>1368131.8681318681</v>
      </c>
      <c r="M179" s="2">
        <v>2736263.7362637362</v>
      </c>
      <c r="N179" s="2">
        <f t="shared" si="38"/>
        <v>13765650.274725273</v>
      </c>
      <c r="O179">
        <v>17461543</v>
      </c>
      <c r="P179">
        <v>10476925.799999999</v>
      </c>
      <c r="Q179">
        <v>12223080.1</v>
      </c>
      <c r="R179">
        <v>13969234.399999999</v>
      </c>
      <c r="S179">
        <v>15715388.699999999</v>
      </c>
      <c r="X179">
        <v>83</v>
      </c>
      <c r="AF179" s="2">
        <v>2480790</v>
      </c>
      <c r="AG179" s="2">
        <f t="shared" si="47"/>
        <v>6840659.3406593408</v>
      </c>
      <c r="AH179" s="2">
        <f t="shared" si="41"/>
        <v>9321449.3406593408</v>
      </c>
      <c r="AN179">
        <v>400000</v>
      </c>
      <c r="AO179">
        <f t="shared" si="48"/>
        <v>1240439.5604395603</v>
      </c>
      <c r="AP179" s="2">
        <f t="shared" si="42"/>
        <v>1640439.5604395603</v>
      </c>
      <c r="AT179" s="2"/>
      <c r="AV179">
        <v>4500000</v>
      </c>
      <c r="AW179" s="2">
        <f t="shared" si="49"/>
        <v>4742857.1428571427</v>
      </c>
      <c r="AX179" s="2">
        <f t="shared" si="43"/>
        <v>9242857.1428571418</v>
      </c>
      <c r="BA179">
        <v>0</v>
      </c>
      <c r="BB179" s="2">
        <f t="shared" si="50"/>
        <v>2097802.1978021977</v>
      </c>
      <c r="BC179">
        <f t="shared" si="44"/>
        <v>2097802.1978021977</v>
      </c>
      <c r="BG179">
        <v>0</v>
      </c>
      <c r="BH179" s="2">
        <f t="shared" si="51"/>
        <v>2736263.7362637362</v>
      </c>
      <c r="BI179" s="2">
        <f t="shared" si="45"/>
        <v>2736263.7362637362</v>
      </c>
    </row>
    <row r="180" spans="1:63" x14ac:dyDescent="0.25">
      <c r="A180" s="1">
        <v>44370</v>
      </c>
      <c r="B180">
        <v>750000</v>
      </c>
      <c r="C180">
        <v>1700000</v>
      </c>
      <c r="D180" s="2">
        <f t="shared" si="37"/>
        <v>4624001.923076923</v>
      </c>
      <c r="E180" s="2">
        <v>9248003.846153846</v>
      </c>
      <c r="F180" s="2">
        <f t="shared" si="40"/>
        <v>827692.30769230763</v>
      </c>
      <c r="G180" s="2">
        <v>1655384.6153846153</v>
      </c>
      <c r="H180" s="2">
        <f t="shared" si="39"/>
        <v>4650000</v>
      </c>
      <c r="I180" s="2">
        <v>9300000</v>
      </c>
      <c r="J180" s="2">
        <f t="shared" si="46"/>
        <v>1015384.6153846154</v>
      </c>
      <c r="K180" s="2">
        <v>2030769.2307692308</v>
      </c>
      <c r="L180" s="2">
        <f t="shared" si="36"/>
        <v>1384615.3846153845</v>
      </c>
      <c r="M180" s="2">
        <v>2769230.769230769</v>
      </c>
      <c r="N180" s="2">
        <f t="shared" si="38"/>
        <v>13886309.615384616</v>
      </c>
      <c r="O180">
        <v>17461543</v>
      </c>
      <c r="P180">
        <v>10476925.799999999</v>
      </c>
      <c r="Q180">
        <v>12223080.1</v>
      </c>
      <c r="R180">
        <v>13969234.399999999</v>
      </c>
      <c r="S180">
        <v>15715388.699999999</v>
      </c>
      <c r="X180">
        <v>84</v>
      </c>
      <c r="AF180" s="2">
        <v>2480790</v>
      </c>
      <c r="AG180" s="2">
        <f t="shared" si="47"/>
        <v>6923076.9230769239</v>
      </c>
      <c r="AH180" s="2">
        <f t="shared" si="41"/>
        <v>9403866.9230769239</v>
      </c>
      <c r="AN180">
        <v>400000</v>
      </c>
      <c r="AO180">
        <f t="shared" si="48"/>
        <v>1255384.6153846153</v>
      </c>
      <c r="AP180" s="2">
        <f t="shared" si="42"/>
        <v>1655384.6153846153</v>
      </c>
      <c r="AT180" s="2"/>
      <c r="AV180">
        <v>4500000</v>
      </c>
      <c r="AW180" s="2">
        <f t="shared" si="49"/>
        <v>4800000</v>
      </c>
      <c r="AX180" s="2">
        <f t="shared" si="43"/>
        <v>9300000</v>
      </c>
      <c r="BA180">
        <v>0</v>
      </c>
      <c r="BB180" s="2">
        <f t="shared" si="50"/>
        <v>2123076.923076923</v>
      </c>
      <c r="BC180">
        <f t="shared" si="44"/>
        <v>2123076.923076923</v>
      </c>
      <c r="BG180">
        <v>0</v>
      </c>
      <c r="BH180" s="2">
        <f t="shared" si="51"/>
        <v>2769230.769230769</v>
      </c>
      <c r="BI180" s="2">
        <f t="shared" si="45"/>
        <v>2769230.769230769</v>
      </c>
    </row>
    <row r="181" spans="1:63" x14ac:dyDescent="0.25">
      <c r="A181" s="1">
        <v>44371</v>
      </c>
      <c r="B181">
        <v>750000</v>
      </c>
      <c r="C181">
        <v>1700000</v>
      </c>
      <c r="D181" s="2">
        <f t="shared" si="37"/>
        <v>4663562.3626373634</v>
      </c>
      <c r="E181" s="2">
        <v>9327124.7252747267</v>
      </c>
      <c r="F181" s="2">
        <f t="shared" si="40"/>
        <v>835164.83516483509</v>
      </c>
      <c r="G181" s="2">
        <v>1670329.6703296702</v>
      </c>
      <c r="H181" s="2">
        <f t="shared" si="39"/>
        <v>4678571.4285714291</v>
      </c>
      <c r="I181" s="2">
        <v>9357142.8571428582</v>
      </c>
      <c r="J181" s="2">
        <f t="shared" si="46"/>
        <v>1027472.5274725275</v>
      </c>
      <c r="K181" s="2">
        <v>2054945.0549450549</v>
      </c>
      <c r="L181" s="2">
        <f t="shared" si="36"/>
        <v>1401098.9010989012</v>
      </c>
      <c r="M181" s="2">
        <v>2802197.8021978023</v>
      </c>
      <c r="N181" s="2">
        <f t="shared" si="38"/>
        <v>14006968.956043957</v>
      </c>
      <c r="O181">
        <v>17461543</v>
      </c>
      <c r="P181">
        <v>10476925.799999999</v>
      </c>
      <c r="Q181">
        <v>12223080.1</v>
      </c>
      <c r="R181">
        <v>13969234.399999999</v>
      </c>
      <c r="S181">
        <v>15715388.699999999</v>
      </c>
      <c r="X181">
        <v>85</v>
      </c>
      <c r="AF181" s="2">
        <v>2480790</v>
      </c>
      <c r="AG181" s="2">
        <f t="shared" si="47"/>
        <v>7005494.5054945061</v>
      </c>
      <c r="AH181" s="2">
        <f t="shared" si="41"/>
        <v>9486284.5054945052</v>
      </c>
      <c r="AN181">
        <v>400000</v>
      </c>
      <c r="AO181">
        <f t="shared" si="48"/>
        <v>1270329.6703296702</v>
      </c>
      <c r="AP181" s="2">
        <f t="shared" si="42"/>
        <v>1670329.6703296702</v>
      </c>
      <c r="AT181" s="2"/>
      <c r="AV181">
        <v>4500000</v>
      </c>
      <c r="AW181" s="2">
        <f t="shared" si="49"/>
        <v>4857142.8571428573</v>
      </c>
      <c r="AX181" s="2">
        <f t="shared" si="43"/>
        <v>9357142.8571428582</v>
      </c>
      <c r="BA181">
        <v>0</v>
      </c>
      <c r="BB181" s="2">
        <f t="shared" si="50"/>
        <v>2148351.6483516484</v>
      </c>
      <c r="BC181">
        <f t="shared" si="44"/>
        <v>2148351.6483516484</v>
      </c>
      <c r="BG181">
        <v>0</v>
      </c>
      <c r="BH181" s="2">
        <f t="shared" si="51"/>
        <v>2802197.8021978023</v>
      </c>
      <c r="BI181" s="2">
        <f t="shared" si="45"/>
        <v>2802197.8021978023</v>
      </c>
    </row>
    <row r="182" spans="1:63" x14ac:dyDescent="0.25">
      <c r="A182" s="1">
        <v>44372</v>
      </c>
      <c r="B182">
        <v>750000</v>
      </c>
      <c r="C182">
        <v>1700000</v>
      </c>
      <c r="D182" s="2">
        <f t="shared" si="37"/>
        <v>4703122.8021978028</v>
      </c>
      <c r="E182" s="2">
        <v>9406245.6043956056</v>
      </c>
      <c r="F182" s="2">
        <f t="shared" si="40"/>
        <v>842637.36263736256</v>
      </c>
      <c r="G182" s="2">
        <v>1685274.7252747251</v>
      </c>
      <c r="H182" s="2">
        <f t="shared" si="39"/>
        <v>4707142.8571428573</v>
      </c>
      <c r="I182" s="2">
        <v>9414285.7142857146</v>
      </c>
      <c r="J182" s="2">
        <f t="shared" si="46"/>
        <v>1039560.4395604396</v>
      </c>
      <c r="K182" s="2">
        <v>2079120.8791208791</v>
      </c>
      <c r="L182" s="2">
        <f t="shared" ref="L182:L245" si="52">M182/2</f>
        <v>1417582.4175824176</v>
      </c>
      <c r="M182" s="2">
        <v>2835164.8351648352</v>
      </c>
      <c r="N182" s="2">
        <f t="shared" si="38"/>
        <v>14127628.296703298</v>
      </c>
      <c r="O182">
        <v>17461543</v>
      </c>
      <c r="P182">
        <v>10476925.799999999</v>
      </c>
      <c r="Q182">
        <v>12223080.1</v>
      </c>
      <c r="R182">
        <v>13969234.399999999</v>
      </c>
      <c r="S182">
        <v>15715388.699999999</v>
      </c>
      <c r="X182">
        <v>86</v>
      </c>
      <c r="AF182" s="2">
        <v>2480790</v>
      </c>
      <c r="AG182" s="2">
        <f t="shared" si="47"/>
        <v>7087912.0879120883</v>
      </c>
      <c r="AH182" s="2">
        <f t="shared" si="41"/>
        <v>9568702.0879120883</v>
      </c>
      <c r="AN182">
        <v>400000</v>
      </c>
      <c r="AO182">
        <f t="shared" si="48"/>
        <v>1285274.7252747251</v>
      </c>
      <c r="AP182" s="2">
        <f t="shared" si="42"/>
        <v>1685274.7252747251</v>
      </c>
      <c r="AT182" s="2"/>
      <c r="AV182">
        <v>4500000</v>
      </c>
      <c r="AW182" s="2">
        <f t="shared" si="49"/>
        <v>4914285.7142857146</v>
      </c>
      <c r="AX182" s="2">
        <f t="shared" si="43"/>
        <v>9414285.7142857146</v>
      </c>
      <c r="BA182">
        <v>0</v>
      </c>
      <c r="BB182" s="2">
        <f t="shared" si="50"/>
        <v>2173626.3736263737</v>
      </c>
      <c r="BC182">
        <f t="shared" si="44"/>
        <v>2173626.3736263737</v>
      </c>
      <c r="BG182">
        <v>0</v>
      </c>
      <c r="BH182" s="2">
        <f t="shared" si="51"/>
        <v>2835164.8351648352</v>
      </c>
      <c r="BI182" s="2">
        <f t="shared" si="45"/>
        <v>2835164.8351648352</v>
      </c>
    </row>
    <row r="183" spans="1:63" x14ac:dyDescent="0.25">
      <c r="A183" s="1">
        <v>44373</v>
      </c>
      <c r="B183">
        <v>750000</v>
      </c>
      <c r="C183">
        <v>1700000</v>
      </c>
      <c r="D183" s="2">
        <f t="shared" si="37"/>
        <v>4742683.2417582422</v>
      </c>
      <c r="E183" s="2">
        <v>9485366.4835164845</v>
      </c>
      <c r="F183" s="2">
        <f t="shared" si="40"/>
        <v>850109.89010989002</v>
      </c>
      <c r="G183" s="2">
        <v>1700219.78021978</v>
      </c>
      <c r="H183" s="2">
        <f t="shared" si="39"/>
        <v>4735714.2857142854</v>
      </c>
      <c r="I183" s="2">
        <v>9471428.5714285709</v>
      </c>
      <c r="J183" s="2">
        <f t="shared" si="46"/>
        <v>1051648.3516483516</v>
      </c>
      <c r="K183" s="2">
        <v>2103296.7032967033</v>
      </c>
      <c r="L183" s="2">
        <f t="shared" si="52"/>
        <v>1434065.934065934</v>
      </c>
      <c r="M183" s="2">
        <v>2868131.8681318681</v>
      </c>
      <c r="N183" s="2">
        <f t="shared" si="38"/>
        <v>14248287.637362638</v>
      </c>
      <c r="O183">
        <v>17461543</v>
      </c>
      <c r="P183">
        <v>10476925.799999999</v>
      </c>
      <c r="Q183">
        <v>12223080.1</v>
      </c>
      <c r="R183">
        <v>13969234.399999999</v>
      </c>
      <c r="S183">
        <v>15715388.699999999</v>
      </c>
      <c r="X183">
        <v>87</v>
      </c>
      <c r="AF183" s="2">
        <v>2480790</v>
      </c>
      <c r="AG183" s="2">
        <f t="shared" si="47"/>
        <v>7170329.6703296704</v>
      </c>
      <c r="AH183" s="2">
        <f t="shared" si="41"/>
        <v>9651119.6703296714</v>
      </c>
      <c r="AN183">
        <v>400000</v>
      </c>
      <c r="AO183">
        <f t="shared" si="48"/>
        <v>1300219.78021978</v>
      </c>
      <c r="AP183" s="2">
        <f t="shared" si="42"/>
        <v>1700219.78021978</v>
      </c>
      <c r="AT183" s="2"/>
      <c r="AV183">
        <v>4500000</v>
      </c>
      <c r="AW183" s="2">
        <f t="shared" si="49"/>
        <v>4971428.5714285718</v>
      </c>
      <c r="AX183" s="2">
        <f t="shared" si="43"/>
        <v>9471428.5714285709</v>
      </c>
      <c r="BA183">
        <v>0</v>
      </c>
      <c r="BB183" s="2">
        <f t="shared" si="50"/>
        <v>2198901.0989010991</v>
      </c>
      <c r="BC183">
        <f t="shared" si="44"/>
        <v>2198901.0989010991</v>
      </c>
      <c r="BG183">
        <v>0</v>
      </c>
      <c r="BH183" s="2">
        <f t="shared" si="51"/>
        <v>2868131.8681318681</v>
      </c>
      <c r="BI183" s="2">
        <f t="shared" si="45"/>
        <v>2868131.8681318681</v>
      </c>
    </row>
    <row r="184" spans="1:63" x14ac:dyDescent="0.25">
      <c r="A184" s="1">
        <v>44374</v>
      </c>
      <c r="B184">
        <v>750000</v>
      </c>
      <c r="C184">
        <v>1700000</v>
      </c>
      <c r="D184" s="2">
        <f t="shared" si="37"/>
        <v>4782243.6813186817</v>
      </c>
      <c r="E184" s="2">
        <v>9564487.3626373634</v>
      </c>
      <c r="F184" s="2">
        <f t="shared" si="40"/>
        <v>857582.41758241761</v>
      </c>
      <c r="G184" s="2">
        <v>1715164.8351648352</v>
      </c>
      <c r="H184" s="2">
        <f t="shared" si="39"/>
        <v>4764285.7142857146</v>
      </c>
      <c r="I184" s="2">
        <v>9528571.4285714291</v>
      </c>
      <c r="J184" s="2">
        <f t="shared" si="46"/>
        <v>1063736.2637362636</v>
      </c>
      <c r="K184" s="2">
        <v>2127472.5274725272</v>
      </c>
      <c r="L184" s="2">
        <f t="shared" si="52"/>
        <v>1450549.4505494505</v>
      </c>
      <c r="M184" s="2">
        <v>2901098.9010989009</v>
      </c>
      <c r="N184" s="2">
        <f t="shared" si="38"/>
        <v>14368946.978021977</v>
      </c>
      <c r="O184">
        <v>17461543</v>
      </c>
      <c r="P184">
        <v>10476925.799999999</v>
      </c>
      <c r="Q184">
        <v>12223080.1</v>
      </c>
      <c r="R184">
        <v>13969234.399999999</v>
      </c>
      <c r="S184">
        <v>15715388.699999999</v>
      </c>
      <c r="X184">
        <v>88</v>
      </c>
      <c r="AF184" s="2">
        <v>2480790</v>
      </c>
      <c r="AG184" s="2">
        <f t="shared" si="47"/>
        <v>7252747.2527472535</v>
      </c>
      <c r="AH184" s="2">
        <f t="shared" si="41"/>
        <v>9733537.2527472526</v>
      </c>
      <c r="AN184">
        <v>400000</v>
      </c>
      <c r="AO184">
        <f t="shared" si="48"/>
        <v>1315164.8351648352</v>
      </c>
      <c r="AP184" s="2">
        <f t="shared" si="42"/>
        <v>1715164.8351648352</v>
      </c>
      <c r="AT184" s="2"/>
      <c r="AV184">
        <v>4500000</v>
      </c>
      <c r="AW184" s="2">
        <f t="shared" si="49"/>
        <v>5028571.4285714291</v>
      </c>
      <c r="AX184" s="2">
        <f t="shared" si="43"/>
        <v>9528571.4285714291</v>
      </c>
      <c r="BA184">
        <v>0</v>
      </c>
      <c r="BB184" s="2">
        <f t="shared" si="50"/>
        <v>2224175.8241758244</v>
      </c>
      <c r="BC184">
        <f t="shared" si="44"/>
        <v>2224175.8241758244</v>
      </c>
      <c r="BG184">
        <v>0</v>
      </c>
      <c r="BH184" s="2">
        <f t="shared" si="51"/>
        <v>2901098.9010989009</v>
      </c>
      <c r="BI184" s="2">
        <f t="shared" si="45"/>
        <v>2901098.9010989009</v>
      </c>
    </row>
    <row r="185" spans="1:63" x14ac:dyDescent="0.25">
      <c r="A185" s="1">
        <v>44375</v>
      </c>
      <c r="B185">
        <v>750000</v>
      </c>
      <c r="C185">
        <v>1700000</v>
      </c>
      <c r="D185" s="2">
        <f t="shared" si="37"/>
        <v>4821804.1208791211</v>
      </c>
      <c r="E185" s="2">
        <v>9643608.2417582422</v>
      </c>
      <c r="F185" s="2">
        <f t="shared" si="40"/>
        <v>865054.94505494507</v>
      </c>
      <c r="G185" s="2">
        <v>1730109.8901098901</v>
      </c>
      <c r="H185" s="2">
        <f t="shared" si="39"/>
        <v>4792857.1428571427</v>
      </c>
      <c r="I185" s="2">
        <v>9585714.2857142854</v>
      </c>
      <c r="J185" s="2">
        <f t="shared" si="46"/>
        <v>1075824.1758241758</v>
      </c>
      <c r="K185" s="2">
        <v>2151648.3516483516</v>
      </c>
      <c r="L185" s="2">
        <f t="shared" si="52"/>
        <v>1467032.9670329669</v>
      </c>
      <c r="M185" s="2">
        <v>2934065.9340659338</v>
      </c>
      <c r="N185" s="2">
        <f>D185+F185+H185+J185+M185</f>
        <v>14489606.318681318</v>
      </c>
      <c r="O185">
        <v>17461543</v>
      </c>
      <c r="P185">
        <v>10476925.799999999</v>
      </c>
      <c r="Q185">
        <v>12223080.1</v>
      </c>
      <c r="R185">
        <v>13969234.399999999</v>
      </c>
      <c r="S185">
        <v>15715388.699999999</v>
      </c>
      <c r="X185">
        <v>89</v>
      </c>
      <c r="AF185" s="2">
        <v>2480790</v>
      </c>
      <c r="AG185" s="2">
        <f t="shared" si="47"/>
        <v>7335164.8351648357</v>
      </c>
      <c r="AH185" s="2">
        <f t="shared" si="41"/>
        <v>9815954.8351648357</v>
      </c>
      <c r="AN185">
        <v>400000</v>
      </c>
      <c r="AO185">
        <f t="shared" si="48"/>
        <v>1330109.8901098901</v>
      </c>
      <c r="AP185" s="2">
        <f t="shared" si="42"/>
        <v>1730109.8901098901</v>
      </c>
      <c r="AT185" s="2"/>
      <c r="AV185">
        <v>4500000</v>
      </c>
      <c r="AW185" s="2">
        <f t="shared" si="49"/>
        <v>5085714.2857142854</v>
      </c>
      <c r="AX185" s="2">
        <f t="shared" si="43"/>
        <v>9585714.2857142854</v>
      </c>
      <c r="BA185">
        <v>0</v>
      </c>
      <c r="BB185" s="2">
        <f t="shared" si="50"/>
        <v>2249450.5494505493</v>
      </c>
      <c r="BC185">
        <f t="shared" si="44"/>
        <v>2249450.5494505493</v>
      </c>
      <c r="BG185">
        <v>0</v>
      </c>
      <c r="BH185" s="2">
        <f t="shared" si="51"/>
        <v>2934065.9340659338</v>
      </c>
      <c r="BI185" s="2">
        <f t="shared" si="45"/>
        <v>2934065.9340659338</v>
      </c>
    </row>
    <row r="186" spans="1:63" x14ac:dyDescent="0.25">
      <c r="A186" s="1">
        <v>44376</v>
      </c>
      <c r="B186">
        <v>750000</v>
      </c>
      <c r="C186">
        <v>1700000</v>
      </c>
      <c r="D186" s="2">
        <f t="shared" si="37"/>
        <v>4861364.5604395606</v>
      </c>
      <c r="E186" s="2">
        <v>9722729.1208791211</v>
      </c>
      <c r="F186" s="2">
        <f t="shared" si="40"/>
        <v>872527.47252747254</v>
      </c>
      <c r="G186" s="2">
        <v>1745054.9450549451</v>
      </c>
      <c r="H186" s="2">
        <f t="shared" si="39"/>
        <v>4821428.5714285709</v>
      </c>
      <c r="I186" s="2">
        <v>9642857.1428571418</v>
      </c>
      <c r="J186" s="2">
        <f t="shared" ref="J186" si="53">K186/2</f>
        <v>1087912.0879120878</v>
      </c>
      <c r="K186" s="2">
        <v>2175824.1758241756</v>
      </c>
      <c r="L186" s="2">
        <f t="shared" si="52"/>
        <v>1483516.4835164836</v>
      </c>
      <c r="M186" s="2">
        <v>2967032.9670329671</v>
      </c>
      <c r="N186" s="2">
        <f t="shared" si="38"/>
        <v>14610265.659340659</v>
      </c>
      <c r="O186">
        <v>17461543</v>
      </c>
      <c r="P186">
        <v>10476925.799999999</v>
      </c>
      <c r="Q186">
        <v>12223080.1</v>
      </c>
      <c r="R186">
        <v>13969234.399999999</v>
      </c>
      <c r="S186">
        <v>15715388.699999999</v>
      </c>
      <c r="X186">
        <v>90</v>
      </c>
      <c r="AF186" s="2">
        <v>2480790</v>
      </c>
      <c r="AG186" s="2">
        <f t="shared" si="47"/>
        <v>7417582.4175824178</v>
      </c>
      <c r="AH186" s="2">
        <f t="shared" si="41"/>
        <v>9898372.4175824188</v>
      </c>
      <c r="AN186">
        <v>400000</v>
      </c>
      <c r="AO186">
        <f t="shared" si="48"/>
        <v>1345054.9450549451</v>
      </c>
      <c r="AP186" s="2">
        <f t="shared" si="42"/>
        <v>1745054.9450549451</v>
      </c>
      <c r="AT186" s="2"/>
      <c r="AV186">
        <v>4500000</v>
      </c>
      <c r="AW186" s="2">
        <f t="shared" si="49"/>
        <v>5142857.1428571427</v>
      </c>
      <c r="AX186" s="2">
        <f t="shared" si="43"/>
        <v>9642857.1428571418</v>
      </c>
      <c r="BA186">
        <v>0</v>
      </c>
      <c r="BB186" s="2">
        <f t="shared" si="50"/>
        <v>2274725.2747252746</v>
      </c>
      <c r="BC186">
        <f t="shared" si="44"/>
        <v>2274725.2747252746</v>
      </c>
      <c r="BG186">
        <v>0</v>
      </c>
      <c r="BH186" s="2">
        <f t="shared" si="51"/>
        <v>2967032.9670329671</v>
      </c>
      <c r="BI186" s="2">
        <f t="shared" si="45"/>
        <v>2967032.9670329671</v>
      </c>
    </row>
    <row r="187" spans="1:63" x14ac:dyDescent="0.25">
      <c r="A187" s="1">
        <v>44377</v>
      </c>
      <c r="B187">
        <v>750000</v>
      </c>
      <c r="C187">
        <v>1700000</v>
      </c>
      <c r="D187" s="2">
        <f t="shared" si="37"/>
        <v>4900925</v>
      </c>
      <c r="E187" s="2">
        <v>9801850</v>
      </c>
      <c r="F187" s="2">
        <f t="shared" si="40"/>
        <v>880000</v>
      </c>
      <c r="G187" s="2">
        <v>1760000</v>
      </c>
      <c r="H187" s="2">
        <f t="shared" si="39"/>
        <v>4850000</v>
      </c>
      <c r="I187" s="2">
        <v>9700000</v>
      </c>
      <c r="J187" s="2">
        <f t="shared" ref="J187" si="54">K187/2</f>
        <v>1100000</v>
      </c>
      <c r="K187" s="2">
        <v>2200000</v>
      </c>
      <c r="L187" s="2">
        <f t="shared" si="52"/>
        <v>1500000</v>
      </c>
      <c r="M187" s="2">
        <v>3000000</v>
      </c>
      <c r="N187" s="2">
        <f t="shared" si="38"/>
        <v>14730925</v>
      </c>
      <c r="O187">
        <v>17461543</v>
      </c>
      <c r="P187">
        <v>10476925.799999999</v>
      </c>
      <c r="Q187">
        <v>12223080.1</v>
      </c>
      <c r="R187">
        <v>13969234.399999999</v>
      </c>
      <c r="S187">
        <v>15715388.699999999</v>
      </c>
      <c r="X187">
        <v>91</v>
      </c>
      <c r="AF187" s="2">
        <v>2480790</v>
      </c>
      <c r="AG187">
        <v>7500000</v>
      </c>
      <c r="AH187" s="2">
        <f>AF187+AG187</f>
        <v>9980790</v>
      </c>
      <c r="AI187">
        <v>0</v>
      </c>
      <c r="AJ187" s="2">
        <f t="shared" ref="AJ187:AJ250" si="55">AH187+AI187</f>
        <v>9980790</v>
      </c>
      <c r="AK187" s="2"/>
      <c r="AL187" s="2"/>
      <c r="AN187">
        <v>400000</v>
      </c>
      <c r="AO187">
        <v>1360000</v>
      </c>
      <c r="AP187" s="2">
        <f>AN187+AO187</f>
        <v>1760000</v>
      </c>
      <c r="AQ187">
        <v>0</v>
      </c>
      <c r="AR187">
        <f t="shared" ref="AR187:AR250" si="56">AP187+AQ187</f>
        <v>1760000</v>
      </c>
      <c r="AT187" s="2"/>
      <c r="AV187">
        <v>4500000</v>
      </c>
      <c r="AW187">
        <v>5200000</v>
      </c>
      <c r="AX187" s="2">
        <f>AV187+AW187</f>
        <v>9700000</v>
      </c>
      <c r="AY187">
        <v>0</v>
      </c>
      <c r="AZ187">
        <f t="shared" ref="AZ187:AZ250" si="57">AX187+AY187</f>
        <v>9700000</v>
      </c>
      <c r="BA187">
        <v>0</v>
      </c>
      <c r="BB187">
        <v>2300000</v>
      </c>
      <c r="BC187">
        <f>BA187+BB187</f>
        <v>2300000</v>
      </c>
      <c r="BD187">
        <v>0</v>
      </c>
      <c r="BE187">
        <f t="shared" ref="BE187:BE250" si="58">BC187+BD187</f>
        <v>2300000</v>
      </c>
      <c r="BG187">
        <v>0</v>
      </c>
      <c r="BH187">
        <v>3000000</v>
      </c>
      <c r="BI187" s="2">
        <f>BG187+BH187</f>
        <v>3000000</v>
      </c>
      <c r="BJ187">
        <v>0</v>
      </c>
      <c r="BK187">
        <f t="shared" ref="BK187:BK250" si="59">BI187+BJ187</f>
        <v>3000000</v>
      </c>
    </row>
    <row r="188" spans="1:63" s="7" customFormat="1" x14ac:dyDescent="0.25">
      <c r="A188" s="6">
        <v>44378</v>
      </c>
      <c r="B188" s="7">
        <v>750000</v>
      </c>
      <c r="C188" s="7">
        <v>1700000</v>
      </c>
      <c r="D188" s="8">
        <f t="shared" si="37"/>
        <v>4937881.5217391308</v>
      </c>
      <c r="E188" s="8">
        <v>9875763.0434782617</v>
      </c>
      <c r="F188" s="8">
        <f t="shared" si="40"/>
        <v>887391.30434782605</v>
      </c>
      <c r="G188" s="8">
        <v>1774782.6086956521</v>
      </c>
      <c r="H188" s="8">
        <f t="shared" si="39"/>
        <v>4860869.5652173916</v>
      </c>
      <c r="I188" s="8">
        <v>9721739.1304347832</v>
      </c>
      <c r="J188" s="8">
        <f t="shared" ref="J188" si="60">K188/2</f>
        <v>1110869.5652173914</v>
      </c>
      <c r="K188" s="8">
        <v>2221739.1304347827</v>
      </c>
      <c r="L188" s="8">
        <f t="shared" si="52"/>
        <v>1532608.6956521738</v>
      </c>
      <c r="M188" s="8">
        <v>3065217.3913043477</v>
      </c>
      <c r="N188" s="8">
        <f t="shared" si="38"/>
        <v>14862229.347826086</v>
      </c>
      <c r="O188" s="7">
        <v>17461543</v>
      </c>
      <c r="P188" s="7">
        <v>10476925.799999999</v>
      </c>
      <c r="Q188" s="7">
        <v>12223080.1</v>
      </c>
      <c r="R188" s="7">
        <v>13969234.399999999</v>
      </c>
      <c r="S188" s="7">
        <v>15715388.699999999</v>
      </c>
      <c r="Y188" s="7">
        <v>1</v>
      </c>
      <c r="AE188" s="8"/>
      <c r="AF188" s="8"/>
      <c r="AH188" s="7">
        <v>9980790</v>
      </c>
      <c r="AI188" s="8">
        <f>$AI$279/92*Y188</f>
        <v>75000</v>
      </c>
      <c r="AJ188" s="8">
        <f t="shared" si="55"/>
        <v>10055790</v>
      </c>
      <c r="AK188" s="8"/>
      <c r="AL188" s="8"/>
      <c r="AP188" s="7">
        <v>1760000</v>
      </c>
      <c r="AQ188" s="8">
        <f>$AQ$279/92*Y188</f>
        <v>25000</v>
      </c>
      <c r="AR188" s="7">
        <f t="shared" si="56"/>
        <v>1785000</v>
      </c>
      <c r="AT188" s="8"/>
      <c r="AX188" s="7">
        <v>9700000</v>
      </c>
      <c r="AY188" s="8">
        <f>$AY$279/92*Y188</f>
        <v>21739.130434782608</v>
      </c>
      <c r="AZ188" s="7">
        <f t="shared" si="57"/>
        <v>9721739.1304347832</v>
      </c>
      <c r="BC188" s="7">
        <v>2300000</v>
      </c>
      <c r="BD188" s="8">
        <f>$BD$279/92*Y188</f>
        <v>30434.782608695652</v>
      </c>
      <c r="BE188" s="7">
        <f t="shared" si="58"/>
        <v>2330434.7826086958</v>
      </c>
      <c r="BI188" s="7">
        <v>3000000</v>
      </c>
      <c r="BJ188" s="8">
        <f>$BJ$279/92*Y188</f>
        <v>65217.391304347824</v>
      </c>
      <c r="BK188" s="7">
        <f t="shared" si="59"/>
        <v>3065217.3913043477</v>
      </c>
    </row>
    <row r="189" spans="1:63" x14ac:dyDescent="0.25">
      <c r="A189" s="1">
        <v>44379</v>
      </c>
      <c r="B189">
        <v>750000</v>
      </c>
      <c r="C189">
        <v>1700000</v>
      </c>
      <c r="D189" s="2">
        <f t="shared" si="37"/>
        <v>4974838.0434782607</v>
      </c>
      <c r="E189" s="2">
        <v>9949676.0869565215</v>
      </c>
      <c r="F189" s="2">
        <f t="shared" si="40"/>
        <v>894782.60869565222</v>
      </c>
      <c r="G189" s="2">
        <v>1789565.2173913044</v>
      </c>
      <c r="H189" s="2">
        <f t="shared" si="39"/>
        <v>4871739.1304347822</v>
      </c>
      <c r="I189" s="2">
        <v>9743478.2608695645</v>
      </c>
      <c r="J189" s="2">
        <f t="shared" ref="J189" si="61">K189/2</f>
        <v>1121739.1304347827</v>
      </c>
      <c r="K189" s="2">
        <v>2243478.2608695654</v>
      </c>
      <c r="L189" s="2">
        <f t="shared" si="52"/>
        <v>1565217.3913043479</v>
      </c>
      <c r="M189" s="2">
        <v>3130434.7826086958</v>
      </c>
      <c r="N189" s="2">
        <f t="shared" si="38"/>
        <v>14993533.695652174</v>
      </c>
      <c r="O189">
        <v>17461543</v>
      </c>
      <c r="P189">
        <v>10476925.799999999</v>
      </c>
      <c r="Q189">
        <v>12223080.1</v>
      </c>
      <c r="R189">
        <v>13969234.399999999</v>
      </c>
      <c r="S189">
        <v>15715388.699999999</v>
      </c>
      <c r="Y189">
        <v>2</v>
      </c>
      <c r="AH189">
        <v>9980790</v>
      </c>
      <c r="AI189" s="2">
        <f t="shared" ref="AI189:AI252" si="62">$AI$279/92*Y189</f>
        <v>150000</v>
      </c>
      <c r="AJ189" s="2">
        <f t="shared" si="55"/>
        <v>10130790</v>
      </c>
      <c r="AK189" s="2"/>
      <c r="AL189" s="2"/>
      <c r="AP189">
        <v>1760000</v>
      </c>
      <c r="AQ189" s="2">
        <f>$AQ$279/92*Y189</f>
        <v>50000</v>
      </c>
      <c r="AR189">
        <f t="shared" si="56"/>
        <v>1810000</v>
      </c>
      <c r="AT189" s="2"/>
      <c r="AX189">
        <v>9700000</v>
      </c>
      <c r="AY189" s="2">
        <f>$AY$279/92*Y189</f>
        <v>43478.260869565216</v>
      </c>
      <c r="AZ189">
        <f t="shared" si="57"/>
        <v>9743478.2608695645</v>
      </c>
      <c r="BC189">
        <v>2300000</v>
      </c>
      <c r="BD189" s="2">
        <f>$BD$279/92*Y189</f>
        <v>60869.565217391304</v>
      </c>
      <c r="BE189">
        <f t="shared" si="58"/>
        <v>2360869.5652173911</v>
      </c>
      <c r="BI189">
        <v>3000000</v>
      </c>
      <c r="BJ189" s="2">
        <f>$BJ$279/92*Y189</f>
        <v>130434.78260869565</v>
      </c>
      <c r="BK189">
        <f t="shared" si="59"/>
        <v>3130434.7826086958</v>
      </c>
    </row>
    <row r="190" spans="1:63" x14ac:dyDescent="0.25">
      <c r="A190" s="1">
        <v>44380</v>
      </c>
      <c r="B190">
        <v>750000</v>
      </c>
      <c r="C190">
        <v>1700000</v>
      </c>
      <c r="D190" s="2">
        <f t="shared" si="37"/>
        <v>5011794.5652173916</v>
      </c>
      <c r="E190" s="2">
        <v>10023589.130434783</v>
      </c>
      <c r="F190" s="2">
        <f t="shared" si="40"/>
        <v>902173.91304347827</v>
      </c>
      <c r="G190" s="2">
        <v>1804347.8260869565</v>
      </c>
      <c r="H190" s="2">
        <f t="shared" si="39"/>
        <v>4882608.6956521738</v>
      </c>
      <c r="I190" s="2">
        <v>9765217.3913043477</v>
      </c>
      <c r="J190" s="2">
        <f t="shared" ref="J190" si="63">K190/2</f>
        <v>1132608.6956521738</v>
      </c>
      <c r="K190" s="2">
        <v>2265217.3913043477</v>
      </c>
      <c r="L190" s="2">
        <f t="shared" si="52"/>
        <v>1597826.0869565217</v>
      </c>
      <c r="M190" s="2">
        <v>3195652.1739130435</v>
      </c>
      <c r="N190" s="2">
        <f t="shared" si="38"/>
        <v>15124838.04347826</v>
      </c>
      <c r="O190">
        <v>17461543</v>
      </c>
      <c r="P190">
        <v>10476925.799999999</v>
      </c>
      <c r="Q190">
        <v>12223080.1</v>
      </c>
      <c r="R190">
        <v>13969234.399999999</v>
      </c>
      <c r="S190">
        <v>15715388.699999999</v>
      </c>
      <c r="Y190">
        <v>3</v>
      </c>
      <c r="AH190">
        <v>9980790</v>
      </c>
      <c r="AI190" s="2">
        <f t="shared" si="62"/>
        <v>225000</v>
      </c>
      <c r="AJ190" s="2">
        <f t="shared" si="55"/>
        <v>10205790</v>
      </c>
      <c r="AK190" s="2"/>
      <c r="AL190" s="2"/>
      <c r="AP190">
        <v>1760000</v>
      </c>
      <c r="AQ190" s="2">
        <f t="shared" ref="AQ190:AQ253" si="64">$AQ$279/92*Y190</f>
        <v>75000</v>
      </c>
      <c r="AR190">
        <f t="shared" si="56"/>
        <v>1835000</v>
      </c>
      <c r="AT190" s="2"/>
      <c r="AX190">
        <v>9700000</v>
      </c>
      <c r="AY190" s="2">
        <f t="shared" ref="AY190:AY253" si="65">$AY$279/92*Y190</f>
        <v>65217.391304347824</v>
      </c>
      <c r="AZ190">
        <f t="shared" si="57"/>
        <v>9765217.3913043477</v>
      </c>
      <c r="BC190">
        <v>2300000</v>
      </c>
      <c r="BD190" s="2">
        <f t="shared" ref="BD190:BD253" si="66">$BD$279/92*Y190</f>
        <v>91304.34782608696</v>
      </c>
      <c r="BE190">
        <f t="shared" si="58"/>
        <v>2391304.3478260869</v>
      </c>
      <c r="BI190">
        <v>3000000</v>
      </c>
      <c r="BJ190" s="2">
        <f t="shared" ref="BJ190:BJ253" si="67">$BJ$279/92*Y190</f>
        <v>195652.17391304346</v>
      </c>
      <c r="BK190">
        <f t="shared" si="59"/>
        <v>3195652.1739130435</v>
      </c>
    </row>
    <row r="191" spans="1:63" x14ac:dyDescent="0.25">
      <c r="A191" s="1">
        <v>44381</v>
      </c>
      <c r="B191">
        <v>750000</v>
      </c>
      <c r="C191">
        <v>1700000</v>
      </c>
      <c r="D191" s="2">
        <f t="shared" si="37"/>
        <v>5048751.0869565215</v>
      </c>
      <c r="E191" s="2">
        <v>10097502.173913043</v>
      </c>
      <c r="F191" s="2">
        <f t="shared" si="40"/>
        <v>909565.21739130432</v>
      </c>
      <c r="G191" s="2">
        <v>1819130.4347826086</v>
      </c>
      <c r="H191" s="2">
        <f t="shared" si="39"/>
        <v>4893478.2608695654</v>
      </c>
      <c r="I191" s="2">
        <v>9786956.5217391308</v>
      </c>
      <c r="J191" s="2">
        <f t="shared" ref="J191" si="68">K191/2</f>
        <v>1143478.2608695652</v>
      </c>
      <c r="K191" s="2">
        <v>2286956.5217391304</v>
      </c>
      <c r="L191" s="2">
        <f t="shared" si="52"/>
        <v>1630434.7826086956</v>
      </c>
      <c r="M191" s="2">
        <v>3260869.5652173911</v>
      </c>
      <c r="N191" s="2">
        <f t="shared" si="38"/>
        <v>15256142.391304346</v>
      </c>
      <c r="O191">
        <v>17461543</v>
      </c>
      <c r="P191">
        <v>10476925.799999999</v>
      </c>
      <c r="Q191">
        <v>12223080.1</v>
      </c>
      <c r="R191">
        <v>13969234.399999999</v>
      </c>
      <c r="S191">
        <v>15715388.699999999</v>
      </c>
      <c r="Y191">
        <v>4</v>
      </c>
      <c r="AH191">
        <v>9980790</v>
      </c>
      <c r="AI191" s="2">
        <f t="shared" si="62"/>
        <v>300000</v>
      </c>
      <c r="AJ191" s="2">
        <f t="shared" si="55"/>
        <v>10280790</v>
      </c>
      <c r="AK191" s="2"/>
      <c r="AL191" s="2"/>
      <c r="AP191">
        <v>1760000</v>
      </c>
      <c r="AQ191" s="2">
        <f t="shared" si="64"/>
        <v>100000</v>
      </c>
      <c r="AR191">
        <f t="shared" si="56"/>
        <v>1860000</v>
      </c>
      <c r="AT191" s="2"/>
      <c r="AX191">
        <v>9700000</v>
      </c>
      <c r="AY191" s="2">
        <f t="shared" si="65"/>
        <v>86956.521739130432</v>
      </c>
      <c r="AZ191">
        <f t="shared" si="57"/>
        <v>9786956.5217391308</v>
      </c>
      <c r="BC191">
        <v>2300000</v>
      </c>
      <c r="BD191" s="2">
        <f t="shared" si="66"/>
        <v>121739.13043478261</v>
      </c>
      <c r="BE191">
        <f t="shared" si="58"/>
        <v>2421739.1304347827</v>
      </c>
      <c r="BI191">
        <v>3000000</v>
      </c>
      <c r="BJ191" s="2">
        <f t="shared" si="67"/>
        <v>260869.5652173913</v>
      </c>
      <c r="BK191">
        <f t="shared" si="59"/>
        <v>3260869.5652173911</v>
      </c>
    </row>
    <row r="192" spans="1:63" x14ac:dyDescent="0.25">
      <c r="A192" s="1">
        <v>44382</v>
      </c>
      <c r="B192">
        <v>750000</v>
      </c>
      <c r="C192">
        <v>1700000</v>
      </c>
      <c r="D192" s="2">
        <f t="shared" si="37"/>
        <v>5085707.6086956523</v>
      </c>
      <c r="E192" s="2">
        <v>10171415.217391305</v>
      </c>
      <c r="F192" s="2">
        <f t="shared" si="40"/>
        <v>916956.52173913037</v>
      </c>
      <c r="G192" s="2">
        <v>1833913.0434782607</v>
      </c>
      <c r="H192" s="2">
        <f t="shared" si="39"/>
        <v>4904347.8260869561</v>
      </c>
      <c r="I192" s="2">
        <v>9808695.6521739122</v>
      </c>
      <c r="J192" s="2">
        <f t="shared" ref="J192" si="69">K192/2</f>
        <v>1154347.8260869565</v>
      </c>
      <c r="K192" s="2">
        <v>2308695.6521739131</v>
      </c>
      <c r="L192" s="2">
        <f t="shared" si="52"/>
        <v>1663043.4782608696</v>
      </c>
      <c r="M192" s="2">
        <v>3326086.9565217393</v>
      </c>
      <c r="N192" s="2">
        <f t="shared" si="38"/>
        <v>15387446.739130434</v>
      </c>
      <c r="O192">
        <v>17461543</v>
      </c>
      <c r="P192">
        <v>10476925.799999999</v>
      </c>
      <c r="Q192">
        <v>12223080.1</v>
      </c>
      <c r="R192">
        <v>13969234.399999999</v>
      </c>
      <c r="S192">
        <v>15715388.699999999</v>
      </c>
      <c r="Y192">
        <v>5</v>
      </c>
      <c r="AH192">
        <v>9980790</v>
      </c>
      <c r="AI192" s="2">
        <f t="shared" si="62"/>
        <v>375000</v>
      </c>
      <c r="AJ192" s="2">
        <f t="shared" si="55"/>
        <v>10355790</v>
      </c>
      <c r="AK192" s="2"/>
      <c r="AL192" s="2"/>
      <c r="AP192">
        <v>1760000</v>
      </c>
      <c r="AQ192" s="2">
        <f t="shared" si="64"/>
        <v>125000</v>
      </c>
      <c r="AR192">
        <f t="shared" si="56"/>
        <v>1885000</v>
      </c>
      <c r="AT192" s="2"/>
      <c r="AX192">
        <v>9700000</v>
      </c>
      <c r="AY192" s="2">
        <f t="shared" si="65"/>
        <v>108695.65217391304</v>
      </c>
      <c r="AZ192">
        <f t="shared" si="57"/>
        <v>9808695.6521739122</v>
      </c>
      <c r="BC192">
        <v>2300000</v>
      </c>
      <c r="BD192" s="2">
        <f t="shared" si="66"/>
        <v>152173.91304347827</v>
      </c>
      <c r="BE192">
        <f t="shared" si="58"/>
        <v>2452173.9130434785</v>
      </c>
      <c r="BI192">
        <v>3000000</v>
      </c>
      <c r="BJ192" s="2">
        <f t="shared" si="67"/>
        <v>326086.95652173914</v>
      </c>
      <c r="BK192">
        <f t="shared" si="59"/>
        <v>3326086.9565217393</v>
      </c>
    </row>
    <row r="193" spans="1:63" x14ac:dyDescent="0.25">
      <c r="A193" s="1">
        <v>44383</v>
      </c>
      <c r="B193">
        <v>750000</v>
      </c>
      <c r="C193">
        <v>1700000</v>
      </c>
      <c r="D193" s="2">
        <f t="shared" si="37"/>
        <v>5122664.1304347822</v>
      </c>
      <c r="E193" s="2">
        <v>10245328.260869564</v>
      </c>
      <c r="F193" s="2">
        <f t="shared" si="40"/>
        <v>924347.82608695654</v>
      </c>
      <c r="G193" s="2">
        <v>1848695.6521739131</v>
      </c>
      <c r="H193" s="2">
        <f t="shared" si="39"/>
        <v>4915217.3913043477</v>
      </c>
      <c r="I193" s="2">
        <v>9830434.7826086953</v>
      </c>
      <c r="J193" s="2">
        <f t="shared" ref="J193" si="70">K193/2</f>
        <v>1165217.3913043479</v>
      </c>
      <c r="K193" s="2">
        <v>2330434.7826086958</v>
      </c>
      <c r="L193" s="2">
        <f t="shared" si="52"/>
        <v>1695652.1739130435</v>
      </c>
      <c r="M193" s="2">
        <v>3391304.3478260869</v>
      </c>
      <c r="N193" s="2">
        <f t="shared" si="38"/>
        <v>15518751.08695652</v>
      </c>
      <c r="O193">
        <v>17461543</v>
      </c>
      <c r="P193">
        <v>10476925.799999999</v>
      </c>
      <c r="Q193">
        <v>12223080.1</v>
      </c>
      <c r="R193">
        <v>13969234.399999999</v>
      </c>
      <c r="S193">
        <v>15715388.699999999</v>
      </c>
      <c r="Y193">
        <v>6</v>
      </c>
      <c r="AH193">
        <v>9980790</v>
      </c>
      <c r="AI193" s="2">
        <f t="shared" si="62"/>
        <v>450000</v>
      </c>
      <c r="AJ193" s="2">
        <f t="shared" si="55"/>
        <v>10430790</v>
      </c>
      <c r="AK193" s="2"/>
      <c r="AL193" s="2"/>
      <c r="AP193">
        <v>1760000</v>
      </c>
      <c r="AQ193" s="2">
        <f t="shared" si="64"/>
        <v>150000</v>
      </c>
      <c r="AR193">
        <f t="shared" si="56"/>
        <v>1910000</v>
      </c>
      <c r="AT193" s="2"/>
      <c r="AX193">
        <v>9700000</v>
      </c>
      <c r="AY193" s="2">
        <f t="shared" si="65"/>
        <v>130434.78260869565</v>
      </c>
      <c r="AZ193">
        <f t="shared" si="57"/>
        <v>9830434.7826086953</v>
      </c>
      <c r="BC193">
        <v>2300000</v>
      </c>
      <c r="BD193" s="2">
        <f t="shared" si="66"/>
        <v>182608.69565217392</v>
      </c>
      <c r="BE193">
        <f t="shared" si="58"/>
        <v>2482608.6956521738</v>
      </c>
      <c r="BI193">
        <v>3000000</v>
      </c>
      <c r="BJ193" s="2">
        <f t="shared" si="67"/>
        <v>391304.34782608692</v>
      </c>
      <c r="BK193">
        <f t="shared" si="59"/>
        <v>3391304.3478260869</v>
      </c>
    </row>
    <row r="194" spans="1:63" x14ac:dyDescent="0.25">
      <c r="A194" s="1">
        <v>44384</v>
      </c>
      <c r="B194">
        <v>750000</v>
      </c>
      <c r="C194">
        <v>1700000</v>
      </c>
      <c r="D194" s="2">
        <f t="shared" ref="D194:D257" si="71">E194/2</f>
        <v>5159620.6521739131</v>
      </c>
      <c r="E194" s="2">
        <v>10319241.304347826</v>
      </c>
      <c r="F194" s="2">
        <f t="shared" si="40"/>
        <v>931739.13043478259</v>
      </c>
      <c r="G194" s="2">
        <v>1863478.2608695652</v>
      </c>
      <c r="H194" s="2">
        <f t="shared" si="39"/>
        <v>4926086.9565217393</v>
      </c>
      <c r="I194" s="2">
        <v>9852173.9130434785</v>
      </c>
      <c r="J194" s="2">
        <f t="shared" ref="J194" si="72">K194/2</f>
        <v>1176086.9565217393</v>
      </c>
      <c r="K194" s="2">
        <v>2352173.9130434785</v>
      </c>
      <c r="L194" s="2">
        <f t="shared" si="52"/>
        <v>1728260.8695652173</v>
      </c>
      <c r="M194" s="2">
        <v>3456521.7391304346</v>
      </c>
      <c r="N194" s="2">
        <f t="shared" si="38"/>
        <v>15650055.434782606</v>
      </c>
      <c r="O194">
        <v>17461543</v>
      </c>
      <c r="P194">
        <v>10476925.799999999</v>
      </c>
      <c r="Q194">
        <v>12223080.1</v>
      </c>
      <c r="R194">
        <v>13969234.399999999</v>
      </c>
      <c r="S194">
        <v>15715388.699999999</v>
      </c>
      <c r="Y194">
        <v>7</v>
      </c>
      <c r="AH194">
        <v>9980790</v>
      </c>
      <c r="AI194" s="2">
        <f t="shared" si="62"/>
        <v>525000</v>
      </c>
      <c r="AJ194" s="2">
        <f t="shared" si="55"/>
        <v>10505790</v>
      </c>
      <c r="AK194" s="2"/>
      <c r="AL194" s="2"/>
      <c r="AP194">
        <v>1760000</v>
      </c>
      <c r="AQ194" s="2">
        <f t="shared" si="64"/>
        <v>175000</v>
      </c>
      <c r="AR194">
        <f t="shared" si="56"/>
        <v>1935000</v>
      </c>
      <c r="AT194" s="2"/>
      <c r="AX194">
        <v>9700000</v>
      </c>
      <c r="AY194" s="2">
        <f t="shared" si="65"/>
        <v>152173.91304347827</v>
      </c>
      <c r="AZ194">
        <f t="shared" si="57"/>
        <v>9852173.9130434785</v>
      </c>
      <c r="BC194">
        <v>2300000</v>
      </c>
      <c r="BD194" s="2">
        <f t="shared" si="66"/>
        <v>213043.47826086957</v>
      </c>
      <c r="BE194">
        <f t="shared" si="58"/>
        <v>2513043.4782608696</v>
      </c>
      <c r="BI194">
        <v>3000000</v>
      </c>
      <c r="BJ194" s="2">
        <f t="shared" si="67"/>
        <v>456521.73913043475</v>
      </c>
      <c r="BK194">
        <f t="shared" si="59"/>
        <v>3456521.7391304346</v>
      </c>
    </row>
    <row r="195" spans="1:63" x14ac:dyDescent="0.25">
      <c r="A195" s="1">
        <v>44385</v>
      </c>
      <c r="B195">
        <v>750000</v>
      </c>
      <c r="C195">
        <v>1700000</v>
      </c>
      <c r="D195" s="2">
        <f t="shared" si="71"/>
        <v>5196577.173913043</v>
      </c>
      <c r="E195" s="2">
        <v>10393154.347826086</v>
      </c>
      <c r="F195" s="2">
        <f t="shared" si="40"/>
        <v>939130.43478260865</v>
      </c>
      <c r="G195" s="2">
        <v>1878260.8695652173</v>
      </c>
      <c r="H195" s="2">
        <f t="shared" si="39"/>
        <v>4936956.5217391308</v>
      </c>
      <c r="I195" s="2">
        <v>9873913.0434782617</v>
      </c>
      <c r="J195" s="2">
        <f t="shared" ref="J195" si="73">K195/2</f>
        <v>1186956.5217391304</v>
      </c>
      <c r="K195" s="2">
        <v>2373913.0434782607</v>
      </c>
      <c r="L195" s="2">
        <f t="shared" si="52"/>
        <v>1760869.5652173914</v>
      </c>
      <c r="M195" s="2">
        <v>3521739.1304347827</v>
      </c>
      <c r="N195" s="2">
        <f t="shared" ref="N195:N258" si="74">D195+F195+H195+J195+M195</f>
        <v>15781359.782608695</v>
      </c>
      <c r="O195">
        <v>17461543</v>
      </c>
      <c r="P195">
        <v>10476925.799999999</v>
      </c>
      <c r="Q195">
        <v>12223080.1</v>
      </c>
      <c r="R195">
        <v>13969234.399999999</v>
      </c>
      <c r="S195">
        <v>15715388.699999999</v>
      </c>
      <c r="Y195">
        <v>8</v>
      </c>
      <c r="AH195">
        <v>9980790</v>
      </c>
      <c r="AI195" s="2">
        <f t="shared" si="62"/>
        <v>600000</v>
      </c>
      <c r="AJ195" s="2">
        <f t="shared" si="55"/>
        <v>10580790</v>
      </c>
      <c r="AK195" s="2"/>
      <c r="AL195" s="2"/>
      <c r="AP195">
        <v>1760000</v>
      </c>
      <c r="AQ195" s="2">
        <f t="shared" si="64"/>
        <v>200000</v>
      </c>
      <c r="AR195">
        <f t="shared" si="56"/>
        <v>1960000</v>
      </c>
      <c r="AT195" s="2"/>
      <c r="AX195">
        <v>9700000</v>
      </c>
      <c r="AY195" s="2">
        <f t="shared" si="65"/>
        <v>173913.04347826086</v>
      </c>
      <c r="AZ195">
        <f t="shared" si="57"/>
        <v>9873913.0434782617</v>
      </c>
      <c r="BC195">
        <v>2300000</v>
      </c>
      <c r="BD195" s="2">
        <f t="shared" si="66"/>
        <v>243478.26086956522</v>
      </c>
      <c r="BE195">
        <f t="shared" si="58"/>
        <v>2543478.2608695654</v>
      </c>
      <c r="BI195">
        <v>3000000</v>
      </c>
      <c r="BJ195" s="2">
        <f t="shared" si="67"/>
        <v>521739.13043478259</v>
      </c>
      <c r="BK195">
        <f t="shared" si="59"/>
        <v>3521739.1304347827</v>
      </c>
    </row>
    <row r="196" spans="1:63" x14ac:dyDescent="0.25">
      <c r="A196" s="1">
        <v>44386</v>
      </c>
      <c r="B196">
        <v>750000</v>
      </c>
      <c r="C196">
        <v>1700000</v>
      </c>
      <c r="D196" s="2">
        <f t="shared" si="71"/>
        <v>5233533.6956521738</v>
      </c>
      <c r="E196" s="2">
        <v>10467067.391304348</v>
      </c>
      <c r="F196" s="2">
        <f t="shared" si="40"/>
        <v>946521.73913043481</v>
      </c>
      <c r="G196" s="2">
        <v>1893043.4782608696</v>
      </c>
      <c r="H196" s="2">
        <f t="shared" si="39"/>
        <v>4947826.0869565215</v>
      </c>
      <c r="I196" s="2">
        <v>9895652.173913043</v>
      </c>
      <c r="J196" s="2">
        <f t="shared" ref="J196" si="75">K196/2</f>
        <v>1197826.0869565217</v>
      </c>
      <c r="K196" s="2">
        <v>2395652.1739130435</v>
      </c>
      <c r="L196" s="2">
        <f t="shared" si="52"/>
        <v>1793478.2608695652</v>
      </c>
      <c r="M196" s="2">
        <v>3586956.5217391304</v>
      </c>
      <c r="N196" s="2">
        <f t="shared" si="74"/>
        <v>15912664.130434781</v>
      </c>
      <c r="O196">
        <v>17461543</v>
      </c>
      <c r="P196">
        <v>10476925.799999999</v>
      </c>
      <c r="Q196">
        <v>12223080.1</v>
      </c>
      <c r="R196">
        <v>13969234.399999999</v>
      </c>
      <c r="S196">
        <v>15715388.699999999</v>
      </c>
      <c r="Y196">
        <v>9</v>
      </c>
      <c r="AH196">
        <v>9980790</v>
      </c>
      <c r="AI196" s="2">
        <f t="shared" si="62"/>
        <v>675000</v>
      </c>
      <c r="AJ196" s="2">
        <f t="shared" si="55"/>
        <v>10655790</v>
      </c>
      <c r="AK196" s="2"/>
      <c r="AL196" s="2"/>
      <c r="AP196">
        <v>1760000</v>
      </c>
      <c r="AQ196" s="2">
        <f t="shared" si="64"/>
        <v>225000</v>
      </c>
      <c r="AR196">
        <f t="shared" si="56"/>
        <v>1985000</v>
      </c>
      <c r="AT196" s="2"/>
      <c r="AX196">
        <v>9700000</v>
      </c>
      <c r="AY196" s="2">
        <f t="shared" si="65"/>
        <v>195652.17391304346</v>
      </c>
      <c r="AZ196">
        <f t="shared" si="57"/>
        <v>9895652.173913043</v>
      </c>
      <c r="BC196">
        <v>2300000</v>
      </c>
      <c r="BD196" s="2">
        <f t="shared" si="66"/>
        <v>273913.04347826086</v>
      </c>
      <c r="BE196">
        <f t="shared" si="58"/>
        <v>2573913.0434782607</v>
      </c>
      <c r="BI196">
        <v>3000000</v>
      </c>
      <c r="BJ196" s="2">
        <f t="shared" si="67"/>
        <v>586956.52173913037</v>
      </c>
      <c r="BK196">
        <f t="shared" si="59"/>
        <v>3586956.5217391304</v>
      </c>
    </row>
    <row r="197" spans="1:63" x14ac:dyDescent="0.25">
      <c r="A197" s="1">
        <v>44387</v>
      </c>
      <c r="B197">
        <v>750000</v>
      </c>
      <c r="C197">
        <v>1700000</v>
      </c>
      <c r="D197" s="2">
        <f t="shared" si="71"/>
        <v>5270490.2173913047</v>
      </c>
      <c r="E197" s="2">
        <v>10540980.434782609</v>
      </c>
      <c r="F197" s="2">
        <f t="shared" si="40"/>
        <v>953913.04347826086</v>
      </c>
      <c r="G197" s="2">
        <v>1907826.0869565217</v>
      </c>
      <c r="H197" s="2">
        <f t="shared" si="39"/>
        <v>4958695.6521739131</v>
      </c>
      <c r="I197" s="2">
        <v>9917391.3043478262</v>
      </c>
      <c r="J197" s="2">
        <f t="shared" ref="J197" si="76">K197/2</f>
        <v>1208695.6521739131</v>
      </c>
      <c r="K197" s="2">
        <v>2417391.3043478262</v>
      </c>
      <c r="L197" s="2">
        <f t="shared" si="52"/>
        <v>1826086.9565217393</v>
      </c>
      <c r="M197" s="2">
        <v>3652173.9130434785</v>
      </c>
      <c r="N197" s="2">
        <f t="shared" si="74"/>
        <v>16043968.478260869</v>
      </c>
      <c r="O197">
        <v>17461543</v>
      </c>
      <c r="P197">
        <v>10476925.799999999</v>
      </c>
      <c r="Q197">
        <v>12223080.1</v>
      </c>
      <c r="R197">
        <v>13969234.399999999</v>
      </c>
      <c r="S197">
        <v>15715388.699999999</v>
      </c>
      <c r="Y197">
        <v>10</v>
      </c>
      <c r="AH197">
        <v>9980790</v>
      </c>
      <c r="AI197" s="2">
        <f t="shared" si="62"/>
        <v>750000</v>
      </c>
      <c r="AJ197" s="2">
        <f t="shared" si="55"/>
        <v>10730790</v>
      </c>
      <c r="AK197" s="2"/>
      <c r="AL197" s="2"/>
      <c r="AP197">
        <v>1760000</v>
      </c>
      <c r="AQ197" s="2">
        <f t="shared" si="64"/>
        <v>250000</v>
      </c>
      <c r="AR197">
        <f t="shared" si="56"/>
        <v>2010000</v>
      </c>
      <c r="AT197" s="2"/>
      <c r="AX197">
        <v>9700000</v>
      </c>
      <c r="AY197" s="2">
        <f t="shared" si="65"/>
        <v>217391.30434782608</v>
      </c>
      <c r="AZ197">
        <f t="shared" si="57"/>
        <v>9917391.3043478262</v>
      </c>
      <c r="BC197">
        <v>2300000</v>
      </c>
      <c r="BD197" s="2">
        <f t="shared" si="66"/>
        <v>304347.82608695654</v>
      </c>
      <c r="BE197">
        <f t="shared" si="58"/>
        <v>2604347.8260869565</v>
      </c>
      <c r="BI197">
        <v>3000000</v>
      </c>
      <c r="BJ197" s="2">
        <f t="shared" si="67"/>
        <v>652173.91304347827</v>
      </c>
      <c r="BK197">
        <f t="shared" si="59"/>
        <v>3652173.9130434785</v>
      </c>
    </row>
    <row r="198" spans="1:63" x14ac:dyDescent="0.25">
      <c r="A198" s="1">
        <v>44388</v>
      </c>
      <c r="B198">
        <v>750000</v>
      </c>
      <c r="C198">
        <v>1700000</v>
      </c>
      <c r="D198" s="2">
        <f t="shared" si="71"/>
        <v>5307446.7391304346</v>
      </c>
      <c r="E198" s="2">
        <v>10614893.478260869</v>
      </c>
      <c r="F198" s="2">
        <f t="shared" si="40"/>
        <v>961304.34782608692</v>
      </c>
      <c r="G198" s="2">
        <v>1922608.6956521738</v>
      </c>
      <c r="H198" s="2">
        <f t="shared" si="39"/>
        <v>4969565.2173913047</v>
      </c>
      <c r="I198" s="2">
        <v>9939130.4347826093</v>
      </c>
      <c r="J198" s="2">
        <f t="shared" ref="J198" si="77">K198/2</f>
        <v>1219565.2173913044</v>
      </c>
      <c r="K198" s="2">
        <v>2439130.4347826089</v>
      </c>
      <c r="L198" s="2">
        <f t="shared" si="52"/>
        <v>1858695.6521739131</v>
      </c>
      <c r="M198" s="2">
        <v>3717391.3043478262</v>
      </c>
      <c r="N198" s="2">
        <f t="shared" si="74"/>
        <v>16175272.826086957</v>
      </c>
      <c r="O198">
        <v>17461543</v>
      </c>
      <c r="P198">
        <v>10476925.799999999</v>
      </c>
      <c r="Q198">
        <v>12223080.1</v>
      </c>
      <c r="R198">
        <v>13969234.399999999</v>
      </c>
      <c r="S198">
        <v>15715388.699999999</v>
      </c>
      <c r="Y198">
        <v>11</v>
      </c>
      <c r="AH198">
        <v>9980790</v>
      </c>
      <c r="AI198" s="2">
        <f t="shared" si="62"/>
        <v>825000</v>
      </c>
      <c r="AJ198" s="2">
        <f t="shared" si="55"/>
        <v>10805790</v>
      </c>
      <c r="AK198" s="2"/>
      <c r="AL198" s="2"/>
      <c r="AP198">
        <v>1760000</v>
      </c>
      <c r="AQ198" s="2">
        <f t="shared" si="64"/>
        <v>275000</v>
      </c>
      <c r="AR198">
        <f t="shared" si="56"/>
        <v>2035000</v>
      </c>
      <c r="AT198" s="2"/>
      <c r="AX198">
        <v>9700000</v>
      </c>
      <c r="AY198" s="2">
        <f t="shared" si="65"/>
        <v>239130.4347826087</v>
      </c>
      <c r="AZ198">
        <f t="shared" si="57"/>
        <v>9939130.4347826093</v>
      </c>
      <c r="BC198">
        <v>2300000</v>
      </c>
      <c r="BD198" s="2">
        <f t="shared" si="66"/>
        <v>334782.60869565216</v>
      </c>
      <c r="BE198">
        <f t="shared" si="58"/>
        <v>2634782.6086956523</v>
      </c>
      <c r="BI198">
        <v>3000000</v>
      </c>
      <c r="BJ198" s="2">
        <f t="shared" si="67"/>
        <v>717391.30434782605</v>
      </c>
      <c r="BK198">
        <f t="shared" si="59"/>
        <v>3717391.3043478262</v>
      </c>
    </row>
    <row r="199" spans="1:63" x14ac:dyDescent="0.25">
      <c r="A199" s="1">
        <v>44389</v>
      </c>
      <c r="B199">
        <v>750000</v>
      </c>
      <c r="C199">
        <v>1700000</v>
      </c>
      <c r="D199" s="2">
        <f t="shared" si="71"/>
        <v>5344403.2608695654</v>
      </c>
      <c r="E199" s="2">
        <v>10688806.521739131</v>
      </c>
      <c r="F199" s="2">
        <f t="shared" si="40"/>
        <v>968695.65217391308</v>
      </c>
      <c r="G199" s="2">
        <v>1937391.3043478262</v>
      </c>
      <c r="H199" s="2">
        <f t="shared" ref="H199:H262" si="78">I199/2</f>
        <v>4980434.7826086953</v>
      </c>
      <c r="I199" s="2">
        <v>9960869.5652173907</v>
      </c>
      <c r="J199" s="2">
        <f t="shared" ref="J199" si="79">K199/2</f>
        <v>1230434.7826086956</v>
      </c>
      <c r="K199" s="2">
        <v>2460869.5652173911</v>
      </c>
      <c r="L199" s="2">
        <f t="shared" si="52"/>
        <v>1891304.3478260869</v>
      </c>
      <c r="M199" s="2">
        <v>3782608.6956521738</v>
      </c>
      <c r="N199" s="2">
        <f t="shared" si="74"/>
        <v>16306577.173913043</v>
      </c>
      <c r="O199">
        <v>17461543</v>
      </c>
      <c r="P199">
        <v>10476925.799999999</v>
      </c>
      <c r="Q199">
        <v>12223080.1</v>
      </c>
      <c r="R199">
        <v>13969234.399999999</v>
      </c>
      <c r="S199">
        <v>15715388.699999999</v>
      </c>
      <c r="Y199">
        <v>12</v>
      </c>
      <c r="AH199">
        <v>9980790</v>
      </c>
      <c r="AI199" s="2">
        <f t="shared" si="62"/>
        <v>900000</v>
      </c>
      <c r="AJ199" s="2">
        <f t="shared" si="55"/>
        <v>10880790</v>
      </c>
      <c r="AK199" s="2"/>
      <c r="AL199" s="2"/>
      <c r="AP199">
        <v>1760000</v>
      </c>
      <c r="AQ199" s="2">
        <f t="shared" si="64"/>
        <v>300000</v>
      </c>
      <c r="AR199">
        <f t="shared" si="56"/>
        <v>2060000</v>
      </c>
      <c r="AT199" s="2"/>
      <c r="AX199">
        <v>9700000</v>
      </c>
      <c r="AY199" s="2">
        <f t="shared" si="65"/>
        <v>260869.5652173913</v>
      </c>
      <c r="AZ199">
        <f t="shared" si="57"/>
        <v>9960869.5652173907</v>
      </c>
      <c r="BC199">
        <v>2300000</v>
      </c>
      <c r="BD199" s="2">
        <f t="shared" si="66"/>
        <v>365217.39130434784</v>
      </c>
      <c r="BE199">
        <f t="shared" si="58"/>
        <v>2665217.3913043477</v>
      </c>
      <c r="BI199">
        <v>3000000</v>
      </c>
      <c r="BJ199" s="2">
        <f t="shared" si="67"/>
        <v>782608.69565217383</v>
      </c>
      <c r="BK199">
        <f t="shared" si="59"/>
        <v>3782608.6956521738</v>
      </c>
    </row>
    <row r="200" spans="1:63" x14ac:dyDescent="0.25">
      <c r="A200" s="1">
        <v>44390</v>
      </c>
      <c r="B200">
        <v>750000</v>
      </c>
      <c r="C200">
        <v>1700000</v>
      </c>
      <c r="D200" s="2">
        <f t="shared" si="71"/>
        <v>5381359.7826086953</v>
      </c>
      <c r="E200" s="2">
        <v>10762719.565217391</v>
      </c>
      <c r="F200" s="2">
        <f t="shared" ref="F200:F263" si="80">G200/2</f>
        <v>976086.95652173914</v>
      </c>
      <c r="G200" s="2">
        <v>1952173.9130434783</v>
      </c>
      <c r="H200" s="2">
        <f t="shared" si="78"/>
        <v>4991304.3478260869</v>
      </c>
      <c r="I200" s="2">
        <v>9982608.6956521738</v>
      </c>
      <c r="J200" s="2">
        <f t="shared" ref="J200" si="81">K200/2</f>
        <v>1241304.3478260869</v>
      </c>
      <c r="K200" s="2">
        <v>2482608.6956521738</v>
      </c>
      <c r="L200" s="2">
        <f t="shared" si="52"/>
        <v>1923913.0434782607</v>
      </c>
      <c r="M200" s="2">
        <v>3847826.0869565215</v>
      </c>
      <c r="N200" s="2">
        <f t="shared" si="74"/>
        <v>16437881.521739131</v>
      </c>
      <c r="O200">
        <v>17461543</v>
      </c>
      <c r="P200">
        <v>10476925.799999999</v>
      </c>
      <c r="Q200">
        <v>12223080.1</v>
      </c>
      <c r="R200">
        <v>13969234.399999999</v>
      </c>
      <c r="S200">
        <v>15715388.699999999</v>
      </c>
      <c r="Y200">
        <v>13</v>
      </c>
      <c r="AH200">
        <v>9980790</v>
      </c>
      <c r="AI200" s="2">
        <f t="shared" si="62"/>
        <v>975000</v>
      </c>
      <c r="AJ200" s="2">
        <f t="shared" si="55"/>
        <v>10955790</v>
      </c>
      <c r="AK200" s="2"/>
      <c r="AL200" s="2"/>
      <c r="AP200">
        <v>1760000</v>
      </c>
      <c r="AQ200" s="2">
        <f t="shared" si="64"/>
        <v>325000</v>
      </c>
      <c r="AR200">
        <f t="shared" si="56"/>
        <v>2085000</v>
      </c>
      <c r="AT200" s="2"/>
      <c r="AX200">
        <v>9700000</v>
      </c>
      <c r="AY200" s="2">
        <f t="shared" si="65"/>
        <v>282608.69565217389</v>
      </c>
      <c r="AZ200">
        <f t="shared" si="57"/>
        <v>9982608.6956521738</v>
      </c>
      <c r="BC200">
        <v>2300000</v>
      </c>
      <c r="BD200" s="2">
        <f t="shared" si="66"/>
        <v>395652.17391304346</v>
      </c>
      <c r="BE200">
        <f t="shared" si="58"/>
        <v>2695652.1739130435</v>
      </c>
      <c r="BI200">
        <v>3000000</v>
      </c>
      <c r="BJ200" s="2">
        <f t="shared" si="67"/>
        <v>847826.08695652173</v>
      </c>
      <c r="BK200">
        <f t="shared" si="59"/>
        <v>3847826.0869565215</v>
      </c>
    </row>
    <row r="201" spans="1:63" x14ac:dyDescent="0.25">
      <c r="A201" s="1">
        <v>44391</v>
      </c>
      <c r="B201">
        <v>750000</v>
      </c>
      <c r="C201">
        <v>1700000</v>
      </c>
      <c r="D201" s="2">
        <f t="shared" si="71"/>
        <v>5418316.3043478262</v>
      </c>
      <c r="E201" s="2">
        <v>10836632.608695652</v>
      </c>
      <c r="F201" s="2">
        <f t="shared" si="80"/>
        <v>983478.26086956519</v>
      </c>
      <c r="G201" s="2">
        <v>1966956.5217391304</v>
      </c>
      <c r="H201" s="2">
        <f t="shared" si="78"/>
        <v>5002173.9130434785</v>
      </c>
      <c r="I201" s="2">
        <v>10004347.826086957</v>
      </c>
      <c r="J201" s="2">
        <f t="shared" ref="J201" si="82">K201/2</f>
        <v>1252173.9130434783</v>
      </c>
      <c r="K201" s="2">
        <v>2504347.8260869565</v>
      </c>
      <c r="L201" s="2">
        <f t="shared" si="52"/>
        <v>1956521.7391304348</v>
      </c>
      <c r="M201" s="2">
        <v>3913043.4782608696</v>
      </c>
      <c r="N201" s="2">
        <f t="shared" si="74"/>
        <v>16569185.869565219</v>
      </c>
      <c r="O201">
        <v>17461543</v>
      </c>
      <c r="P201">
        <v>10476925.799999999</v>
      </c>
      <c r="Q201">
        <v>12223080.1</v>
      </c>
      <c r="R201">
        <v>13969234.399999999</v>
      </c>
      <c r="S201">
        <v>15715388.699999999</v>
      </c>
      <c r="Y201">
        <v>14</v>
      </c>
      <c r="AH201">
        <v>9980790</v>
      </c>
      <c r="AI201" s="2">
        <f t="shared" si="62"/>
        <v>1050000</v>
      </c>
      <c r="AJ201" s="2">
        <f t="shared" si="55"/>
        <v>11030790</v>
      </c>
      <c r="AK201" s="2"/>
      <c r="AL201" s="2"/>
      <c r="AP201">
        <v>1760000</v>
      </c>
      <c r="AQ201" s="2">
        <f t="shared" si="64"/>
        <v>350000</v>
      </c>
      <c r="AR201">
        <f t="shared" si="56"/>
        <v>2110000</v>
      </c>
      <c r="AT201" s="2"/>
      <c r="AX201">
        <v>9700000</v>
      </c>
      <c r="AY201" s="2">
        <f t="shared" si="65"/>
        <v>304347.82608695654</v>
      </c>
      <c r="AZ201">
        <f t="shared" si="57"/>
        <v>10004347.826086957</v>
      </c>
      <c r="BC201">
        <v>2300000</v>
      </c>
      <c r="BD201" s="2">
        <f t="shared" si="66"/>
        <v>426086.95652173914</v>
      </c>
      <c r="BE201">
        <f t="shared" si="58"/>
        <v>2726086.9565217393</v>
      </c>
      <c r="BI201">
        <v>3000000</v>
      </c>
      <c r="BJ201" s="2">
        <f t="shared" si="67"/>
        <v>913043.47826086951</v>
      </c>
      <c r="BK201">
        <f t="shared" si="59"/>
        <v>3913043.4782608696</v>
      </c>
    </row>
    <row r="202" spans="1:63" x14ac:dyDescent="0.25">
      <c r="A202" s="1">
        <v>44392</v>
      </c>
      <c r="B202">
        <v>750000</v>
      </c>
      <c r="C202">
        <v>1700000</v>
      </c>
      <c r="D202" s="2">
        <f t="shared" si="71"/>
        <v>5455272.826086957</v>
      </c>
      <c r="E202" s="2">
        <v>10910545.652173914</v>
      </c>
      <c r="F202" s="2">
        <f t="shared" si="80"/>
        <v>990869.56521739135</v>
      </c>
      <c r="G202" s="2">
        <v>1981739.1304347827</v>
      </c>
      <c r="H202" s="2">
        <f t="shared" si="78"/>
        <v>5013043.4782608692</v>
      </c>
      <c r="I202" s="2">
        <v>10026086.956521738</v>
      </c>
      <c r="J202" s="2">
        <f t="shared" ref="J202" si="83">K202/2</f>
        <v>1263043.4782608696</v>
      </c>
      <c r="K202" s="2">
        <v>2526086.9565217393</v>
      </c>
      <c r="L202" s="2">
        <f t="shared" si="52"/>
        <v>1989130.4347826086</v>
      </c>
      <c r="M202" s="2">
        <v>3978260.8695652173</v>
      </c>
      <c r="N202" s="2">
        <f t="shared" si="74"/>
        <v>16700490.217391305</v>
      </c>
      <c r="O202">
        <v>17461543</v>
      </c>
      <c r="P202">
        <v>10476925.799999999</v>
      </c>
      <c r="Q202">
        <v>12223080.1</v>
      </c>
      <c r="R202">
        <v>13969234.399999999</v>
      </c>
      <c r="S202">
        <v>15715388.699999999</v>
      </c>
      <c r="Y202">
        <v>15</v>
      </c>
      <c r="AH202">
        <v>9980790</v>
      </c>
      <c r="AI202" s="2">
        <f t="shared" si="62"/>
        <v>1125000</v>
      </c>
      <c r="AJ202" s="2">
        <f t="shared" si="55"/>
        <v>11105790</v>
      </c>
      <c r="AK202" s="2"/>
      <c r="AL202" s="2"/>
      <c r="AP202">
        <v>1760000</v>
      </c>
      <c r="AQ202" s="2">
        <f t="shared" si="64"/>
        <v>375000</v>
      </c>
      <c r="AR202">
        <f t="shared" si="56"/>
        <v>2135000</v>
      </c>
      <c r="AT202" s="2"/>
      <c r="AX202">
        <v>9700000</v>
      </c>
      <c r="AY202" s="2">
        <f t="shared" si="65"/>
        <v>326086.95652173914</v>
      </c>
      <c r="AZ202">
        <f t="shared" si="57"/>
        <v>10026086.956521738</v>
      </c>
      <c r="BC202">
        <v>2300000</v>
      </c>
      <c r="BD202" s="2">
        <f t="shared" si="66"/>
        <v>456521.73913043475</v>
      </c>
      <c r="BE202">
        <f t="shared" si="58"/>
        <v>2756521.7391304346</v>
      </c>
      <c r="BI202">
        <v>3000000</v>
      </c>
      <c r="BJ202" s="2">
        <f t="shared" si="67"/>
        <v>978260.86956521741</v>
      </c>
      <c r="BK202">
        <f t="shared" si="59"/>
        <v>3978260.8695652173</v>
      </c>
    </row>
    <row r="203" spans="1:63" x14ac:dyDescent="0.25">
      <c r="A203" s="1">
        <v>44393</v>
      </c>
      <c r="B203">
        <v>750000</v>
      </c>
      <c r="C203">
        <v>1700000</v>
      </c>
      <c r="D203" s="2">
        <f t="shared" si="71"/>
        <v>5492229.3478260869</v>
      </c>
      <c r="E203" s="2">
        <v>10984458.695652174</v>
      </c>
      <c r="F203" s="2">
        <f t="shared" si="80"/>
        <v>998260.86956521741</v>
      </c>
      <c r="G203" s="2">
        <v>1996521.7391304348</v>
      </c>
      <c r="H203" s="2">
        <f t="shared" si="78"/>
        <v>5023913.0434782607</v>
      </c>
      <c r="I203" s="2">
        <v>10047826.086956521</v>
      </c>
      <c r="J203" s="2">
        <f t="shared" ref="J203" si="84">K203/2</f>
        <v>1273913.0434782607</v>
      </c>
      <c r="K203" s="2">
        <v>2547826.0869565215</v>
      </c>
      <c r="L203" s="2">
        <f t="shared" si="52"/>
        <v>2021739.1304347827</v>
      </c>
      <c r="M203" s="2">
        <v>4043478.2608695654</v>
      </c>
      <c r="N203" s="2">
        <f t="shared" si="74"/>
        <v>16831794.565217394</v>
      </c>
      <c r="O203">
        <v>17461543</v>
      </c>
      <c r="P203">
        <v>10476925.799999999</v>
      </c>
      <c r="Q203">
        <v>12223080.1</v>
      </c>
      <c r="R203">
        <v>13969234.399999999</v>
      </c>
      <c r="S203">
        <v>15715388.699999999</v>
      </c>
      <c r="Y203">
        <v>16</v>
      </c>
      <c r="AH203">
        <v>9980790</v>
      </c>
      <c r="AI203" s="2">
        <f t="shared" si="62"/>
        <v>1200000</v>
      </c>
      <c r="AJ203" s="2">
        <f t="shared" si="55"/>
        <v>11180790</v>
      </c>
      <c r="AK203" s="2"/>
      <c r="AL203" s="2"/>
      <c r="AP203">
        <v>1760000</v>
      </c>
      <c r="AQ203" s="2">
        <f t="shared" si="64"/>
        <v>400000</v>
      </c>
      <c r="AR203">
        <f t="shared" si="56"/>
        <v>2160000</v>
      </c>
      <c r="AT203" s="2"/>
      <c r="AX203">
        <v>9700000</v>
      </c>
      <c r="AY203" s="2">
        <f t="shared" si="65"/>
        <v>347826.08695652173</v>
      </c>
      <c r="AZ203">
        <f t="shared" si="57"/>
        <v>10047826.086956521</v>
      </c>
      <c r="BC203">
        <v>2300000</v>
      </c>
      <c r="BD203" s="2">
        <f t="shared" si="66"/>
        <v>486956.52173913043</v>
      </c>
      <c r="BE203">
        <f t="shared" si="58"/>
        <v>2786956.5217391304</v>
      </c>
      <c r="BI203">
        <v>3000000</v>
      </c>
      <c r="BJ203" s="2">
        <f t="shared" si="67"/>
        <v>1043478.2608695652</v>
      </c>
      <c r="BK203">
        <f t="shared" si="59"/>
        <v>4043478.2608695654</v>
      </c>
    </row>
    <row r="204" spans="1:63" x14ac:dyDescent="0.25">
      <c r="A204" s="1">
        <v>44394</v>
      </c>
      <c r="B204">
        <v>750000</v>
      </c>
      <c r="C204">
        <v>1700000</v>
      </c>
      <c r="D204" s="2">
        <f t="shared" si="71"/>
        <v>5529185.8695652168</v>
      </c>
      <c r="E204" s="2">
        <v>11058371.739130434</v>
      </c>
      <c r="F204" s="2">
        <f t="shared" si="80"/>
        <v>1005652.1739130435</v>
      </c>
      <c r="G204" s="2">
        <v>2011304.3478260869</v>
      </c>
      <c r="H204" s="2">
        <f t="shared" si="78"/>
        <v>5034782.6086956523</v>
      </c>
      <c r="I204" s="2">
        <v>10069565.217391305</v>
      </c>
      <c r="J204" s="2">
        <f t="shared" ref="J204" si="85">K204/2</f>
        <v>1284782.6086956521</v>
      </c>
      <c r="K204" s="2">
        <v>2569565.2173913042</v>
      </c>
      <c r="L204" s="2">
        <f t="shared" si="52"/>
        <v>2054347.8260869565</v>
      </c>
      <c r="M204" s="2">
        <v>4108695.6521739131</v>
      </c>
      <c r="N204" s="2">
        <f t="shared" si="74"/>
        <v>16963098.913043477</v>
      </c>
      <c r="O204">
        <v>17461543</v>
      </c>
      <c r="P204">
        <v>10476925.799999999</v>
      </c>
      <c r="Q204">
        <v>12223080.1</v>
      </c>
      <c r="R204">
        <v>13969234.399999999</v>
      </c>
      <c r="S204">
        <v>15715388.699999999</v>
      </c>
      <c r="Y204">
        <v>17</v>
      </c>
      <c r="AH204">
        <v>9980790</v>
      </c>
      <c r="AI204" s="2">
        <f t="shared" si="62"/>
        <v>1275000</v>
      </c>
      <c r="AJ204" s="2">
        <f t="shared" si="55"/>
        <v>11255790</v>
      </c>
      <c r="AK204" s="2"/>
      <c r="AL204" s="2"/>
      <c r="AP204">
        <v>1760000</v>
      </c>
      <c r="AQ204" s="2">
        <f t="shared" si="64"/>
        <v>425000</v>
      </c>
      <c r="AR204">
        <f t="shared" si="56"/>
        <v>2185000</v>
      </c>
      <c r="AT204" s="2"/>
      <c r="AX204">
        <v>9700000</v>
      </c>
      <c r="AY204" s="2">
        <f t="shared" si="65"/>
        <v>369565.21739130432</v>
      </c>
      <c r="AZ204">
        <f t="shared" si="57"/>
        <v>10069565.217391305</v>
      </c>
      <c r="BC204">
        <v>2300000</v>
      </c>
      <c r="BD204" s="2">
        <f t="shared" si="66"/>
        <v>517391.30434782611</v>
      </c>
      <c r="BE204">
        <f t="shared" si="58"/>
        <v>2817391.3043478262</v>
      </c>
      <c r="BI204">
        <v>3000000</v>
      </c>
      <c r="BJ204" s="2">
        <f t="shared" si="67"/>
        <v>1108695.6521739131</v>
      </c>
      <c r="BK204">
        <f t="shared" si="59"/>
        <v>4108695.6521739131</v>
      </c>
    </row>
    <row r="205" spans="1:63" x14ac:dyDescent="0.25">
      <c r="A205" s="1">
        <v>44395</v>
      </c>
      <c r="B205">
        <v>750000</v>
      </c>
      <c r="C205">
        <v>1700000</v>
      </c>
      <c r="D205" s="2">
        <f t="shared" si="71"/>
        <v>5566142.3913043477</v>
      </c>
      <c r="E205" s="2">
        <v>11132284.782608695</v>
      </c>
      <c r="F205" s="2">
        <f t="shared" si="80"/>
        <v>1013043.4782608696</v>
      </c>
      <c r="G205" s="2">
        <v>2026086.9565217393</v>
      </c>
      <c r="H205" s="2">
        <f t="shared" si="78"/>
        <v>5045652.173913043</v>
      </c>
      <c r="I205" s="2">
        <v>10091304.347826086</v>
      </c>
      <c r="J205" s="2">
        <f t="shared" ref="J205" si="86">K205/2</f>
        <v>1295652.1739130435</v>
      </c>
      <c r="K205" s="2">
        <v>2591304.3478260869</v>
      </c>
      <c r="L205" s="2">
        <f t="shared" si="52"/>
        <v>2086956.5217391304</v>
      </c>
      <c r="M205" s="2">
        <v>4173913.0434782607</v>
      </c>
      <c r="N205" s="2">
        <f t="shared" si="74"/>
        <v>17094403.260869563</v>
      </c>
      <c r="O205">
        <v>17461543</v>
      </c>
      <c r="P205">
        <v>10476925.799999999</v>
      </c>
      <c r="Q205">
        <v>12223080.1</v>
      </c>
      <c r="R205">
        <v>13969234.399999999</v>
      </c>
      <c r="S205">
        <v>15715388.699999999</v>
      </c>
      <c r="Y205">
        <v>18</v>
      </c>
      <c r="AH205">
        <v>9980790</v>
      </c>
      <c r="AI205" s="2">
        <f t="shared" si="62"/>
        <v>1350000</v>
      </c>
      <c r="AJ205" s="2">
        <f t="shared" si="55"/>
        <v>11330790</v>
      </c>
      <c r="AK205" s="2"/>
      <c r="AL205" s="2"/>
      <c r="AP205">
        <v>1760000</v>
      </c>
      <c r="AQ205" s="2">
        <f t="shared" si="64"/>
        <v>450000</v>
      </c>
      <c r="AR205">
        <f t="shared" si="56"/>
        <v>2210000</v>
      </c>
      <c r="AT205" s="2"/>
      <c r="AX205">
        <v>9700000</v>
      </c>
      <c r="AY205" s="2">
        <f t="shared" si="65"/>
        <v>391304.34782608692</v>
      </c>
      <c r="AZ205">
        <f t="shared" si="57"/>
        <v>10091304.347826086</v>
      </c>
      <c r="BC205">
        <v>2300000</v>
      </c>
      <c r="BD205" s="2">
        <f t="shared" si="66"/>
        <v>547826.08695652173</v>
      </c>
      <c r="BE205">
        <f t="shared" si="58"/>
        <v>2847826.0869565215</v>
      </c>
      <c r="BI205">
        <v>3000000</v>
      </c>
      <c r="BJ205" s="2">
        <f t="shared" si="67"/>
        <v>1173913.0434782607</v>
      </c>
      <c r="BK205">
        <f t="shared" si="59"/>
        <v>4173913.0434782607</v>
      </c>
    </row>
    <row r="206" spans="1:63" x14ac:dyDescent="0.25">
      <c r="A206" s="1">
        <v>44396</v>
      </c>
      <c r="B206">
        <v>750000</v>
      </c>
      <c r="C206">
        <v>1700000</v>
      </c>
      <c r="D206" s="2">
        <f t="shared" si="71"/>
        <v>5603098.9130434785</v>
      </c>
      <c r="E206" s="2">
        <v>11206197.826086957</v>
      </c>
      <c r="F206" s="2">
        <f t="shared" si="80"/>
        <v>1020434.7826086957</v>
      </c>
      <c r="G206" s="2">
        <v>2040869.5652173914</v>
      </c>
      <c r="H206" s="2">
        <f t="shared" si="78"/>
        <v>5056521.7391304346</v>
      </c>
      <c r="I206" s="2">
        <v>10113043.478260869</v>
      </c>
      <c r="J206" s="2">
        <f t="shared" ref="J206" si="87">K206/2</f>
        <v>1306521.7391304348</v>
      </c>
      <c r="K206" s="2">
        <v>2613043.4782608696</v>
      </c>
      <c r="L206" s="2">
        <f t="shared" si="52"/>
        <v>2119565.2173913042</v>
      </c>
      <c r="M206" s="2">
        <v>4239130.4347826084</v>
      </c>
      <c r="N206" s="2">
        <f t="shared" si="74"/>
        <v>17225707.608695652</v>
      </c>
      <c r="O206">
        <v>17461543</v>
      </c>
      <c r="P206">
        <v>10476925.799999999</v>
      </c>
      <c r="Q206">
        <v>12223080.1</v>
      </c>
      <c r="R206">
        <v>13969234.399999999</v>
      </c>
      <c r="S206">
        <v>15715388.699999999</v>
      </c>
      <c r="Y206">
        <v>19</v>
      </c>
      <c r="AH206">
        <v>9980790</v>
      </c>
      <c r="AI206" s="2">
        <f t="shared" si="62"/>
        <v>1425000</v>
      </c>
      <c r="AJ206" s="2">
        <f t="shared" si="55"/>
        <v>11405790</v>
      </c>
      <c r="AK206" s="2"/>
      <c r="AL206" s="2"/>
      <c r="AP206">
        <v>1760000</v>
      </c>
      <c r="AQ206" s="2">
        <f t="shared" si="64"/>
        <v>475000</v>
      </c>
      <c r="AR206">
        <f t="shared" si="56"/>
        <v>2235000</v>
      </c>
      <c r="AT206" s="2"/>
      <c r="AX206">
        <v>9700000</v>
      </c>
      <c r="AY206" s="2">
        <f t="shared" si="65"/>
        <v>413043.47826086957</v>
      </c>
      <c r="AZ206">
        <f t="shared" si="57"/>
        <v>10113043.478260869</v>
      </c>
      <c r="BC206">
        <v>2300000</v>
      </c>
      <c r="BD206" s="2">
        <f t="shared" si="66"/>
        <v>578260.86956521741</v>
      </c>
      <c r="BE206">
        <f t="shared" si="58"/>
        <v>2878260.8695652173</v>
      </c>
      <c r="BI206">
        <v>3000000</v>
      </c>
      <c r="BJ206" s="2">
        <f t="shared" si="67"/>
        <v>1239130.4347826086</v>
      </c>
      <c r="BK206">
        <f t="shared" si="59"/>
        <v>4239130.4347826084</v>
      </c>
    </row>
    <row r="207" spans="1:63" x14ac:dyDescent="0.25">
      <c r="A207" s="1">
        <v>44397</v>
      </c>
      <c r="B207">
        <v>750000</v>
      </c>
      <c r="C207">
        <v>1700000</v>
      </c>
      <c r="D207" s="2">
        <f t="shared" si="71"/>
        <v>5640055.4347826084</v>
      </c>
      <c r="E207" s="2">
        <v>11280110.869565217</v>
      </c>
      <c r="F207" s="2">
        <f t="shared" si="80"/>
        <v>1027826.0869565217</v>
      </c>
      <c r="G207" s="2">
        <v>2055652.1739130435</v>
      </c>
      <c r="H207" s="2">
        <f t="shared" si="78"/>
        <v>5067391.3043478262</v>
      </c>
      <c r="I207" s="2">
        <v>10134782.608695652</v>
      </c>
      <c r="J207" s="2">
        <f t="shared" ref="J207" si="88">K207/2</f>
        <v>1317391.3043478262</v>
      </c>
      <c r="K207" s="2">
        <v>2634782.6086956523</v>
      </c>
      <c r="L207" s="2">
        <f t="shared" si="52"/>
        <v>2152173.9130434785</v>
      </c>
      <c r="M207" s="2">
        <v>4304347.826086957</v>
      </c>
      <c r="N207" s="2">
        <f t="shared" si="74"/>
        <v>17357011.956521742</v>
      </c>
      <c r="O207">
        <v>17461543</v>
      </c>
      <c r="P207">
        <v>10476925.799999999</v>
      </c>
      <c r="Q207">
        <v>12223080.1</v>
      </c>
      <c r="R207">
        <v>13969234.399999999</v>
      </c>
      <c r="S207">
        <v>15715388.699999999</v>
      </c>
      <c r="Y207">
        <v>20</v>
      </c>
      <c r="AH207">
        <v>9980790</v>
      </c>
      <c r="AI207" s="2">
        <f t="shared" si="62"/>
        <v>1500000</v>
      </c>
      <c r="AJ207" s="2">
        <f t="shared" si="55"/>
        <v>11480790</v>
      </c>
      <c r="AK207" s="2"/>
      <c r="AL207" s="2"/>
      <c r="AP207">
        <v>1760000</v>
      </c>
      <c r="AQ207" s="2">
        <f t="shared" si="64"/>
        <v>500000</v>
      </c>
      <c r="AR207">
        <f t="shared" si="56"/>
        <v>2260000</v>
      </c>
      <c r="AT207" s="2"/>
      <c r="AX207">
        <v>9700000</v>
      </c>
      <c r="AY207" s="2">
        <f t="shared" si="65"/>
        <v>434782.60869565216</v>
      </c>
      <c r="AZ207">
        <f t="shared" si="57"/>
        <v>10134782.608695652</v>
      </c>
      <c r="BC207">
        <v>2300000</v>
      </c>
      <c r="BD207" s="2">
        <f t="shared" si="66"/>
        <v>608695.65217391308</v>
      </c>
      <c r="BE207">
        <f t="shared" si="58"/>
        <v>2908695.6521739131</v>
      </c>
      <c r="BI207">
        <v>3000000</v>
      </c>
      <c r="BJ207" s="2">
        <f t="shared" si="67"/>
        <v>1304347.8260869565</v>
      </c>
      <c r="BK207">
        <f t="shared" si="59"/>
        <v>4304347.826086957</v>
      </c>
    </row>
    <row r="208" spans="1:63" x14ac:dyDescent="0.25">
      <c r="A208" s="1">
        <v>44398</v>
      </c>
      <c r="B208">
        <v>750000</v>
      </c>
      <c r="C208">
        <v>1700000</v>
      </c>
      <c r="D208" s="2">
        <f t="shared" si="71"/>
        <v>5677011.9565217393</v>
      </c>
      <c r="E208" s="2">
        <v>11354023.913043479</v>
      </c>
      <c r="F208" s="2">
        <f t="shared" si="80"/>
        <v>1035217.3913043479</v>
      </c>
      <c r="G208" s="2">
        <v>2070434.7826086958</v>
      </c>
      <c r="H208" s="2">
        <f t="shared" si="78"/>
        <v>5078260.8695652178</v>
      </c>
      <c r="I208" s="2">
        <v>10156521.739130436</v>
      </c>
      <c r="J208" s="2">
        <f t="shared" ref="J208" si="89">K208/2</f>
        <v>1328260.8695652173</v>
      </c>
      <c r="K208" s="2">
        <v>2656521.7391304346</v>
      </c>
      <c r="L208" s="2">
        <f t="shared" si="52"/>
        <v>2184782.6086956523</v>
      </c>
      <c r="M208" s="2">
        <v>4369565.2173913047</v>
      </c>
      <c r="N208" s="2">
        <f t="shared" si="74"/>
        <v>17488316.304347828</v>
      </c>
      <c r="O208">
        <v>17461543</v>
      </c>
      <c r="P208">
        <v>10476925.799999999</v>
      </c>
      <c r="Q208">
        <v>12223080.1</v>
      </c>
      <c r="R208">
        <v>13969234.399999999</v>
      </c>
      <c r="S208">
        <v>15715388.699999999</v>
      </c>
      <c r="Y208">
        <v>21</v>
      </c>
      <c r="AH208">
        <v>9980790</v>
      </c>
      <c r="AI208" s="2">
        <f t="shared" si="62"/>
        <v>1575000</v>
      </c>
      <c r="AJ208" s="2">
        <f t="shared" si="55"/>
        <v>11555790</v>
      </c>
      <c r="AK208" s="2"/>
      <c r="AL208" s="2"/>
      <c r="AP208">
        <v>1760000</v>
      </c>
      <c r="AQ208" s="2">
        <f t="shared" si="64"/>
        <v>525000</v>
      </c>
      <c r="AR208">
        <f t="shared" si="56"/>
        <v>2285000</v>
      </c>
      <c r="AT208" s="2"/>
      <c r="AX208">
        <v>9700000</v>
      </c>
      <c r="AY208" s="2">
        <f t="shared" si="65"/>
        <v>456521.73913043475</v>
      </c>
      <c r="AZ208">
        <f t="shared" si="57"/>
        <v>10156521.739130436</v>
      </c>
      <c r="BC208">
        <v>2300000</v>
      </c>
      <c r="BD208" s="2">
        <f t="shared" si="66"/>
        <v>639130.43478260865</v>
      </c>
      <c r="BE208">
        <f t="shared" si="58"/>
        <v>2939130.4347826084</v>
      </c>
      <c r="BI208">
        <v>3000000</v>
      </c>
      <c r="BJ208" s="2">
        <f t="shared" si="67"/>
        <v>1369565.2173913042</v>
      </c>
      <c r="BK208">
        <f t="shared" si="59"/>
        <v>4369565.2173913047</v>
      </c>
    </row>
    <row r="209" spans="1:63" x14ac:dyDescent="0.25">
      <c r="A209" s="1">
        <v>44399</v>
      </c>
      <c r="B209">
        <v>750000</v>
      </c>
      <c r="C209">
        <v>1700000</v>
      </c>
      <c r="D209" s="2">
        <f t="shared" si="71"/>
        <v>5713968.4782608692</v>
      </c>
      <c r="E209" s="2">
        <v>11427936.956521738</v>
      </c>
      <c r="F209" s="2">
        <f t="shared" si="80"/>
        <v>1042608.6956521739</v>
      </c>
      <c r="G209" s="2">
        <v>2085217.3913043479</v>
      </c>
      <c r="H209" s="2">
        <f t="shared" si="78"/>
        <v>5089130.4347826084</v>
      </c>
      <c r="I209" s="2">
        <v>10178260.869565217</v>
      </c>
      <c r="J209" s="2">
        <f t="shared" ref="J209" si="90">K209/2</f>
        <v>1339130.4347826086</v>
      </c>
      <c r="K209" s="2">
        <v>2678260.8695652173</v>
      </c>
      <c r="L209" s="2">
        <f t="shared" si="52"/>
        <v>2217391.3043478262</v>
      </c>
      <c r="M209" s="2">
        <v>4434782.6086956523</v>
      </c>
      <c r="N209" s="2">
        <f t="shared" si="74"/>
        <v>17619620.652173914</v>
      </c>
      <c r="O209">
        <v>17461543</v>
      </c>
      <c r="P209">
        <v>10476925.799999999</v>
      </c>
      <c r="Q209">
        <v>12223080.1</v>
      </c>
      <c r="R209">
        <v>13969234.399999999</v>
      </c>
      <c r="S209">
        <v>15715388.699999999</v>
      </c>
      <c r="Y209">
        <v>22</v>
      </c>
      <c r="AH209">
        <v>9980790</v>
      </c>
      <c r="AI209" s="2">
        <f t="shared" si="62"/>
        <v>1650000</v>
      </c>
      <c r="AJ209" s="2">
        <f t="shared" si="55"/>
        <v>11630790</v>
      </c>
      <c r="AK209" s="2"/>
      <c r="AL209" s="2"/>
      <c r="AP209">
        <v>1760000</v>
      </c>
      <c r="AQ209" s="2">
        <f t="shared" si="64"/>
        <v>550000</v>
      </c>
      <c r="AR209">
        <f t="shared" si="56"/>
        <v>2310000</v>
      </c>
      <c r="AT209" s="2"/>
      <c r="AX209">
        <v>9700000</v>
      </c>
      <c r="AY209" s="2">
        <f t="shared" si="65"/>
        <v>478260.86956521741</v>
      </c>
      <c r="AZ209">
        <f t="shared" si="57"/>
        <v>10178260.869565217</v>
      </c>
      <c r="BC209">
        <v>2300000</v>
      </c>
      <c r="BD209" s="2">
        <f t="shared" si="66"/>
        <v>669565.21739130432</v>
      </c>
      <c r="BE209">
        <f t="shared" si="58"/>
        <v>2969565.2173913042</v>
      </c>
      <c r="BI209">
        <v>3000000</v>
      </c>
      <c r="BJ209" s="2">
        <f t="shared" si="67"/>
        <v>1434782.6086956521</v>
      </c>
      <c r="BK209">
        <f t="shared" si="59"/>
        <v>4434782.6086956523</v>
      </c>
    </row>
    <row r="210" spans="1:63" x14ac:dyDescent="0.25">
      <c r="A210" s="1">
        <v>44400</v>
      </c>
      <c r="B210">
        <v>750000</v>
      </c>
      <c r="C210">
        <v>1700000</v>
      </c>
      <c r="D210" s="2">
        <f t="shared" si="71"/>
        <v>5750925</v>
      </c>
      <c r="E210" s="2">
        <v>11501850</v>
      </c>
      <c r="F210" s="2">
        <f t="shared" si="80"/>
        <v>1050000</v>
      </c>
      <c r="G210" s="2">
        <v>2100000</v>
      </c>
      <c r="H210" s="2">
        <f t="shared" si="78"/>
        <v>5100000</v>
      </c>
      <c r="I210" s="2">
        <v>10200000</v>
      </c>
      <c r="J210" s="2">
        <f t="shared" ref="J210" si="91">K210/2</f>
        <v>1350000</v>
      </c>
      <c r="K210" s="2">
        <v>2700000</v>
      </c>
      <c r="L210" s="2">
        <f t="shared" si="52"/>
        <v>2250000</v>
      </c>
      <c r="M210" s="2">
        <v>4500000</v>
      </c>
      <c r="N210" s="2">
        <f t="shared" si="74"/>
        <v>17750925</v>
      </c>
      <c r="O210">
        <v>17461543</v>
      </c>
      <c r="P210">
        <v>10476925.799999999</v>
      </c>
      <c r="Q210">
        <v>12223080.1</v>
      </c>
      <c r="R210">
        <v>13969234.399999999</v>
      </c>
      <c r="S210">
        <v>15715388.699999999</v>
      </c>
      <c r="Y210">
        <v>23</v>
      </c>
      <c r="AH210">
        <v>9980790</v>
      </c>
      <c r="AI210" s="2">
        <f t="shared" si="62"/>
        <v>1725000</v>
      </c>
      <c r="AJ210" s="2">
        <f t="shared" si="55"/>
        <v>11705790</v>
      </c>
      <c r="AK210" s="2"/>
      <c r="AL210" s="2"/>
      <c r="AP210">
        <v>1760000</v>
      </c>
      <c r="AQ210" s="2">
        <f t="shared" si="64"/>
        <v>575000</v>
      </c>
      <c r="AR210">
        <f t="shared" si="56"/>
        <v>2335000</v>
      </c>
      <c r="AT210" s="2"/>
      <c r="AX210">
        <v>9700000</v>
      </c>
      <c r="AY210" s="2">
        <f t="shared" si="65"/>
        <v>500000</v>
      </c>
      <c r="AZ210">
        <f t="shared" si="57"/>
        <v>10200000</v>
      </c>
      <c r="BC210">
        <v>2300000</v>
      </c>
      <c r="BD210" s="2">
        <f t="shared" si="66"/>
        <v>700000</v>
      </c>
      <c r="BE210">
        <f t="shared" si="58"/>
        <v>3000000</v>
      </c>
      <c r="BI210">
        <v>3000000</v>
      </c>
      <c r="BJ210" s="2">
        <f t="shared" si="67"/>
        <v>1500000</v>
      </c>
      <c r="BK210">
        <f t="shared" si="59"/>
        <v>4500000</v>
      </c>
    </row>
    <row r="211" spans="1:63" x14ac:dyDescent="0.25">
      <c r="A211" s="1">
        <v>44401</v>
      </c>
      <c r="B211">
        <v>750000</v>
      </c>
      <c r="C211">
        <v>1700000</v>
      </c>
      <c r="D211" s="2">
        <f t="shared" si="71"/>
        <v>5787881.5217391308</v>
      </c>
      <c r="E211" s="2">
        <v>11575763.043478262</v>
      </c>
      <c r="F211" s="2">
        <f t="shared" si="80"/>
        <v>1057391.3043478262</v>
      </c>
      <c r="G211" s="2">
        <v>2114782.6086956523</v>
      </c>
      <c r="H211" s="2">
        <f t="shared" si="78"/>
        <v>5110869.5652173916</v>
      </c>
      <c r="I211" s="2">
        <v>10221739.130434783</v>
      </c>
      <c r="J211" s="2">
        <f t="shared" ref="J211" si="92">K211/2</f>
        <v>1360869.5652173914</v>
      </c>
      <c r="K211" s="2">
        <v>2721739.1304347827</v>
      </c>
      <c r="L211" s="2">
        <f t="shared" si="52"/>
        <v>2282608.6956521738</v>
      </c>
      <c r="M211" s="2">
        <v>4565217.3913043477</v>
      </c>
      <c r="N211" s="2">
        <f t="shared" si="74"/>
        <v>17882229.347826086</v>
      </c>
      <c r="O211">
        <v>17461543</v>
      </c>
      <c r="P211">
        <v>10476925.799999999</v>
      </c>
      <c r="Q211">
        <v>12223080.1</v>
      </c>
      <c r="R211">
        <v>13969234.399999999</v>
      </c>
      <c r="S211">
        <v>15715388.699999999</v>
      </c>
      <c r="Y211">
        <v>24</v>
      </c>
      <c r="AH211">
        <v>9980790</v>
      </c>
      <c r="AI211" s="2">
        <f t="shared" si="62"/>
        <v>1800000</v>
      </c>
      <c r="AJ211" s="2">
        <f t="shared" si="55"/>
        <v>11780790</v>
      </c>
      <c r="AK211" s="2"/>
      <c r="AL211" s="2"/>
      <c r="AP211">
        <v>1760000</v>
      </c>
      <c r="AQ211" s="2">
        <f t="shared" si="64"/>
        <v>600000</v>
      </c>
      <c r="AR211">
        <f t="shared" si="56"/>
        <v>2360000</v>
      </c>
      <c r="AT211" s="2"/>
      <c r="AX211">
        <v>9700000</v>
      </c>
      <c r="AY211" s="2">
        <f t="shared" si="65"/>
        <v>521739.13043478259</v>
      </c>
      <c r="AZ211">
        <f t="shared" si="57"/>
        <v>10221739.130434783</v>
      </c>
      <c r="BC211">
        <v>2300000</v>
      </c>
      <c r="BD211" s="2">
        <f t="shared" si="66"/>
        <v>730434.78260869568</v>
      </c>
      <c r="BE211">
        <f t="shared" si="58"/>
        <v>3030434.7826086958</v>
      </c>
      <c r="BI211">
        <v>3000000</v>
      </c>
      <c r="BJ211" s="2">
        <f t="shared" si="67"/>
        <v>1565217.3913043477</v>
      </c>
      <c r="BK211">
        <f t="shared" si="59"/>
        <v>4565217.3913043477</v>
      </c>
    </row>
    <row r="212" spans="1:63" x14ac:dyDescent="0.25">
      <c r="A212" s="1">
        <v>44402</v>
      </c>
      <c r="B212">
        <v>750000</v>
      </c>
      <c r="C212">
        <v>1700000</v>
      </c>
      <c r="D212" s="2">
        <f t="shared" si="71"/>
        <v>5824838.0434782607</v>
      </c>
      <c r="E212" s="2">
        <v>11649676.086956521</v>
      </c>
      <c r="F212" s="2">
        <f t="shared" si="80"/>
        <v>1064782.6086956521</v>
      </c>
      <c r="G212" s="2">
        <v>2129565.2173913042</v>
      </c>
      <c r="H212" s="2">
        <f t="shared" si="78"/>
        <v>5121739.1304347822</v>
      </c>
      <c r="I212" s="2">
        <v>10243478.260869564</v>
      </c>
      <c r="J212" s="2">
        <f t="shared" ref="J212" si="93">K212/2</f>
        <v>1371739.1304347827</v>
      </c>
      <c r="K212" s="2">
        <v>2743478.2608695654</v>
      </c>
      <c r="L212" s="2">
        <f t="shared" si="52"/>
        <v>2315217.3913043477</v>
      </c>
      <c r="M212" s="2">
        <v>4630434.7826086953</v>
      </c>
      <c r="N212" s="2">
        <f t="shared" si="74"/>
        <v>18013533.695652172</v>
      </c>
      <c r="O212">
        <v>17461543</v>
      </c>
      <c r="P212">
        <v>10476925.799999999</v>
      </c>
      <c r="Q212">
        <v>12223080.1</v>
      </c>
      <c r="R212">
        <v>13969234.399999999</v>
      </c>
      <c r="S212">
        <v>15715388.699999999</v>
      </c>
      <c r="Y212">
        <v>25</v>
      </c>
      <c r="AH212">
        <v>9980790</v>
      </c>
      <c r="AI212" s="2">
        <f t="shared" si="62"/>
        <v>1875000</v>
      </c>
      <c r="AJ212" s="2">
        <f t="shared" si="55"/>
        <v>11855790</v>
      </c>
      <c r="AK212" s="2"/>
      <c r="AL212" s="2"/>
      <c r="AP212">
        <v>1760000</v>
      </c>
      <c r="AQ212" s="2">
        <f t="shared" si="64"/>
        <v>625000</v>
      </c>
      <c r="AR212">
        <f t="shared" si="56"/>
        <v>2385000</v>
      </c>
      <c r="AT212" s="2"/>
      <c r="AX212">
        <v>9700000</v>
      </c>
      <c r="AY212" s="2">
        <f t="shared" si="65"/>
        <v>543478.26086956519</v>
      </c>
      <c r="AZ212">
        <f t="shared" si="57"/>
        <v>10243478.260869564</v>
      </c>
      <c r="BC212">
        <v>2300000</v>
      </c>
      <c r="BD212" s="2">
        <f t="shared" si="66"/>
        <v>760869.56521739135</v>
      </c>
      <c r="BE212">
        <f t="shared" si="58"/>
        <v>3060869.5652173916</v>
      </c>
      <c r="BI212">
        <v>3000000</v>
      </c>
      <c r="BJ212" s="2">
        <f t="shared" si="67"/>
        <v>1630434.7826086956</v>
      </c>
      <c r="BK212">
        <f t="shared" si="59"/>
        <v>4630434.7826086953</v>
      </c>
    </row>
    <row r="213" spans="1:63" x14ac:dyDescent="0.25">
      <c r="A213" s="1">
        <v>44403</v>
      </c>
      <c r="B213">
        <v>750000</v>
      </c>
      <c r="C213">
        <v>1700000</v>
      </c>
      <c r="D213" s="2">
        <f t="shared" si="71"/>
        <v>5861794.5652173916</v>
      </c>
      <c r="E213" s="2">
        <v>11723589.130434783</v>
      </c>
      <c r="F213" s="2">
        <f t="shared" si="80"/>
        <v>1072173.9130434783</v>
      </c>
      <c r="G213" s="2">
        <v>2144347.8260869565</v>
      </c>
      <c r="H213" s="2">
        <f t="shared" si="78"/>
        <v>5132608.6956521738</v>
      </c>
      <c r="I213" s="2">
        <v>10265217.391304348</v>
      </c>
      <c r="J213" s="2">
        <f t="shared" ref="J213" si="94">K213/2</f>
        <v>1382608.6956521738</v>
      </c>
      <c r="K213" s="2">
        <v>2765217.3913043477</v>
      </c>
      <c r="L213" s="2">
        <f t="shared" si="52"/>
        <v>2347826.0869565215</v>
      </c>
      <c r="M213" s="2">
        <v>4695652.173913043</v>
      </c>
      <c r="N213" s="2">
        <f t="shared" si="74"/>
        <v>18144838.043478258</v>
      </c>
      <c r="O213">
        <v>17461543</v>
      </c>
      <c r="P213">
        <v>10476925.799999999</v>
      </c>
      <c r="Q213">
        <v>12223080.1</v>
      </c>
      <c r="R213">
        <v>13969234.399999999</v>
      </c>
      <c r="S213">
        <v>15715388.699999999</v>
      </c>
      <c r="Y213">
        <v>26</v>
      </c>
      <c r="AH213">
        <v>9980790</v>
      </c>
      <c r="AI213" s="2">
        <f t="shared" si="62"/>
        <v>1950000</v>
      </c>
      <c r="AJ213" s="2">
        <f t="shared" si="55"/>
        <v>11930790</v>
      </c>
      <c r="AK213" s="2"/>
      <c r="AL213" s="2"/>
      <c r="AP213">
        <v>1760000</v>
      </c>
      <c r="AQ213" s="2">
        <f t="shared" si="64"/>
        <v>650000</v>
      </c>
      <c r="AR213">
        <f t="shared" si="56"/>
        <v>2410000</v>
      </c>
      <c r="AT213" s="2"/>
      <c r="AX213">
        <v>9700000</v>
      </c>
      <c r="AY213" s="2">
        <f t="shared" si="65"/>
        <v>565217.39130434778</v>
      </c>
      <c r="AZ213">
        <f t="shared" si="57"/>
        <v>10265217.391304348</v>
      </c>
      <c r="BC213">
        <v>2300000</v>
      </c>
      <c r="BD213" s="2">
        <f t="shared" si="66"/>
        <v>791304.34782608692</v>
      </c>
      <c r="BE213">
        <f t="shared" si="58"/>
        <v>3091304.3478260869</v>
      </c>
      <c r="BI213">
        <v>3000000</v>
      </c>
      <c r="BJ213" s="2">
        <f t="shared" si="67"/>
        <v>1695652.1739130435</v>
      </c>
      <c r="BK213">
        <f t="shared" si="59"/>
        <v>4695652.173913043</v>
      </c>
    </row>
    <row r="214" spans="1:63" x14ac:dyDescent="0.25">
      <c r="A214" s="1">
        <v>44404</v>
      </c>
      <c r="B214">
        <v>750000</v>
      </c>
      <c r="C214">
        <v>1700000</v>
      </c>
      <c r="D214" s="2">
        <f t="shared" si="71"/>
        <v>5898751.0869565215</v>
      </c>
      <c r="E214" s="2">
        <v>11797502.173913043</v>
      </c>
      <c r="F214" s="2">
        <f t="shared" si="80"/>
        <v>1079565.2173913044</v>
      </c>
      <c r="G214" s="2">
        <v>2159130.4347826089</v>
      </c>
      <c r="H214" s="2">
        <f t="shared" si="78"/>
        <v>5143478.2608695654</v>
      </c>
      <c r="I214" s="2">
        <v>10286956.521739131</v>
      </c>
      <c r="J214" s="2">
        <f t="shared" ref="J214" si="95">K214/2</f>
        <v>1393478.2608695652</v>
      </c>
      <c r="K214" s="2">
        <v>2786956.5217391304</v>
      </c>
      <c r="L214" s="2">
        <f t="shared" si="52"/>
        <v>2380434.7826086958</v>
      </c>
      <c r="M214" s="2">
        <v>4760869.5652173916</v>
      </c>
      <c r="N214" s="2">
        <f t="shared" si="74"/>
        <v>18276142.391304348</v>
      </c>
      <c r="O214">
        <v>17461543</v>
      </c>
      <c r="P214">
        <v>10476925.799999999</v>
      </c>
      <c r="Q214">
        <v>12223080.1</v>
      </c>
      <c r="R214">
        <v>13969234.399999999</v>
      </c>
      <c r="S214">
        <v>15715388.699999999</v>
      </c>
      <c r="Y214">
        <v>27</v>
      </c>
      <c r="AH214">
        <v>9980790</v>
      </c>
      <c r="AI214" s="2">
        <f t="shared" si="62"/>
        <v>2025000</v>
      </c>
      <c r="AJ214" s="2">
        <f t="shared" si="55"/>
        <v>12005790</v>
      </c>
      <c r="AK214" s="2"/>
      <c r="AL214" s="2"/>
      <c r="AP214">
        <v>1760000</v>
      </c>
      <c r="AQ214" s="2">
        <f t="shared" si="64"/>
        <v>675000</v>
      </c>
      <c r="AR214">
        <f t="shared" si="56"/>
        <v>2435000</v>
      </c>
      <c r="AT214" s="2"/>
      <c r="AX214">
        <v>9700000</v>
      </c>
      <c r="AY214" s="2">
        <f t="shared" si="65"/>
        <v>586956.52173913037</v>
      </c>
      <c r="AZ214">
        <f t="shared" si="57"/>
        <v>10286956.521739131</v>
      </c>
      <c r="BC214">
        <v>2300000</v>
      </c>
      <c r="BD214" s="2">
        <f t="shared" si="66"/>
        <v>821739.13043478259</v>
      </c>
      <c r="BE214">
        <f t="shared" si="58"/>
        <v>3121739.1304347827</v>
      </c>
      <c r="BI214">
        <v>3000000</v>
      </c>
      <c r="BJ214" s="2">
        <f t="shared" si="67"/>
        <v>1760869.5652173914</v>
      </c>
      <c r="BK214">
        <f t="shared" si="59"/>
        <v>4760869.5652173916</v>
      </c>
    </row>
    <row r="215" spans="1:63" x14ac:dyDescent="0.25">
      <c r="A215" s="1">
        <v>44405</v>
      </c>
      <c r="B215">
        <v>750000</v>
      </c>
      <c r="C215">
        <v>1700000</v>
      </c>
      <c r="D215" s="2">
        <f t="shared" si="71"/>
        <v>5935707.6086956523</v>
      </c>
      <c r="E215" s="2">
        <v>11871415.217391305</v>
      </c>
      <c r="F215" s="2">
        <f t="shared" si="80"/>
        <v>1086956.5217391304</v>
      </c>
      <c r="G215" s="2">
        <v>2173913.0434782607</v>
      </c>
      <c r="H215" s="2">
        <f t="shared" si="78"/>
        <v>5154347.826086957</v>
      </c>
      <c r="I215" s="2">
        <v>10308695.652173914</v>
      </c>
      <c r="J215" s="2">
        <f t="shared" ref="J215" si="96">K215/2</f>
        <v>1404347.8260869565</v>
      </c>
      <c r="K215" s="2">
        <v>2808695.6521739131</v>
      </c>
      <c r="L215" s="2">
        <f t="shared" si="52"/>
        <v>2413043.4782608696</v>
      </c>
      <c r="M215" s="2">
        <v>4826086.9565217393</v>
      </c>
      <c r="N215" s="2">
        <f t="shared" si="74"/>
        <v>18407446.739130437</v>
      </c>
      <c r="O215">
        <v>17461543</v>
      </c>
      <c r="P215">
        <v>10476925.799999999</v>
      </c>
      <c r="Q215">
        <v>12223080.1</v>
      </c>
      <c r="R215">
        <v>13969234.399999999</v>
      </c>
      <c r="S215">
        <v>15715388.699999999</v>
      </c>
      <c r="Y215">
        <v>28</v>
      </c>
      <c r="AH215">
        <v>9980790</v>
      </c>
      <c r="AI215" s="2">
        <f t="shared" si="62"/>
        <v>2100000</v>
      </c>
      <c r="AJ215" s="2">
        <f t="shared" si="55"/>
        <v>12080790</v>
      </c>
      <c r="AK215" s="2"/>
      <c r="AL215" s="2"/>
      <c r="AP215">
        <v>1760000</v>
      </c>
      <c r="AQ215" s="2">
        <f t="shared" si="64"/>
        <v>700000</v>
      </c>
      <c r="AR215">
        <f t="shared" si="56"/>
        <v>2460000</v>
      </c>
      <c r="AT215" s="2"/>
      <c r="AX215">
        <v>9700000</v>
      </c>
      <c r="AY215" s="2">
        <f t="shared" si="65"/>
        <v>608695.65217391308</v>
      </c>
      <c r="AZ215">
        <f t="shared" si="57"/>
        <v>10308695.652173914</v>
      </c>
      <c r="BC215">
        <v>2300000</v>
      </c>
      <c r="BD215" s="2">
        <f t="shared" si="66"/>
        <v>852173.91304347827</v>
      </c>
      <c r="BE215">
        <f t="shared" si="58"/>
        <v>3152173.9130434785</v>
      </c>
      <c r="BI215">
        <v>3000000</v>
      </c>
      <c r="BJ215" s="2">
        <f t="shared" si="67"/>
        <v>1826086.956521739</v>
      </c>
      <c r="BK215">
        <f t="shared" si="59"/>
        <v>4826086.9565217393</v>
      </c>
    </row>
    <row r="216" spans="1:63" x14ac:dyDescent="0.25">
      <c r="A216" s="1">
        <v>44406</v>
      </c>
      <c r="B216">
        <v>750000</v>
      </c>
      <c r="C216">
        <v>1700000</v>
      </c>
      <c r="D216" s="2">
        <f t="shared" si="71"/>
        <v>5972664.1304347822</v>
      </c>
      <c r="E216" s="2">
        <v>11945328.260869564</v>
      </c>
      <c r="F216" s="2">
        <f t="shared" si="80"/>
        <v>1094347.8260869565</v>
      </c>
      <c r="G216" s="2">
        <v>2188695.6521739131</v>
      </c>
      <c r="H216" s="2">
        <f t="shared" si="78"/>
        <v>5165217.3913043477</v>
      </c>
      <c r="I216" s="2">
        <v>10330434.782608695</v>
      </c>
      <c r="J216" s="2">
        <f t="shared" ref="J216" si="97">K216/2</f>
        <v>1415217.3913043479</v>
      </c>
      <c r="K216" s="2">
        <v>2830434.7826086958</v>
      </c>
      <c r="L216" s="2">
        <f t="shared" si="52"/>
        <v>2445652.1739130435</v>
      </c>
      <c r="M216" s="2">
        <v>4891304.3478260869</v>
      </c>
      <c r="N216" s="2">
        <f t="shared" si="74"/>
        <v>18538751.08695652</v>
      </c>
      <c r="O216">
        <v>17461543</v>
      </c>
      <c r="P216">
        <v>10476925.799999999</v>
      </c>
      <c r="Q216">
        <v>12223080.1</v>
      </c>
      <c r="R216">
        <v>13969234.399999999</v>
      </c>
      <c r="S216">
        <v>15715388.699999999</v>
      </c>
      <c r="Y216">
        <v>29</v>
      </c>
      <c r="AH216">
        <v>9980790</v>
      </c>
      <c r="AI216" s="2">
        <f t="shared" si="62"/>
        <v>2175000</v>
      </c>
      <c r="AJ216" s="2">
        <f t="shared" si="55"/>
        <v>12155790</v>
      </c>
      <c r="AK216" s="2"/>
      <c r="AL216" s="2"/>
      <c r="AP216">
        <v>1760000</v>
      </c>
      <c r="AQ216" s="2">
        <f t="shared" si="64"/>
        <v>725000</v>
      </c>
      <c r="AR216">
        <f t="shared" si="56"/>
        <v>2485000</v>
      </c>
      <c r="AT216" s="2"/>
      <c r="AX216">
        <v>9700000</v>
      </c>
      <c r="AY216" s="2">
        <f t="shared" si="65"/>
        <v>630434.78260869568</v>
      </c>
      <c r="AZ216">
        <f t="shared" si="57"/>
        <v>10330434.782608695</v>
      </c>
      <c r="BC216">
        <v>2300000</v>
      </c>
      <c r="BD216" s="2">
        <f t="shared" si="66"/>
        <v>882608.69565217395</v>
      </c>
      <c r="BE216">
        <f t="shared" si="58"/>
        <v>3182608.6956521738</v>
      </c>
      <c r="BI216">
        <v>3000000</v>
      </c>
      <c r="BJ216" s="2">
        <f t="shared" si="67"/>
        <v>1891304.3478260869</v>
      </c>
      <c r="BK216">
        <f t="shared" si="59"/>
        <v>4891304.3478260869</v>
      </c>
    </row>
    <row r="217" spans="1:63" x14ac:dyDescent="0.25">
      <c r="A217" s="1">
        <v>44407</v>
      </c>
      <c r="B217">
        <v>750000</v>
      </c>
      <c r="C217">
        <v>1700000</v>
      </c>
      <c r="D217" s="2">
        <f t="shared" si="71"/>
        <v>6009620.6521739131</v>
      </c>
      <c r="E217" s="2">
        <v>12019241.304347826</v>
      </c>
      <c r="F217" s="2">
        <f t="shared" si="80"/>
        <v>1101739.1304347827</v>
      </c>
      <c r="G217" s="2">
        <v>2203478.2608695654</v>
      </c>
      <c r="H217" s="2">
        <f t="shared" si="78"/>
        <v>5176086.9565217393</v>
      </c>
      <c r="I217" s="2">
        <v>10352173.913043479</v>
      </c>
      <c r="J217" s="2">
        <f t="shared" ref="J217" si="98">K217/2</f>
        <v>1426086.9565217393</v>
      </c>
      <c r="K217" s="2">
        <v>2852173.9130434785</v>
      </c>
      <c r="L217" s="2">
        <f t="shared" si="52"/>
        <v>2478260.8695652173</v>
      </c>
      <c r="M217" s="2">
        <v>4956521.7391304346</v>
      </c>
      <c r="N217" s="2">
        <f t="shared" si="74"/>
        <v>18670055.434782606</v>
      </c>
      <c r="O217">
        <v>17461543</v>
      </c>
      <c r="P217">
        <v>10476925.799999999</v>
      </c>
      <c r="Q217">
        <v>12223080.1</v>
      </c>
      <c r="R217">
        <v>13969234.399999999</v>
      </c>
      <c r="S217">
        <v>15715388.699999999</v>
      </c>
      <c r="Y217">
        <v>30</v>
      </c>
      <c r="AH217">
        <v>9980790</v>
      </c>
      <c r="AI217" s="2">
        <f t="shared" si="62"/>
        <v>2250000</v>
      </c>
      <c r="AJ217" s="2">
        <f t="shared" si="55"/>
        <v>12230790</v>
      </c>
      <c r="AK217" s="2"/>
      <c r="AL217" s="2"/>
      <c r="AP217">
        <v>1760000</v>
      </c>
      <c r="AQ217" s="2">
        <f t="shared" si="64"/>
        <v>750000</v>
      </c>
      <c r="AR217">
        <f t="shared" si="56"/>
        <v>2510000</v>
      </c>
      <c r="AT217" s="2"/>
      <c r="AX217">
        <v>9700000</v>
      </c>
      <c r="AY217" s="2">
        <f t="shared" si="65"/>
        <v>652173.91304347827</v>
      </c>
      <c r="AZ217">
        <f t="shared" si="57"/>
        <v>10352173.913043479</v>
      </c>
      <c r="BC217">
        <v>2300000</v>
      </c>
      <c r="BD217" s="2">
        <f t="shared" si="66"/>
        <v>913043.47826086951</v>
      </c>
      <c r="BE217">
        <f t="shared" si="58"/>
        <v>3213043.4782608696</v>
      </c>
      <c r="BI217">
        <v>3000000</v>
      </c>
      <c r="BJ217" s="2">
        <f t="shared" si="67"/>
        <v>1956521.7391304348</v>
      </c>
      <c r="BK217">
        <f t="shared" si="59"/>
        <v>4956521.7391304346</v>
      </c>
    </row>
    <row r="218" spans="1:63" x14ac:dyDescent="0.25">
      <c r="A218" s="1">
        <v>44408</v>
      </c>
      <c r="B218">
        <v>750000</v>
      </c>
      <c r="C218">
        <v>1700000</v>
      </c>
      <c r="D218" s="2">
        <f t="shared" si="71"/>
        <v>6046577.173913043</v>
      </c>
      <c r="E218" s="2">
        <v>12093154.347826086</v>
      </c>
      <c r="F218" s="2">
        <f t="shared" si="80"/>
        <v>1109130.4347826086</v>
      </c>
      <c r="G218" s="2">
        <v>2218260.8695652173</v>
      </c>
      <c r="H218" s="2">
        <f t="shared" si="78"/>
        <v>5186956.5217391308</v>
      </c>
      <c r="I218" s="2">
        <v>10373913.043478262</v>
      </c>
      <c r="J218" s="2">
        <f t="shared" ref="J218" si="99">K218/2</f>
        <v>1436956.5217391304</v>
      </c>
      <c r="K218" s="2">
        <v>2873913.0434782607</v>
      </c>
      <c r="L218" s="2">
        <f t="shared" si="52"/>
        <v>2510869.5652173911</v>
      </c>
      <c r="M218" s="2">
        <v>5021739.1304347822</v>
      </c>
      <c r="N218" s="2">
        <f t="shared" si="74"/>
        <v>18801359.782608695</v>
      </c>
      <c r="O218">
        <v>17461543</v>
      </c>
      <c r="P218">
        <v>10476925.799999999</v>
      </c>
      <c r="Q218">
        <v>12223080.1</v>
      </c>
      <c r="R218">
        <v>13969234.399999999</v>
      </c>
      <c r="S218">
        <v>15715388.699999999</v>
      </c>
      <c r="Y218">
        <v>31</v>
      </c>
      <c r="AH218">
        <v>9980790</v>
      </c>
      <c r="AI218" s="2">
        <f t="shared" si="62"/>
        <v>2325000</v>
      </c>
      <c r="AJ218" s="2">
        <f t="shared" si="55"/>
        <v>12305790</v>
      </c>
      <c r="AK218" s="2"/>
      <c r="AL218" s="2"/>
      <c r="AP218">
        <v>1760000</v>
      </c>
      <c r="AQ218" s="2">
        <f t="shared" si="64"/>
        <v>775000</v>
      </c>
      <c r="AR218">
        <f t="shared" si="56"/>
        <v>2535000</v>
      </c>
      <c r="AT218" s="2"/>
      <c r="AX218">
        <v>9700000</v>
      </c>
      <c r="AY218" s="2">
        <f t="shared" si="65"/>
        <v>673913.04347826086</v>
      </c>
      <c r="AZ218">
        <f t="shared" si="57"/>
        <v>10373913.043478262</v>
      </c>
      <c r="BC218">
        <v>2300000</v>
      </c>
      <c r="BD218" s="2">
        <f t="shared" si="66"/>
        <v>943478.26086956519</v>
      </c>
      <c r="BE218">
        <f t="shared" si="58"/>
        <v>3243478.2608695654</v>
      </c>
      <c r="BI218">
        <v>3000000</v>
      </c>
      <c r="BJ218" s="2">
        <f t="shared" si="67"/>
        <v>2021739.1304347825</v>
      </c>
      <c r="BK218">
        <f t="shared" si="59"/>
        <v>5021739.1304347822</v>
      </c>
    </row>
    <row r="219" spans="1:63" x14ac:dyDescent="0.25">
      <c r="A219" s="1">
        <v>44409</v>
      </c>
      <c r="B219">
        <v>750000</v>
      </c>
      <c r="C219">
        <v>1700000</v>
      </c>
      <c r="D219" s="2">
        <f t="shared" si="71"/>
        <v>6083533.6956521738</v>
      </c>
      <c r="E219" s="2">
        <v>12167067.391304348</v>
      </c>
      <c r="F219" s="2">
        <f t="shared" si="80"/>
        <v>1116521.7391304348</v>
      </c>
      <c r="G219" s="2">
        <v>2233043.4782608696</v>
      </c>
      <c r="H219" s="2">
        <f t="shared" si="78"/>
        <v>5197826.0869565215</v>
      </c>
      <c r="I219" s="2">
        <v>10395652.173913043</v>
      </c>
      <c r="J219" s="2">
        <f t="shared" ref="J219" si="100">K219/2</f>
        <v>1447826.0869565217</v>
      </c>
      <c r="K219" s="2">
        <v>2895652.1739130435</v>
      </c>
      <c r="L219" s="2">
        <f t="shared" si="52"/>
        <v>2543478.2608695654</v>
      </c>
      <c r="M219" s="2">
        <v>5086956.5217391308</v>
      </c>
      <c r="N219" s="2">
        <f t="shared" si="74"/>
        <v>18932664.130434781</v>
      </c>
      <c r="O219">
        <v>17461543</v>
      </c>
      <c r="P219">
        <v>10476925.799999999</v>
      </c>
      <c r="Q219">
        <v>12223080.1</v>
      </c>
      <c r="R219">
        <v>13969234.399999999</v>
      </c>
      <c r="S219">
        <v>15715388.699999999</v>
      </c>
      <c r="Y219">
        <v>32</v>
      </c>
      <c r="AH219">
        <v>9980790</v>
      </c>
      <c r="AI219" s="2">
        <f t="shared" si="62"/>
        <v>2400000</v>
      </c>
      <c r="AJ219" s="2">
        <f t="shared" si="55"/>
        <v>12380790</v>
      </c>
      <c r="AK219" s="2"/>
      <c r="AL219" s="2"/>
      <c r="AP219">
        <v>1760000</v>
      </c>
      <c r="AQ219" s="2">
        <f t="shared" si="64"/>
        <v>800000</v>
      </c>
      <c r="AR219">
        <f t="shared" si="56"/>
        <v>2560000</v>
      </c>
      <c r="AT219" s="2"/>
      <c r="AX219">
        <v>9700000</v>
      </c>
      <c r="AY219" s="2">
        <f t="shared" si="65"/>
        <v>695652.17391304346</v>
      </c>
      <c r="AZ219">
        <f t="shared" si="57"/>
        <v>10395652.173913043</v>
      </c>
      <c r="BC219">
        <v>2300000</v>
      </c>
      <c r="BD219" s="2">
        <f t="shared" si="66"/>
        <v>973913.04347826086</v>
      </c>
      <c r="BE219">
        <f t="shared" si="58"/>
        <v>3273913.0434782607</v>
      </c>
      <c r="BI219">
        <v>3000000</v>
      </c>
      <c r="BJ219" s="2">
        <f t="shared" si="67"/>
        <v>2086956.5217391304</v>
      </c>
      <c r="BK219">
        <f t="shared" si="59"/>
        <v>5086956.5217391308</v>
      </c>
    </row>
    <row r="220" spans="1:63" x14ac:dyDescent="0.25">
      <c r="A220" s="1">
        <v>44410</v>
      </c>
      <c r="B220">
        <v>750000</v>
      </c>
      <c r="C220">
        <v>1700000</v>
      </c>
      <c r="D220" s="2">
        <f t="shared" si="71"/>
        <v>6120490.2173913047</v>
      </c>
      <c r="E220" s="2">
        <v>12240980.434782609</v>
      </c>
      <c r="F220" s="2">
        <f t="shared" si="80"/>
        <v>1123913.0434782607</v>
      </c>
      <c r="G220" s="2">
        <v>2247826.0869565215</v>
      </c>
      <c r="H220" s="2">
        <f t="shared" si="78"/>
        <v>5208695.6521739131</v>
      </c>
      <c r="I220" s="2">
        <v>10417391.304347826</v>
      </c>
      <c r="J220" s="2">
        <f t="shared" ref="J220" si="101">K220/2</f>
        <v>1458695.6521739131</v>
      </c>
      <c r="K220" s="2">
        <v>2917391.3043478262</v>
      </c>
      <c r="L220" s="2">
        <f t="shared" si="52"/>
        <v>2576086.9565217393</v>
      </c>
      <c r="M220" s="2">
        <v>5152173.9130434785</v>
      </c>
      <c r="N220" s="2">
        <f t="shared" si="74"/>
        <v>19063968.478260867</v>
      </c>
      <c r="O220">
        <v>17461543</v>
      </c>
      <c r="P220">
        <v>10476925.799999999</v>
      </c>
      <c r="Q220">
        <v>12223080.1</v>
      </c>
      <c r="R220">
        <v>13969234.399999999</v>
      </c>
      <c r="S220">
        <v>15715388.699999999</v>
      </c>
      <c r="Y220">
        <v>33</v>
      </c>
      <c r="AH220">
        <v>9980790</v>
      </c>
      <c r="AI220" s="2">
        <f t="shared" si="62"/>
        <v>2475000</v>
      </c>
      <c r="AJ220" s="2">
        <f t="shared" si="55"/>
        <v>12455790</v>
      </c>
      <c r="AK220" s="2"/>
      <c r="AL220" s="2"/>
      <c r="AP220">
        <v>1760000</v>
      </c>
      <c r="AQ220" s="2">
        <f t="shared" si="64"/>
        <v>825000</v>
      </c>
      <c r="AR220">
        <f t="shared" si="56"/>
        <v>2585000</v>
      </c>
      <c r="AT220" s="2"/>
      <c r="AX220">
        <v>9700000</v>
      </c>
      <c r="AY220" s="2">
        <f t="shared" si="65"/>
        <v>717391.30434782605</v>
      </c>
      <c r="AZ220">
        <f t="shared" si="57"/>
        <v>10417391.304347826</v>
      </c>
      <c r="BC220">
        <v>2300000</v>
      </c>
      <c r="BD220" s="2">
        <f t="shared" si="66"/>
        <v>1004347.8260869565</v>
      </c>
      <c r="BE220">
        <f t="shared" si="58"/>
        <v>3304347.8260869565</v>
      </c>
      <c r="BI220">
        <v>3000000</v>
      </c>
      <c r="BJ220" s="2">
        <f t="shared" si="67"/>
        <v>2152173.913043478</v>
      </c>
      <c r="BK220">
        <f t="shared" si="59"/>
        <v>5152173.9130434785</v>
      </c>
    </row>
    <row r="221" spans="1:63" x14ac:dyDescent="0.25">
      <c r="A221" s="1">
        <v>44411</v>
      </c>
      <c r="B221">
        <v>750000</v>
      </c>
      <c r="C221">
        <v>1700000</v>
      </c>
      <c r="D221" s="2">
        <f t="shared" si="71"/>
        <v>6157446.7391304346</v>
      </c>
      <c r="E221" s="2">
        <v>12314893.478260869</v>
      </c>
      <c r="F221" s="2">
        <f t="shared" si="80"/>
        <v>1131304.3478260869</v>
      </c>
      <c r="G221" s="2">
        <v>2262608.6956521738</v>
      </c>
      <c r="H221" s="2">
        <f t="shared" si="78"/>
        <v>5219565.2173913047</v>
      </c>
      <c r="I221" s="2">
        <v>10439130.434782609</v>
      </c>
      <c r="J221" s="2">
        <f t="shared" ref="J221" si="102">K221/2</f>
        <v>1469565.2173913042</v>
      </c>
      <c r="K221" s="2">
        <v>2939130.4347826084</v>
      </c>
      <c r="L221" s="2">
        <f t="shared" si="52"/>
        <v>2608695.6521739131</v>
      </c>
      <c r="M221" s="2">
        <v>5217391.3043478262</v>
      </c>
      <c r="N221" s="2">
        <f t="shared" si="74"/>
        <v>19195272.826086957</v>
      </c>
      <c r="O221">
        <v>17461543</v>
      </c>
      <c r="P221">
        <v>10476925.799999999</v>
      </c>
      <c r="Q221">
        <v>12223080.1</v>
      </c>
      <c r="R221">
        <v>13969234.399999999</v>
      </c>
      <c r="S221">
        <v>15715388.699999999</v>
      </c>
      <c r="Y221">
        <v>34</v>
      </c>
      <c r="AH221">
        <v>9980790</v>
      </c>
      <c r="AI221" s="2">
        <f t="shared" si="62"/>
        <v>2550000</v>
      </c>
      <c r="AJ221" s="2">
        <f t="shared" si="55"/>
        <v>12530790</v>
      </c>
      <c r="AK221" s="2"/>
      <c r="AL221" s="2"/>
      <c r="AP221">
        <v>1760000</v>
      </c>
      <c r="AQ221" s="2">
        <f t="shared" si="64"/>
        <v>850000</v>
      </c>
      <c r="AR221">
        <f t="shared" si="56"/>
        <v>2610000</v>
      </c>
      <c r="AT221" s="2"/>
      <c r="AX221">
        <v>9700000</v>
      </c>
      <c r="AY221" s="2">
        <f t="shared" si="65"/>
        <v>739130.43478260865</v>
      </c>
      <c r="AZ221">
        <f t="shared" si="57"/>
        <v>10439130.434782609</v>
      </c>
      <c r="BC221">
        <v>2300000</v>
      </c>
      <c r="BD221" s="2">
        <f t="shared" si="66"/>
        <v>1034782.6086956522</v>
      </c>
      <c r="BE221">
        <f t="shared" si="58"/>
        <v>3334782.6086956523</v>
      </c>
      <c r="BI221">
        <v>3000000</v>
      </c>
      <c r="BJ221" s="2">
        <f t="shared" si="67"/>
        <v>2217391.3043478262</v>
      </c>
      <c r="BK221">
        <f t="shared" si="59"/>
        <v>5217391.3043478262</v>
      </c>
    </row>
    <row r="222" spans="1:63" x14ac:dyDescent="0.25">
      <c r="A222" s="1">
        <v>44412</v>
      </c>
      <c r="B222">
        <v>750000</v>
      </c>
      <c r="C222">
        <v>1700000</v>
      </c>
      <c r="D222" s="2">
        <f t="shared" si="71"/>
        <v>6194403.2608695654</v>
      </c>
      <c r="E222" s="2">
        <v>12388806.521739131</v>
      </c>
      <c r="F222" s="2">
        <f t="shared" si="80"/>
        <v>1138695.6521739131</v>
      </c>
      <c r="G222" s="2">
        <v>2277391.3043478262</v>
      </c>
      <c r="H222" s="2">
        <f t="shared" si="78"/>
        <v>5230434.7826086953</v>
      </c>
      <c r="I222" s="2">
        <v>10460869.565217391</v>
      </c>
      <c r="J222" s="2">
        <f t="shared" ref="J222" si="103">K222/2</f>
        <v>1480434.7826086956</v>
      </c>
      <c r="K222" s="2">
        <v>2960869.5652173911</v>
      </c>
      <c r="L222" s="2">
        <f t="shared" si="52"/>
        <v>2641304.3478260869</v>
      </c>
      <c r="M222" s="2">
        <v>5282608.6956521738</v>
      </c>
      <c r="N222" s="2">
        <f t="shared" si="74"/>
        <v>19326577.173913043</v>
      </c>
      <c r="O222">
        <v>17461543</v>
      </c>
      <c r="P222">
        <v>10476925.799999999</v>
      </c>
      <c r="Q222">
        <v>12223080.1</v>
      </c>
      <c r="R222">
        <v>13969234.399999999</v>
      </c>
      <c r="S222">
        <v>15715388.699999999</v>
      </c>
      <c r="Y222">
        <v>35</v>
      </c>
      <c r="AH222">
        <v>9980790</v>
      </c>
      <c r="AI222" s="2">
        <f t="shared" si="62"/>
        <v>2625000</v>
      </c>
      <c r="AJ222" s="2">
        <f t="shared" si="55"/>
        <v>12605790</v>
      </c>
      <c r="AK222" s="2"/>
      <c r="AL222" s="2"/>
      <c r="AP222">
        <v>1760000</v>
      </c>
      <c r="AQ222" s="2">
        <f t="shared" si="64"/>
        <v>875000</v>
      </c>
      <c r="AR222">
        <f t="shared" si="56"/>
        <v>2635000</v>
      </c>
      <c r="AT222" s="2"/>
      <c r="AX222">
        <v>9700000</v>
      </c>
      <c r="AY222" s="2">
        <f t="shared" si="65"/>
        <v>760869.56521739124</v>
      </c>
      <c r="AZ222">
        <f t="shared" si="57"/>
        <v>10460869.565217391</v>
      </c>
      <c r="BC222">
        <v>2300000</v>
      </c>
      <c r="BD222" s="2">
        <f t="shared" si="66"/>
        <v>1065217.3913043479</v>
      </c>
      <c r="BE222">
        <f t="shared" si="58"/>
        <v>3365217.3913043477</v>
      </c>
      <c r="BI222">
        <v>3000000</v>
      </c>
      <c r="BJ222" s="2">
        <f t="shared" si="67"/>
        <v>2282608.6956521738</v>
      </c>
      <c r="BK222">
        <f t="shared" si="59"/>
        <v>5282608.6956521738</v>
      </c>
    </row>
    <row r="223" spans="1:63" x14ac:dyDescent="0.25">
      <c r="A223" s="1">
        <v>44413</v>
      </c>
      <c r="B223">
        <v>750000</v>
      </c>
      <c r="C223">
        <v>1700000</v>
      </c>
      <c r="D223" s="2">
        <f t="shared" si="71"/>
        <v>6231359.7826086953</v>
      </c>
      <c r="E223" s="2">
        <v>12462719.565217391</v>
      </c>
      <c r="F223" s="2">
        <f t="shared" si="80"/>
        <v>1146086.9565217393</v>
      </c>
      <c r="G223" s="2">
        <v>2292173.9130434785</v>
      </c>
      <c r="H223" s="2">
        <f t="shared" si="78"/>
        <v>5241304.3478260869</v>
      </c>
      <c r="I223" s="2">
        <v>10482608.695652174</v>
      </c>
      <c r="J223" s="2">
        <f t="shared" ref="J223" si="104">K223/2</f>
        <v>1491304.3478260869</v>
      </c>
      <c r="K223" s="2">
        <v>2982608.6956521738</v>
      </c>
      <c r="L223" s="2">
        <f t="shared" si="52"/>
        <v>2673913.0434782607</v>
      </c>
      <c r="M223" s="2">
        <v>5347826.0869565215</v>
      </c>
      <c r="N223" s="2">
        <f t="shared" si="74"/>
        <v>19457881.521739133</v>
      </c>
      <c r="O223">
        <v>17461543</v>
      </c>
      <c r="P223">
        <v>10476925.799999999</v>
      </c>
      <c r="Q223">
        <v>12223080.1</v>
      </c>
      <c r="R223">
        <v>13969234.399999999</v>
      </c>
      <c r="S223">
        <v>15715388.699999999</v>
      </c>
      <c r="Y223">
        <v>36</v>
      </c>
      <c r="AH223">
        <v>9980790</v>
      </c>
      <c r="AI223" s="2">
        <f t="shared" si="62"/>
        <v>2700000</v>
      </c>
      <c r="AJ223" s="2">
        <f t="shared" si="55"/>
        <v>12680790</v>
      </c>
      <c r="AK223" s="2"/>
      <c r="AL223" s="2"/>
      <c r="AP223">
        <v>1760000</v>
      </c>
      <c r="AQ223" s="2">
        <f t="shared" si="64"/>
        <v>900000</v>
      </c>
      <c r="AR223">
        <f t="shared" si="56"/>
        <v>2660000</v>
      </c>
      <c r="AT223" s="2"/>
      <c r="AX223">
        <v>9700000</v>
      </c>
      <c r="AY223" s="2">
        <f t="shared" si="65"/>
        <v>782608.69565217383</v>
      </c>
      <c r="AZ223">
        <f t="shared" si="57"/>
        <v>10482608.695652174</v>
      </c>
      <c r="BC223">
        <v>2300000</v>
      </c>
      <c r="BD223" s="2">
        <f t="shared" si="66"/>
        <v>1095652.1739130435</v>
      </c>
      <c r="BE223">
        <f t="shared" si="58"/>
        <v>3395652.1739130435</v>
      </c>
      <c r="BI223">
        <v>3000000</v>
      </c>
      <c r="BJ223" s="2">
        <f t="shared" si="67"/>
        <v>2347826.0869565215</v>
      </c>
      <c r="BK223">
        <f t="shared" si="59"/>
        <v>5347826.0869565215</v>
      </c>
    </row>
    <row r="224" spans="1:63" x14ac:dyDescent="0.25">
      <c r="A224" s="1">
        <v>44414</v>
      </c>
      <c r="B224">
        <v>750000</v>
      </c>
      <c r="C224">
        <v>1700000</v>
      </c>
      <c r="D224" s="2">
        <f t="shared" si="71"/>
        <v>6268316.3043478262</v>
      </c>
      <c r="E224" s="2">
        <v>12536632.608695652</v>
      </c>
      <c r="F224" s="2">
        <f t="shared" si="80"/>
        <v>1153478.2608695652</v>
      </c>
      <c r="G224" s="2">
        <v>2306956.5217391304</v>
      </c>
      <c r="H224" s="2">
        <f t="shared" si="78"/>
        <v>5252173.9130434785</v>
      </c>
      <c r="I224" s="2">
        <v>10504347.826086957</v>
      </c>
      <c r="J224" s="2">
        <f t="shared" ref="J224" si="105">K224/2</f>
        <v>1502173.9130434783</v>
      </c>
      <c r="K224" s="2">
        <v>3004347.8260869565</v>
      </c>
      <c r="L224" s="2">
        <f t="shared" si="52"/>
        <v>2706521.7391304346</v>
      </c>
      <c r="M224" s="2">
        <v>5413043.4782608692</v>
      </c>
      <c r="N224" s="2">
        <f t="shared" si="74"/>
        <v>19589185.869565219</v>
      </c>
      <c r="O224">
        <v>17461543</v>
      </c>
      <c r="P224">
        <v>10476925.799999999</v>
      </c>
      <c r="Q224">
        <v>12223080.1</v>
      </c>
      <c r="R224">
        <v>13969234.399999999</v>
      </c>
      <c r="S224">
        <v>15715388.699999999</v>
      </c>
      <c r="Y224">
        <v>37</v>
      </c>
      <c r="AH224">
        <v>9980790</v>
      </c>
      <c r="AI224" s="2">
        <f t="shared" si="62"/>
        <v>2775000</v>
      </c>
      <c r="AJ224" s="2">
        <f t="shared" si="55"/>
        <v>12755790</v>
      </c>
      <c r="AK224" s="2"/>
      <c r="AL224" s="2"/>
      <c r="AP224">
        <v>1760000</v>
      </c>
      <c r="AQ224" s="2">
        <f t="shared" si="64"/>
        <v>925000</v>
      </c>
      <c r="AR224">
        <f t="shared" si="56"/>
        <v>2685000</v>
      </c>
      <c r="AT224" s="2"/>
      <c r="AX224">
        <v>9700000</v>
      </c>
      <c r="AY224" s="2">
        <f t="shared" si="65"/>
        <v>804347.82608695654</v>
      </c>
      <c r="AZ224">
        <f t="shared" si="57"/>
        <v>10504347.826086957</v>
      </c>
      <c r="BC224">
        <v>2300000</v>
      </c>
      <c r="BD224" s="2">
        <f t="shared" si="66"/>
        <v>1126086.956521739</v>
      </c>
      <c r="BE224">
        <f t="shared" si="58"/>
        <v>3426086.9565217393</v>
      </c>
      <c r="BI224">
        <v>3000000</v>
      </c>
      <c r="BJ224" s="2">
        <f t="shared" si="67"/>
        <v>2413043.4782608696</v>
      </c>
      <c r="BK224">
        <f t="shared" si="59"/>
        <v>5413043.4782608692</v>
      </c>
    </row>
    <row r="225" spans="1:63" x14ac:dyDescent="0.25">
      <c r="A225" s="1">
        <v>44415</v>
      </c>
      <c r="B225">
        <v>750000</v>
      </c>
      <c r="C225">
        <v>1700000</v>
      </c>
      <c r="D225" s="2">
        <f t="shared" si="71"/>
        <v>6305272.826086957</v>
      </c>
      <c r="E225" s="2">
        <v>12610545.652173914</v>
      </c>
      <c r="F225" s="2">
        <f t="shared" si="80"/>
        <v>1160869.5652173914</v>
      </c>
      <c r="G225" s="2">
        <v>2321739.1304347827</v>
      </c>
      <c r="H225" s="2">
        <f t="shared" si="78"/>
        <v>5263043.4782608692</v>
      </c>
      <c r="I225" s="2">
        <v>10526086.956521738</v>
      </c>
      <c r="J225" s="2">
        <f t="shared" ref="J225" si="106">K225/2</f>
        <v>1513043.4782608696</v>
      </c>
      <c r="K225" s="2">
        <v>3026086.9565217393</v>
      </c>
      <c r="L225" s="2">
        <f t="shared" si="52"/>
        <v>2739130.4347826084</v>
      </c>
      <c r="M225" s="2">
        <v>5478260.8695652168</v>
      </c>
      <c r="N225" s="2">
        <f t="shared" si="74"/>
        <v>19720490.217391305</v>
      </c>
      <c r="O225">
        <v>17461543</v>
      </c>
      <c r="P225">
        <v>10476925.799999999</v>
      </c>
      <c r="Q225">
        <v>12223080.1</v>
      </c>
      <c r="R225">
        <v>13969234.399999999</v>
      </c>
      <c r="S225">
        <v>15715388.699999999</v>
      </c>
      <c r="Y225">
        <v>38</v>
      </c>
      <c r="AH225">
        <v>9980790</v>
      </c>
      <c r="AI225" s="2">
        <f t="shared" si="62"/>
        <v>2850000</v>
      </c>
      <c r="AJ225" s="2">
        <f t="shared" si="55"/>
        <v>12830790</v>
      </c>
      <c r="AK225" s="2"/>
      <c r="AL225" s="2"/>
      <c r="AP225">
        <v>1760000</v>
      </c>
      <c r="AQ225" s="2">
        <f t="shared" si="64"/>
        <v>950000</v>
      </c>
      <c r="AR225">
        <f t="shared" si="56"/>
        <v>2710000</v>
      </c>
      <c r="AT225" s="2"/>
      <c r="AX225">
        <v>9700000</v>
      </c>
      <c r="AY225" s="2">
        <f t="shared" si="65"/>
        <v>826086.95652173914</v>
      </c>
      <c r="AZ225">
        <f t="shared" si="57"/>
        <v>10526086.956521738</v>
      </c>
      <c r="BC225">
        <v>2300000</v>
      </c>
      <c r="BD225" s="2">
        <f t="shared" si="66"/>
        <v>1156521.7391304348</v>
      </c>
      <c r="BE225">
        <f t="shared" si="58"/>
        <v>3456521.7391304346</v>
      </c>
      <c r="BI225">
        <v>3000000</v>
      </c>
      <c r="BJ225" s="2">
        <f t="shared" si="67"/>
        <v>2478260.8695652173</v>
      </c>
      <c r="BK225">
        <f t="shared" si="59"/>
        <v>5478260.8695652168</v>
      </c>
    </row>
    <row r="226" spans="1:63" x14ac:dyDescent="0.25">
      <c r="A226" s="1">
        <v>44416</v>
      </c>
      <c r="B226">
        <v>750000</v>
      </c>
      <c r="C226">
        <v>1700000</v>
      </c>
      <c r="D226" s="2">
        <f t="shared" si="71"/>
        <v>6342229.3478260869</v>
      </c>
      <c r="E226" s="2">
        <v>12684458.695652174</v>
      </c>
      <c r="F226" s="2">
        <f t="shared" si="80"/>
        <v>1168260.8695652173</v>
      </c>
      <c r="G226" s="2">
        <v>2336521.7391304346</v>
      </c>
      <c r="H226" s="2">
        <f t="shared" si="78"/>
        <v>5273913.0434782607</v>
      </c>
      <c r="I226" s="2">
        <v>10547826.086956521</v>
      </c>
      <c r="J226" s="2">
        <f t="shared" ref="J226" si="107">K226/2</f>
        <v>1523913.0434782607</v>
      </c>
      <c r="K226" s="2">
        <v>3047826.0869565215</v>
      </c>
      <c r="L226" s="2">
        <f t="shared" si="52"/>
        <v>2771739.1304347822</v>
      </c>
      <c r="M226" s="2">
        <v>5543478.2608695645</v>
      </c>
      <c r="N226" s="2">
        <f t="shared" si="74"/>
        <v>19851794.565217391</v>
      </c>
      <c r="O226">
        <v>17461543</v>
      </c>
      <c r="P226">
        <v>10476925.799999999</v>
      </c>
      <c r="Q226">
        <v>12223080.1</v>
      </c>
      <c r="R226">
        <v>13969234.399999999</v>
      </c>
      <c r="S226">
        <v>15715388.699999999</v>
      </c>
      <c r="Y226">
        <v>39</v>
      </c>
      <c r="AH226">
        <v>9980790</v>
      </c>
      <c r="AI226" s="2">
        <f t="shared" si="62"/>
        <v>2925000</v>
      </c>
      <c r="AJ226" s="2">
        <f t="shared" si="55"/>
        <v>12905790</v>
      </c>
      <c r="AK226" s="2"/>
      <c r="AL226" s="2"/>
      <c r="AP226">
        <v>1760000</v>
      </c>
      <c r="AQ226" s="2">
        <f t="shared" si="64"/>
        <v>975000</v>
      </c>
      <c r="AR226">
        <f t="shared" si="56"/>
        <v>2735000</v>
      </c>
      <c r="AT226" s="2"/>
      <c r="AX226">
        <v>9700000</v>
      </c>
      <c r="AY226" s="2">
        <f t="shared" si="65"/>
        <v>847826.08695652173</v>
      </c>
      <c r="AZ226">
        <f t="shared" si="57"/>
        <v>10547826.086956521</v>
      </c>
      <c r="BC226">
        <v>2300000</v>
      </c>
      <c r="BD226" s="2">
        <f t="shared" si="66"/>
        <v>1186956.5217391304</v>
      </c>
      <c r="BE226">
        <f t="shared" si="58"/>
        <v>3486956.5217391304</v>
      </c>
      <c r="BI226">
        <v>3000000</v>
      </c>
      <c r="BJ226" s="2">
        <f t="shared" si="67"/>
        <v>2543478.260869565</v>
      </c>
      <c r="BK226">
        <f t="shared" si="59"/>
        <v>5543478.2608695645</v>
      </c>
    </row>
    <row r="227" spans="1:63" x14ac:dyDescent="0.25">
      <c r="A227" s="1">
        <v>44417</v>
      </c>
      <c r="B227">
        <v>750000</v>
      </c>
      <c r="C227">
        <v>1700000</v>
      </c>
      <c r="D227" s="2">
        <f t="shared" si="71"/>
        <v>6379185.8695652168</v>
      </c>
      <c r="E227" s="2">
        <v>12758371.739130434</v>
      </c>
      <c r="F227" s="2">
        <f t="shared" si="80"/>
        <v>1175652.1739130435</v>
      </c>
      <c r="G227" s="2">
        <v>2351304.3478260869</v>
      </c>
      <c r="H227" s="2">
        <f t="shared" si="78"/>
        <v>5284782.6086956523</v>
      </c>
      <c r="I227" s="2">
        <v>10569565.217391305</v>
      </c>
      <c r="J227" s="2">
        <f t="shared" ref="J227" si="108">K227/2</f>
        <v>1534782.6086956521</v>
      </c>
      <c r="K227" s="2">
        <v>3069565.2173913042</v>
      </c>
      <c r="L227" s="2">
        <f t="shared" si="52"/>
        <v>2804347.8260869565</v>
      </c>
      <c r="M227" s="2">
        <v>5608695.6521739131</v>
      </c>
      <c r="N227" s="2">
        <f t="shared" si="74"/>
        <v>19983098.913043477</v>
      </c>
      <c r="O227">
        <v>17461543</v>
      </c>
      <c r="P227">
        <v>10476925.799999999</v>
      </c>
      <c r="Q227">
        <v>12223080.1</v>
      </c>
      <c r="R227">
        <v>13969234.399999999</v>
      </c>
      <c r="S227">
        <v>15715388.699999999</v>
      </c>
      <c r="Y227">
        <v>40</v>
      </c>
      <c r="AH227">
        <v>9980790</v>
      </c>
      <c r="AI227" s="2">
        <f t="shared" si="62"/>
        <v>3000000</v>
      </c>
      <c r="AJ227" s="2">
        <f t="shared" si="55"/>
        <v>12980790</v>
      </c>
      <c r="AK227" s="2"/>
      <c r="AL227" s="2"/>
      <c r="AP227">
        <v>1760000</v>
      </c>
      <c r="AQ227" s="2">
        <f t="shared" si="64"/>
        <v>1000000</v>
      </c>
      <c r="AR227">
        <f t="shared" si="56"/>
        <v>2760000</v>
      </c>
      <c r="AT227" s="2"/>
      <c r="AX227">
        <v>9700000</v>
      </c>
      <c r="AY227" s="2">
        <f t="shared" si="65"/>
        <v>869565.21739130432</v>
      </c>
      <c r="AZ227">
        <f t="shared" si="57"/>
        <v>10569565.217391305</v>
      </c>
      <c r="BC227">
        <v>2300000</v>
      </c>
      <c r="BD227" s="2">
        <f t="shared" si="66"/>
        <v>1217391.3043478262</v>
      </c>
      <c r="BE227">
        <f t="shared" si="58"/>
        <v>3517391.3043478262</v>
      </c>
      <c r="BI227">
        <v>3000000</v>
      </c>
      <c r="BJ227" s="2">
        <f t="shared" si="67"/>
        <v>2608695.6521739131</v>
      </c>
      <c r="BK227">
        <f t="shared" si="59"/>
        <v>5608695.6521739131</v>
      </c>
    </row>
    <row r="228" spans="1:63" x14ac:dyDescent="0.25">
      <c r="A228" s="1">
        <v>44418</v>
      </c>
      <c r="B228">
        <v>750000</v>
      </c>
      <c r="C228">
        <v>1700000</v>
      </c>
      <c r="D228" s="2">
        <f t="shared" si="71"/>
        <v>6416142.3913043477</v>
      </c>
      <c r="E228" s="2">
        <v>12832284.782608695</v>
      </c>
      <c r="F228" s="2">
        <f t="shared" si="80"/>
        <v>1183043.4782608696</v>
      </c>
      <c r="G228" s="2">
        <v>2366086.9565217393</v>
      </c>
      <c r="H228" s="2">
        <f t="shared" si="78"/>
        <v>5295652.173913043</v>
      </c>
      <c r="I228" s="2">
        <v>10591304.347826086</v>
      </c>
      <c r="J228" s="2">
        <f t="shared" ref="J228" si="109">K228/2</f>
        <v>1545652.1739130435</v>
      </c>
      <c r="K228" s="2">
        <v>3091304.3478260869</v>
      </c>
      <c r="L228" s="2">
        <f t="shared" si="52"/>
        <v>2836956.5217391304</v>
      </c>
      <c r="M228" s="2">
        <v>5673913.0434782607</v>
      </c>
      <c r="N228" s="2">
        <f t="shared" si="74"/>
        <v>20114403.260869563</v>
      </c>
      <c r="O228">
        <v>17461543</v>
      </c>
      <c r="P228">
        <v>10476925.799999999</v>
      </c>
      <c r="Q228">
        <v>12223080.1</v>
      </c>
      <c r="R228">
        <v>13969234.399999999</v>
      </c>
      <c r="S228">
        <v>15715388.699999999</v>
      </c>
      <c r="Y228">
        <v>41</v>
      </c>
      <c r="AH228">
        <v>9980790</v>
      </c>
      <c r="AI228" s="2">
        <f t="shared" si="62"/>
        <v>3075000</v>
      </c>
      <c r="AJ228" s="2">
        <f t="shared" si="55"/>
        <v>13055790</v>
      </c>
      <c r="AK228" s="2"/>
      <c r="AL228" s="2"/>
      <c r="AP228">
        <v>1760000</v>
      </c>
      <c r="AQ228" s="2">
        <f t="shared" si="64"/>
        <v>1025000</v>
      </c>
      <c r="AR228">
        <f t="shared" si="56"/>
        <v>2785000</v>
      </c>
      <c r="AT228" s="2"/>
      <c r="AX228">
        <v>9700000</v>
      </c>
      <c r="AY228" s="2">
        <f t="shared" si="65"/>
        <v>891304.34782608692</v>
      </c>
      <c r="AZ228">
        <f t="shared" si="57"/>
        <v>10591304.347826086</v>
      </c>
      <c r="BC228">
        <v>2300000</v>
      </c>
      <c r="BD228" s="2">
        <f t="shared" si="66"/>
        <v>1247826.0869565217</v>
      </c>
      <c r="BE228">
        <f t="shared" si="58"/>
        <v>3547826.0869565215</v>
      </c>
      <c r="BI228">
        <v>3000000</v>
      </c>
      <c r="BJ228" s="2">
        <f t="shared" si="67"/>
        <v>2673913.0434782607</v>
      </c>
      <c r="BK228">
        <f t="shared" si="59"/>
        <v>5673913.0434782607</v>
      </c>
    </row>
    <row r="229" spans="1:63" x14ac:dyDescent="0.25">
      <c r="A229" s="1">
        <v>44419</v>
      </c>
      <c r="B229">
        <v>750000</v>
      </c>
      <c r="C229">
        <v>1700000</v>
      </c>
      <c r="D229" s="2">
        <f t="shared" si="71"/>
        <v>6453098.9130434785</v>
      </c>
      <c r="E229" s="2">
        <v>12906197.826086957</v>
      </c>
      <c r="F229" s="2">
        <f t="shared" si="80"/>
        <v>1190434.7826086958</v>
      </c>
      <c r="G229" s="2">
        <v>2380869.5652173916</v>
      </c>
      <c r="H229" s="2">
        <f t="shared" si="78"/>
        <v>5306521.7391304346</v>
      </c>
      <c r="I229" s="2">
        <v>10613043.478260869</v>
      </c>
      <c r="J229" s="2">
        <f t="shared" ref="J229" si="110">K229/2</f>
        <v>1556521.7391304348</v>
      </c>
      <c r="K229" s="2">
        <v>3113043.4782608696</v>
      </c>
      <c r="L229" s="2">
        <f t="shared" si="52"/>
        <v>2869565.2173913042</v>
      </c>
      <c r="M229" s="2">
        <v>5739130.4347826084</v>
      </c>
      <c r="N229" s="2">
        <f t="shared" si="74"/>
        <v>20245707.608695652</v>
      </c>
      <c r="O229">
        <v>17461543</v>
      </c>
      <c r="P229">
        <v>10476925.799999999</v>
      </c>
      <c r="Q229">
        <v>12223080.1</v>
      </c>
      <c r="R229">
        <v>13969234.399999999</v>
      </c>
      <c r="S229">
        <v>15715388.699999999</v>
      </c>
      <c r="Y229">
        <v>42</v>
      </c>
      <c r="AH229">
        <v>9980790</v>
      </c>
      <c r="AI229" s="2">
        <f t="shared" si="62"/>
        <v>3150000</v>
      </c>
      <c r="AJ229" s="2">
        <f t="shared" si="55"/>
        <v>13130790</v>
      </c>
      <c r="AK229" s="2"/>
      <c r="AL229" s="2"/>
      <c r="AP229">
        <v>1760000</v>
      </c>
      <c r="AQ229" s="2">
        <f t="shared" si="64"/>
        <v>1050000</v>
      </c>
      <c r="AR229">
        <f t="shared" si="56"/>
        <v>2810000</v>
      </c>
      <c r="AT229" s="2"/>
      <c r="AX229">
        <v>9700000</v>
      </c>
      <c r="AY229" s="2">
        <f t="shared" si="65"/>
        <v>913043.47826086951</v>
      </c>
      <c r="AZ229">
        <f t="shared" si="57"/>
        <v>10613043.478260869</v>
      </c>
      <c r="BC229">
        <v>2300000</v>
      </c>
      <c r="BD229" s="2">
        <f t="shared" si="66"/>
        <v>1278260.8695652173</v>
      </c>
      <c r="BE229">
        <f t="shared" si="58"/>
        <v>3578260.8695652173</v>
      </c>
      <c r="BI229">
        <v>3000000</v>
      </c>
      <c r="BJ229" s="2">
        <f t="shared" si="67"/>
        <v>2739130.4347826084</v>
      </c>
      <c r="BK229">
        <f t="shared" si="59"/>
        <v>5739130.4347826084</v>
      </c>
    </row>
    <row r="230" spans="1:63" x14ac:dyDescent="0.25">
      <c r="A230" s="1">
        <v>44420</v>
      </c>
      <c r="B230">
        <v>750000</v>
      </c>
      <c r="C230">
        <v>1700000</v>
      </c>
      <c r="D230" s="2">
        <f t="shared" si="71"/>
        <v>6490055.4347826084</v>
      </c>
      <c r="E230" s="2">
        <v>12980110.869565217</v>
      </c>
      <c r="F230" s="2">
        <f t="shared" si="80"/>
        <v>1197826.0869565217</v>
      </c>
      <c r="G230" s="2">
        <v>2395652.1739130435</v>
      </c>
      <c r="H230" s="2">
        <f t="shared" si="78"/>
        <v>5317391.3043478262</v>
      </c>
      <c r="I230" s="2">
        <v>10634782.608695652</v>
      </c>
      <c r="J230" s="2">
        <f t="shared" ref="J230" si="111">K230/2</f>
        <v>1567391.3043478262</v>
      </c>
      <c r="K230" s="2">
        <v>3134782.6086956523</v>
      </c>
      <c r="L230" s="2">
        <f t="shared" si="52"/>
        <v>2902173.9130434785</v>
      </c>
      <c r="M230" s="2">
        <v>5804347.826086957</v>
      </c>
      <c r="N230" s="2">
        <f t="shared" si="74"/>
        <v>20377011.956521742</v>
      </c>
      <c r="O230">
        <v>17461543</v>
      </c>
      <c r="P230">
        <v>10476925.799999999</v>
      </c>
      <c r="Q230">
        <v>12223080.1</v>
      </c>
      <c r="R230">
        <v>13969234.399999999</v>
      </c>
      <c r="S230">
        <v>15715388.699999999</v>
      </c>
      <c r="Y230">
        <v>43</v>
      </c>
      <c r="AH230">
        <v>9980790</v>
      </c>
      <c r="AI230" s="2">
        <f t="shared" si="62"/>
        <v>3225000</v>
      </c>
      <c r="AJ230" s="2">
        <f t="shared" si="55"/>
        <v>13205790</v>
      </c>
      <c r="AK230" s="2"/>
      <c r="AL230" s="2"/>
      <c r="AP230">
        <v>1760000</v>
      </c>
      <c r="AQ230" s="2">
        <f t="shared" si="64"/>
        <v>1075000</v>
      </c>
      <c r="AR230">
        <f t="shared" si="56"/>
        <v>2835000</v>
      </c>
      <c r="AT230" s="2"/>
      <c r="AX230">
        <v>9700000</v>
      </c>
      <c r="AY230" s="2">
        <f t="shared" si="65"/>
        <v>934782.6086956521</v>
      </c>
      <c r="AZ230">
        <f t="shared" si="57"/>
        <v>10634782.608695652</v>
      </c>
      <c r="BC230">
        <v>2300000</v>
      </c>
      <c r="BD230" s="2">
        <f t="shared" si="66"/>
        <v>1308695.6521739131</v>
      </c>
      <c r="BE230">
        <f t="shared" si="58"/>
        <v>3608695.6521739131</v>
      </c>
      <c r="BI230">
        <v>3000000</v>
      </c>
      <c r="BJ230" s="2">
        <f t="shared" si="67"/>
        <v>2804347.8260869565</v>
      </c>
      <c r="BK230">
        <f t="shared" si="59"/>
        <v>5804347.826086957</v>
      </c>
    </row>
    <row r="231" spans="1:63" x14ac:dyDescent="0.25">
      <c r="A231" s="1">
        <v>44421</v>
      </c>
      <c r="B231">
        <v>750000</v>
      </c>
      <c r="C231">
        <v>1700000</v>
      </c>
      <c r="D231" s="2">
        <f t="shared" si="71"/>
        <v>6527011.9565217393</v>
      </c>
      <c r="E231" s="2">
        <v>13054023.913043479</v>
      </c>
      <c r="F231" s="2">
        <f t="shared" si="80"/>
        <v>1205217.3913043479</v>
      </c>
      <c r="G231" s="2">
        <v>2410434.7826086958</v>
      </c>
      <c r="H231" s="2">
        <f t="shared" si="78"/>
        <v>5328260.8695652178</v>
      </c>
      <c r="I231" s="2">
        <v>10656521.739130436</v>
      </c>
      <c r="J231" s="2">
        <f t="shared" ref="J231" si="112">K231/2</f>
        <v>1578260.8695652173</v>
      </c>
      <c r="K231" s="2">
        <v>3156521.7391304346</v>
      </c>
      <c r="L231" s="2">
        <f t="shared" si="52"/>
        <v>2934782.6086956523</v>
      </c>
      <c r="M231" s="2">
        <v>5869565.2173913047</v>
      </c>
      <c r="N231" s="2">
        <f t="shared" si="74"/>
        <v>20508316.304347828</v>
      </c>
      <c r="O231">
        <v>17461543</v>
      </c>
      <c r="P231">
        <v>10476925.799999999</v>
      </c>
      <c r="Q231">
        <v>12223080.1</v>
      </c>
      <c r="R231">
        <v>13969234.399999999</v>
      </c>
      <c r="S231">
        <v>15715388.699999999</v>
      </c>
      <c r="Y231">
        <v>44</v>
      </c>
      <c r="AH231">
        <v>9980790</v>
      </c>
      <c r="AI231" s="2">
        <f t="shared" si="62"/>
        <v>3300000</v>
      </c>
      <c r="AJ231" s="2">
        <f t="shared" si="55"/>
        <v>13280790</v>
      </c>
      <c r="AK231" s="2"/>
      <c r="AL231" s="2"/>
      <c r="AP231">
        <v>1760000</v>
      </c>
      <c r="AQ231" s="2">
        <f t="shared" si="64"/>
        <v>1100000</v>
      </c>
      <c r="AR231">
        <f t="shared" si="56"/>
        <v>2860000</v>
      </c>
      <c r="AT231" s="2"/>
      <c r="AX231">
        <v>9700000</v>
      </c>
      <c r="AY231" s="2">
        <f t="shared" si="65"/>
        <v>956521.73913043481</v>
      </c>
      <c r="AZ231">
        <f t="shared" si="57"/>
        <v>10656521.739130436</v>
      </c>
      <c r="BC231">
        <v>2300000</v>
      </c>
      <c r="BD231" s="2">
        <f t="shared" si="66"/>
        <v>1339130.4347826086</v>
      </c>
      <c r="BE231">
        <f t="shared" si="58"/>
        <v>3639130.4347826084</v>
      </c>
      <c r="BI231">
        <v>3000000</v>
      </c>
      <c r="BJ231" s="2">
        <f t="shared" si="67"/>
        <v>2869565.2173913042</v>
      </c>
      <c r="BK231">
        <f t="shared" si="59"/>
        <v>5869565.2173913047</v>
      </c>
    </row>
    <row r="232" spans="1:63" x14ac:dyDescent="0.25">
      <c r="A232" s="1">
        <v>44422</v>
      </c>
      <c r="B232">
        <v>750000</v>
      </c>
      <c r="C232">
        <v>1700000</v>
      </c>
      <c r="D232" s="2">
        <f t="shared" si="71"/>
        <v>6563968.4782608692</v>
      </c>
      <c r="E232" s="2">
        <v>13127936.956521738</v>
      </c>
      <c r="F232" s="2">
        <f t="shared" si="80"/>
        <v>1212608.6956521738</v>
      </c>
      <c r="G232" s="2">
        <v>2425217.3913043477</v>
      </c>
      <c r="H232" s="2">
        <f t="shared" si="78"/>
        <v>5339130.4347826084</v>
      </c>
      <c r="I232" s="2">
        <v>10678260.869565217</v>
      </c>
      <c r="J232" s="2">
        <f t="shared" ref="J232" si="113">K232/2</f>
        <v>1589130.4347826086</v>
      </c>
      <c r="K232" s="2">
        <v>3178260.8695652173</v>
      </c>
      <c r="L232" s="2">
        <f t="shared" si="52"/>
        <v>2967391.3043478262</v>
      </c>
      <c r="M232" s="2">
        <v>5934782.6086956523</v>
      </c>
      <c r="N232" s="2">
        <f t="shared" si="74"/>
        <v>20639620.652173914</v>
      </c>
      <c r="O232">
        <v>17461543</v>
      </c>
      <c r="P232">
        <v>10476925.799999999</v>
      </c>
      <c r="Q232">
        <v>12223080.1</v>
      </c>
      <c r="R232">
        <v>13969234.399999999</v>
      </c>
      <c r="S232">
        <v>15715388.699999999</v>
      </c>
      <c r="Y232">
        <v>45</v>
      </c>
      <c r="AH232">
        <v>9980790</v>
      </c>
      <c r="AI232" s="2">
        <f t="shared" si="62"/>
        <v>3375000</v>
      </c>
      <c r="AJ232" s="2">
        <f t="shared" si="55"/>
        <v>13355790</v>
      </c>
      <c r="AK232" s="2"/>
      <c r="AL232" s="2"/>
      <c r="AP232">
        <v>1760000</v>
      </c>
      <c r="AQ232" s="2">
        <f t="shared" si="64"/>
        <v>1125000</v>
      </c>
      <c r="AR232">
        <f t="shared" si="56"/>
        <v>2885000</v>
      </c>
      <c r="AT232" s="2"/>
      <c r="AX232">
        <v>9700000</v>
      </c>
      <c r="AY232" s="2">
        <f t="shared" si="65"/>
        <v>978260.86956521741</v>
      </c>
      <c r="AZ232">
        <f t="shared" si="57"/>
        <v>10678260.869565217</v>
      </c>
      <c r="BC232">
        <v>2300000</v>
      </c>
      <c r="BD232" s="2">
        <f t="shared" si="66"/>
        <v>1369565.2173913044</v>
      </c>
      <c r="BE232">
        <f t="shared" si="58"/>
        <v>3669565.2173913047</v>
      </c>
      <c r="BI232">
        <v>3000000</v>
      </c>
      <c r="BJ232" s="2">
        <f t="shared" si="67"/>
        <v>2934782.6086956519</v>
      </c>
      <c r="BK232">
        <f t="shared" si="59"/>
        <v>5934782.6086956523</v>
      </c>
    </row>
    <row r="233" spans="1:63" x14ac:dyDescent="0.25">
      <c r="A233" s="1">
        <v>44423</v>
      </c>
      <c r="B233">
        <v>750000</v>
      </c>
      <c r="C233">
        <v>1700000</v>
      </c>
      <c r="D233" s="2">
        <f t="shared" si="71"/>
        <v>6600925</v>
      </c>
      <c r="E233" s="2">
        <v>13201850</v>
      </c>
      <c r="F233" s="2">
        <f t="shared" si="80"/>
        <v>1220000</v>
      </c>
      <c r="G233" s="2">
        <v>2440000</v>
      </c>
      <c r="H233" s="2">
        <f t="shared" si="78"/>
        <v>5350000</v>
      </c>
      <c r="I233" s="2">
        <v>10700000</v>
      </c>
      <c r="J233" s="2">
        <f t="shared" ref="J233" si="114">K233/2</f>
        <v>1600000</v>
      </c>
      <c r="K233" s="2">
        <v>3200000</v>
      </c>
      <c r="L233" s="2">
        <f t="shared" si="52"/>
        <v>3000000</v>
      </c>
      <c r="M233" s="2">
        <v>6000000</v>
      </c>
      <c r="N233" s="2">
        <f t="shared" si="74"/>
        <v>20770925</v>
      </c>
      <c r="O233">
        <v>17461543</v>
      </c>
      <c r="P233">
        <v>10476925.799999999</v>
      </c>
      <c r="Q233">
        <v>12223080.1</v>
      </c>
      <c r="R233">
        <v>13969234.399999999</v>
      </c>
      <c r="S233">
        <v>15715388.699999999</v>
      </c>
      <c r="Y233">
        <v>46</v>
      </c>
      <c r="AH233">
        <v>9980790</v>
      </c>
      <c r="AI233" s="2">
        <f t="shared" si="62"/>
        <v>3450000</v>
      </c>
      <c r="AJ233" s="2">
        <f t="shared" si="55"/>
        <v>13430790</v>
      </c>
      <c r="AK233" s="2"/>
      <c r="AL233" s="2"/>
      <c r="AP233">
        <v>1760000</v>
      </c>
      <c r="AQ233" s="2">
        <f t="shared" si="64"/>
        <v>1150000</v>
      </c>
      <c r="AR233">
        <f t="shared" si="56"/>
        <v>2910000</v>
      </c>
      <c r="AT233" s="2"/>
      <c r="AX233">
        <v>9700000</v>
      </c>
      <c r="AY233" s="2">
        <f t="shared" si="65"/>
        <v>1000000</v>
      </c>
      <c r="AZ233">
        <f t="shared" si="57"/>
        <v>10700000</v>
      </c>
      <c r="BC233">
        <v>2300000</v>
      </c>
      <c r="BD233" s="2">
        <f t="shared" si="66"/>
        <v>1400000</v>
      </c>
      <c r="BE233">
        <f t="shared" si="58"/>
        <v>3700000</v>
      </c>
      <c r="BI233">
        <v>3000000</v>
      </c>
      <c r="BJ233" s="2">
        <f t="shared" si="67"/>
        <v>3000000</v>
      </c>
      <c r="BK233">
        <f t="shared" si="59"/>
        <v>6000000</v>
      </c>
    </row>
    <row r="234" spans="1:63" x14ac:dyDescent="0.25">
      <c r="A234" s="1">
        <v>44424</v>
      </c>
      <c r="B234">
        <v>750000</v>
      </c>
      <c r="C234">
        <v>1700000</v>
      </c>
      <c r="D234" s="2">
        <f t="shared" si="71"/>
        <v>6637881.5217391308</v>
      </c>
      <c r="E234" s="2">
        <v>13275763.043478262</v>
      </c>
      <c r="F234" s="2">
        <f t="shared" si="80"/>
        <v>1227391.3043478262</v>
      </c>
      <c r="G234" s="2">
        <v>2454782.6086956523</v>
      </c>
      <c r="H234" s="2">
        <f t="shared" si="78"/>
        <v>5360869.5652173916</v>
      </c>
      <c r="I234" s="2">
        <v>10721739.130434783</v>
      </c>
      <c r="J234" s="2">
        <f t="shared" ref="J234" si="115">K234/2</f>
        <v>1610869.5652173914</v>
      </c>
      <c r="K234" s="2">
        <v>3221739.1304347827</v>
      </c>
      <c r="L234" s="2">
        <f t="shared" si="52"/>
        <v>3032608.6956521738</v>
      </c>
      <c r="M234" s="2">
        <v>6065217.3913043477</v>
      </c>
      <c r="N234" s="2">
        <f t="shared" si="74"/>
        <v>20902229.347826086</v>
      </c>
      <c r="O234">
        <v>17461543</v>
      </c>
      <c r="P234">
        <v>10476925.799999999</v>
      </c>
      <c r="Q234">
        <v>12223080.1</v>
      </c>
      <c r="R234">
        <v>13969234.399999999</v>
      </c>
      <c r="S234">
        <v>15715388.699999999</v>
      </c>
      <c r="Y234">
        <v>47</v>
      </c>
      <c r="AH234">
        <v>9980790</v>
      </c>
      <c r="AI234" s="2">
        <f t="shared" si="62"/>
        <v>3525000</v>
      </c>
      <c r="AJ234" s="2">
        <f t="shared" si="55"/>
        <v>13505790</v>
      </c>
      <c r="AK234" s="2"/>
      <c r="AL234" s="2"/>
      <c r="AP234">
        <v>1760000</v>
      </c>
      <c r="AQ234" s="2">
        <f t="shared" si="64"/>
        <v>1175000</v>
      </c>
      <c r="AR234">
        <f t="shared" si="56"/>
        <v>2935000</v>
      </c>
      <c r="AT234" s="2"/>
      <c r="AX234">
        <v>9700000</v>
      </c>
      <c r="AY234" s="2">
        <f t="shared" si="65"/>
        <v>1021739.1304347826</v>
      </c>
      <c r="AZ234">
        <f t="shared" si="57"/>
        <v>10721739.130434783</v>
      </c>
      <c r="BC234">
        <v>2300000</v>
      </c>
      <c r="BD234" s="2">
        <f t="shared" si="66"/>
        <v>1430434.7826086956</v>
      </c>
      <c r="BE234">
        <f t="shared" si="58"/>
        <v>3730434.7826086953</v>
      </c>
      <c r="BI234">
        <v>3000000</v>
      </c>
      <c r="BJ234" s="2">
        <f t="shared" si="67"/>
        <v>3065217.3913043477</v>
      </c>
      <c r="BK234">
        <f t="shared" si="59"/>
        <v>6065217.3913043477</v>
      </c>
    </row>
    <row r="235" spans="1:63" x14ac:dyDescent="0.25">
      <c r="A235" s="1">
        <v>44425</v>
      </c>
      <c r="B235">
        <v>750000</v>
      </c>
      <c r="C235">
        <v>1700000</v>
      </c>
      <c r="D235" s="2">
        <f t="shared" si="71"/>
        <v>6674838.0434782607</v>
      </c>
      <c r="E235" s="2">
        <v>13349676.086956521</v>
      </c>
      <c r="F235" s="2">
        <f t="shared" si="80"/>
        <v>1234782.6086956521</v>
      </c>
      <c r="G235" s="2">
        <v>2469565.2173913042</v>
      </c>
      <c r="H235" s="2">
        <f t="shared" si="78"/>
        <v>5371739.1304347822</v>
      </c>
      <c r="I235" s="2">
        <v>10743478.260869564</v>
      </c>
      <c r="J235" s="2">
        <f t="shared" ref="J235" si="116">K235/2</f>
        <v>1621739.1304347827</v>
      </c>
      <c r="K235" s="2">
        <v>3243478.2608695654</v>
      </c>
      <c r="L235" s="2">
        <f t="shared" si="52"/>
        <v>3065217.3913043477</v>
      </c>
      <c r="M235" s="2">
        <v>6130434.7826086953</v>
      </c>
      <c r="N235" s="2">
        <f t="shared" si="74"/>
        <v>21033533.695652172</v>
      </c>
      <c r="O235">
        <v>17461543</v>
      </c>
      <c r="P235">
        <v>10476925.799999999</v>
      </c>
      <c r="Q235">
        <v>12223080.1</v>
      </c>
      <c r="R235">
        <v>13969234.399999999</v>
      </c>
      <c r="S235">
        <v>15715388.699999999</v>
      </c>
      <c r="Y235">
        <v>48</v>
      </c>
      <c r="AH235">
        <v>9980790</v>
      </c>
      <c r="AI235" s="2">
        <f t="shared" si="62"/>
        <v>3600000</v>
      </c>
      <c r="AJ235" s="2">
        <f t="shared" si="55"/>
        <v>13580790</v>
      </c>
      <c r="AK235" s="2"/>
      <c r="AL235" s="2"/>
      <c r="AP235">
        <v>1760000</v>
      </c>
      <c r="AQ235" s="2">
        <f t="shared" si="64"/>
        <v>1200000</v>
      </c>
      <c r="AR235">
        <f t="shared" si="56"/>
        <v>2960000</v>
      </c>
      <c r="AT235" s="2"/>
      <c r="AX235">
        <v>9700000</v>
      </c>
      <c r="AY235" s="2">
        <f t="shared" si="65"/>
        <v>1043478.2608695652</v>
      </c>
      <c r="AZ235">
        <f t="shared" si="57"/>
        <v>10743478.260869564</v>
      </c>
      <c r="BC235">
        <v>2300000</v>
      </c>
      <c r="BD235" s="2">
        <f t="shared" si="66"/>
        <v>1460869.5652173914</v>
      </c>
      <c r="BE235">
        <f t="shared" si="58"/>
        <v>3760869.5652173916</v>
      </c>
      <c r="BI235">
        <v>3000000</v>
      </c>
      <c r="BJ235" s="2">
        <f t="shared" si="67"/>
        <v>3130434.7826086953</v>
      </c>
      <c r="BK235">
        <f t="shared" si="59"/>
        <v>6130434.7826086953</v>
      </c>
    </row>
    <row r="236" spans="1:63" x14ac:dyDescent="0.25">
      <c r="A236" s="1">
        <v>44426</v>
      </c>
      <c r="B236">
        <v>750000</v>
      </c>
      <c r="C236">
        <v>1700000</v>
      </c>
      <c r="D236" s="2">
        <f t="shared" si="71"/>
        <v>6711794.5652173907</v>
      </c>
      <c r="E236" s="2">
        <v>13423589.130434781</v>
      </c>
      <c r="F236" s="2">
        <f t="shared" si="80"/>
        <v>1242173.9130434783</v>
      </c>
      <c r="G236" s="2">
        <v>2484347.8260869565</v>
      </c>
      <c r="H236" s="2">
        <f t="shared" si="78"/>
        <v>5382608.6956521738</v>
      </c>
      <c r="I236" s="2">
        <v>10765217.391304348</v>
      </c>
      <c r="J236" s="2">
        <f t="shared" ref="J236" si="117">K236/2</f>
        <v>1632608.6956521738</v>
      </c>
      <c r="K236" s="2">
        <v>3265217.3913043477</v>
      </c>
      <c r="L236" s="2">
        <f t="shared" si="52"/>
        <v>3097826.0869565215</v>
      </c>
      <c r="M236" s="2">
        <v>6195652.173913043</v>
      </c>
      <c r="N236" s="2">
        <f t="shared" si="74"/>
        <v>21164838.043478258</v>
      </c>
      <c r="O236">
        <v>17461543</v>
      </c>
      <c r="P236">
        <v>10476925.799999999</v>
      </c>
      <c r="Q236">
        <v>12223080.1</v>
      </c>
      <c r="R236">
        <v>13969234.399999999</v>
      </c>
      <c r="S236">
        <v>15715388.699999999</v>
      </c>
      <c r="Y236">
        <v>49</v>
      </c>
      <c r="AH236">
        <v>9980790</v>
      </c>
      <c r="AI236" s="2">
        <f t="shared" si="62"/>
        <v>3675000</v>
      </c>
      <c r="AJ236" s="2">
        <f t="shared" si="55"/>
        <v>13655790</v>
      </c>
      <c r="AK236" s="2"/>
      <c r="AL236" s="2"/>
      <c r="AP236">
        <v>1760000</v>
      </c>
      <c r="AQ236" s="2">
        <f t="shared" si="64"/>
        <v>1225000</v>
      </c>
      <c r="AR236">
        <f t="shared" si="56"/>
        <v>2985000</v>
      </c>
      <c r="AT236" s="2"/>
      <c r="AX236">
        <v>9700000</v>
      </c>
      <c r="AY236" s="2">
        <f t="shared" si="65"/>
        <v>1065217.3913043479</v>
      </c>
      <c r="AZ236">
        <f t="shared" si="57"/>
        <v>10765217.391304348</v>
      </c>
      <c r="BC236">
        <v>2300000</v>
      </c>
      <c r="BD236" s="2">
        <f t="shared" si="66"/>
        <v>1491304.3478260869</v>
      </c>
      <c r="BE236">
        <f t="shared" si="58"/>
        <v>3791304.3478260869</v>
      </c>
      <c r="BI236">
        <v>3000000</v>
      </c>
      <c r="BJ236" s="2">
        <f t="shared" si="67"/>
        <v>3195652.1739130435</v>
      </c>
      <c r="BK236">
        <f t="shared" si="59"/>
        <v>6195652.173913043</v>
      </c>
    </row>
    <row r="237" spans="1:63" x14ac:dyDescent="0.25">
      <c r="A237" s="1">
        <v>44427</v>
      </c>
      <c r="B237">
        <v>750000</v>
      </c>
      <c r="C237">
        <v>1700000</v>
      </c>
      <c r="D237" s="2">
        <f t="shared" si="71"/>
        <v>6748751.0869565215</v>
      </c>
      <c r="E237" s="2">
        <v>13497502.173913043</v>
      </c>
      <c r="F237" s="2">
        <f t="shared" si="80"/>
        <v>1249565.2173913042</v>
      </c>
      <c r="G237" s="2">
        <v>2499130.4347826084</v>
      </c>
      <c r="H237" s="2">
        <f t="shared" si="78"/>
        <v>5393478.2608695654</v>
      </c>
      <c r="I237" s="2">
        <v>10786956.521739131</v>
      </c>
      <c r="J237" s="2">
        <f t="shared" ref="J237" si="118">K237/2</f>
        <v>1643478.2608695652</v>
      </c>
      <c r="K237" s="2">
        <v>3286956.5217391304</v>
      </c>
      <c r="L237" s="2">
        <f t="shared" si="52"/>
        <v>3130434.7826086953</v>
      </c>
      <c r="M237" s="2">
        <v>6260869.5652173907</v>
      </c>
      <c r="N237" s="2">
        <f t="shared" si="74"/>
        <v>21296142.391304344</v>
      </c>
      <c r="O237">
        <v>17461543</v>
      </c>
      <c r="P237">
        <v>10476925.799999999</v>
      </c>
      <c r="Q237">
        <v>12223080.1</v>
      </c>
      <c r="R237">
        <v>13969234.399999999</v>
      </c>
      <c r="S237">
        <v>15715388.699999999</v>
      </c>
      <c r="Y237">
        <v>50</v>
      </c>
      <c r="AH237">
        <v>9980790</v>
      </c>
      <c r="AI237" s="2">
        <f t="shared" si="62"/>
        <v>3750000</v>
      </c>
      <c r="AJ237" s="2">
        <f t="shared" si="55"/>
        <v>13730790</v>
      </c>
      <c r="AK237" s="2"/>
      <c r="AL237" s="2"/>
      <c r="AP237">
        <v>1760000</v>
      </c>
      <c r="AQ237" s="2">
        <f t="shared" si="64"/>
        <v>1250000</v>
      </c>
      <c r="AR237">
        <f t="shared" si="56"/>
        <v>3010000</v>
      </c>
      <c r="AT237" s="2"/>
      <c r="AX237">
        <v>9700000</v>
      </c>
      <c r="AY237" s="2">
        <f t="shared" si="65"/>
        <v>1086956.5217391304</v>
      </c>
      <c r="AZ237">
        <f t="shared" si="57"/>
        <v>10786956.521739131</v>
      </c>
      <c r="BC237">
        <v>2300000</v>
      </c>
      <c r="BD237" s="2">
        <f t="shared" si="66"/>
        <v>1521739.1304347827</v>
      </c>
      <c r="BE237">
        <f t="shared" si="58"/>
        <v>3821739.1304347827</v>
      </c>
      <c r="BI237">
        <v>3000000</v>
      </c>
      <c r="BJ237" s="2">
        <f t="shared" si="67"/>
        <v>3260869.5652173911</v>
      </c>
      <c r="BK237">
        <f t="shared" si="59"/>
        <v>6260869.5652173907</v>
      </c>
    </row>
    <row r="238" spans="1:63" x14ac:dyDescent="0.25">
      <c r="A238" s="1">
        <v>44428</v>
      </c>
      <c r="B238">
        <v>750000</v>
      </c>
      <c r="C238">
        <v>1700000</v>
      </c>
      <c r="D238" s="2">
        <f t="shared" si="71"/>
        <v>6785707.6086956523</v>
      </c>
      <c r="E238" s="2">
        <v>13571415.217391305</v>
      </c>
      <c r="F238" s="2">
        <f t="shared" si="80"/>
        <v>1256956.5217391304</v>
      </c>
      <c r="G238" s="2">
        <v>2513913.0434782607</v>
      </c>
      <c r="H238" s="2">
        <f t="shared" si="78"/>
        <v>5404347.826086957</v>
      </c>
      <c r="I238" s="2">
        <v>10808695.652173914</v>
      </c>
      <c r="J238" s="2">
        <f t="shared" ref="J238" si="119">K238/2</f>
        <v>1654347.8260869565</v>
      </c>
      <c r="K238" s="2">
        <v>3308695.6521739131</v>
      </c>
      <c r="L238" s="2">
        <f t="shared" si="52"/>
        <v>3163043.4782608696</v>
      </c>
      <c r="M238" s="2">
        <v>6326086.9565217393</v>
      </c>
      <c r="N238" s="2">
        <f t="shared" si="74"/>
        <v>21427446.739130437</v>
      </c>
      <c r="O238">
        <v>17461543</v>
      </c>
      <c r="P238">
        <v>10476925.799999999</v>
      </c>
      <c r="Q238">
        <v>12223080.1</v>
      </c>
      <c r="R238">
        <v>13969234.399999999</v>
      </c>
      <c r="S238">
        <v>15715388.699999999</v>
      </c>
      <c r="Y238">
        <v>51</v>
      </c>
      <c r="AH238">
        <v>9980790</v>
      </c>
      <c r="AI238" s="2">
        <f t="shared" si="62"/>
        <v>3825000</v>
      </c>
      <c r="AJ238" s="2">
        <f t="shared" si="55"/>
        <v>13805790</v>
      </c>
      <c r="AK238" s="2"/>
      <c r="AL238" s="2"/>
      <c r="AP238">
        <v>1760000</v>
      </c>
      <c r="AQ238" s="2">
        <f t="shared" si="64"/>
        <v>1275000</v>
      </c>
      <c r="AR238">
        <f t="shared" si="56"/>
        <v>3035000</v>
      </c>
      <c r="AT238" s="2"/>
      <c r="AX238">
        <v>9700000</v>
      </c>
      <c r="AY238" s="2">
        <f t="shared" si="65"/>
        <v>1108695.6521739131</v>
      </c>
      <c r="AZ238">
        <f t="shared" si="57"/>
        <v>10808695.652173914</v>
      </c>
      <c r="BC238">
        <v>2300000</v>
      </c>
      <c r="BD238" s="2">
        <f t="shared" si="66"/>
        <v>1552173.9130434783</v>
      </c>
      <c r="BE238">
        <f t="shared" si="58"/>
        <v>3852173.9130434785</v>
      </c>
      <c r="BI238">
        <v>3000000</v>
      </c>
      <c r="BJ238" s="2">
        <f t="shared" si="67"/>
        <v>3326086.9565217393</v>
      </c>
      <c r="BK238">
        <f t="shared" si="59"/>
        <v>6326086.9565217393</v>
      </c>
    </row>
    <row r="239" spans="1:63" x14ac:dyDescent="0.25">
      <c r="A239" s="1">
        <v>44429</v>
      </c>
      <c r="B239">
        <v>750000</v>
      </c>
      <c r="C239">
        <v>1700000</v>
      </c>
      <c r="D239" s="2">
        <f t="shared" si="71"/>
        <v>6822664.1304347822</v>
      </c>
      <c r="E239" s="2">
        <v>13645328.260869564</v>
      </c>
      <c r="F239" s="2">
        <f t="shared" si="80"/>
        <v>1264347.8260869565</v>
      </c>
      <c r="G239" s="2">
        <v>2528695.6521739131</v>
      </c>
      <c r="H239" s="2">
        <f t="shared" si="78"/>
        <v>5415217.3913043477</v>
      </c>
      <c r="I239" s="2">
        <v>10830434.782608695</v>
      </c>
      <c r="J239" s="2">
        <f t="shared" ref="J239" si="120">K239/2</f>
        <v>1665217.3913043477</v>
      </c>
      <c r="K239" s="2">
        <v>3330434.7826086953</v>
      </c>
      <c r="L239" s="2">
        <f t="shared" si="52"/>
        <v>3195652.1739130435</v>
      </c>
      <c r="M239" s="2">
        <v>6391304.3478260869</v>
      </c>
      <c r="N239" s="2">
        <f t="shared" si="74"/>
        <v>21558751.08695652</v>
      </c>
      <c r="O239">
        <v>17461543</v>
      </c>
      <c r="P239">
        <v>10476925.799999999</v>
      </c>
      <c r="Q239">
        <v>12223080.1</v>
      </c>
      <c r="R239">
        <v>13969234.399999999</v>
      </c>
      <c r="S239">
        <v>15715388.699999999</v>
      </c>
      <c r="Y239">
        <v>52</v>
      </c>
      <c r="AH239">
        <v>9980790</v>
      </c>
      <c r="AI239" s="2">
        <f t="shared" si="62"/>
        <v>3900000</v>
      </c>
      <c r="AJ239" s="2">
        <f t="shared" si="55"/>
        <v>13880790</v>
      </c>
      <c r="AK239" s="2"/>
      <c r="AL239" s="2"/>
      <c r="AP239">
        <v>1760000</v>
      </c>
      <c r="AQ239" s="2">
        <f t="shared" si="64"/>
        <v>1300000</v>
      </c>
      <c r="AR239">
        <f t="shared" si="56"/>
        <v>3060000</v>
      </c>
      <c r="AT239" s="2"/>
      <c r="AX239">
        <v>9700000</v>
      </c>
      <c r="AY239" s="2">
        <f t="shared" si="65"/>
        <v>1130434.7826086956</v>
      </c>
      <c r="AZ239">
        <f t="shared" si="57"/>
        <v>10830434.782608695</v>
      </c>
      <c r="BC239">
        <v>2300000</v>
      </c>
      <c r="BD239" s="2">
        <f t="shared" si="66"/>
        <v>1582608.6956521738</v>
      </c>
      <c r="BE239">
        <f t="shared" si="58"/>
        <v>3882608.6956521738</v>
      </c>
      <c r="BI239">
        <v>3000000</v>
      </c>
      <c r="BJ239" s="2">
        <f t="shared" si="67"/>
        <v>3391304.3478260869</v>
      </c>
      <c r="BK239">
        <f t="shared" si="59"/>
        <v>6391304.3478260869</v>
      </c>
    </row>
    <row r="240" spans="1:63" x14ac:dyDescent="0.25">
      <c r="A240" s="1">
        <v>44430</v>
      </c>
      <c r="B240">
        <v>750000</v>
      </c>
      <c r="C240">
        <v>1700000</v>
      </c>
      <c r="D240" s="2">
        <f t="shared" si="71"/>
        <v>6859620.6521739131</v>
      </c>
      <c r="E240" s="2">
        <v>13719241.304347826</v>
      </c>
      <c r="F240" s="2">
        <f t="shared" si="80"/>
        <v>1271739.1304347827</v>
      </c>
      <c r="G240" s="2">
        <v>2543478.2608695654</v>
      </c>
      <c r="H240" s="2">
        <f t="shared" si="78"/>
        <v>5426086.9565217393</v>
      </c>
      <c r="I240" s="2">
        <v>10852173.913043479</v>
      </c>
      <c r="J240" s="2">
        <f t="shared" ref="J240" si="121">K240/2</f>
        <v>1676086.9565217393</v>
      </c>
      <c r="K240" s="2">
        <v>3352173.9130434785</v>
      </c>
      <c r="L240" s="2">
        <f t="shared" si="52"/>
        <v>3228260.8695652173</v>
      </c>
      <c r="M240" s="2">
        <v>6456521.7391304346</v>
      </c>
      <c r="N240" s="2">
        <f t="shared" si="74"/>
        <v>21690055.434782606</v>
      </c>
      <c r="O240">
        <v>17461543</v>
      </c>
      <c r="P240">
        <v>10476925.799999999</v>
      </c>
      <c r="Q240">
        <v>12223080.1</v>
      </c>
      <c r="R240">
        <v>13969234.399999999</v>
      </c>
      <c r="S240">
        <v>15715388.699999999</v>
      </c>
      <c r="Y240">
        <v>53</v>
      </c>
      <c r="AH240">
        <v>9980790</v>
      </c>
      <c r="AI240" s="2">
        <f t="shared" si="62"/>
        <v>3975000</v>
      </c>
      <c r="AJ240" s="2">
        <f t="shared" si="55"/>
        <v>13955790</v>
      </c>
      <c r="AK240" s="2"/>
      <c r="AL240" s="2"/>
      <c r="AP240">
        <v>1760000</v>
      </c>
      <c r="AQ240" s="2">
        <f t="shared" si="64"/>
        <v>1325000</v>
      </c>
      <c r="AR240">
        <f t="shared" si="56"/>
        <v>3085000</v>
      </c>
      <c r="AT240" s="2"/>
      <c r="AX240">
        <v>9700000</v>
      </c>
      <c r="AY240" s="2">
        <f t="shared" si="65"/>
        <v>1152173.9130434783</v>
      </c>
      <c r="AZ240">
        <f t="shared" si="57"/>
        <v>10852173.913043479</v>
      </c>
      <c r="BC240">
        <v>2300000</v>
      </c>
      <c r="BD240" s="2">
        <f t="shared" si="66"/>
        <v>1613043.4782608696</v>
      </c>
      <c r="BE240">
        <f t="shared" si="58"/>
        <v>3913043.4782608696</v>
      </c>
      <c r="BI240">
        <v>3000000</v>
      </c>
      <c r="BJ240" s="2">
        <f t="shared" si="67"/>
        <v>3456521.7391304346</v>
      </c>
      <c r="BK240">
        <f t="shared" si="59"/>
        <v>6456521.7391304346</v>
      </c>
    </row>
    <row r="241" spans="1:63" x14ac:dyDescent="0.25">
      <c r="A241" s="1">
        <v>44431</v>
      </c>
      <c r="B241">
        <v>750000</v>
      </c>
      <c r="C241">
        <v>1700000</v>
      </c>
      <c r="D241" s="2">
        <f t="shared" si="71"/>
        <v>6896577.173913043</v>
      </c>
      <c r="E241" s="2">
        <v>13793154.347826086</v>
      </c>
      <c r="F241" s="2">
        <f t="shared" si="80"/>
        <v>1279130.4347826086</v>
      </c>
      <c r="G241" s="2">
        <v>2558260.8695652173</v>
      </c>
      <c r="H241" s="2">
        <f t="shared" si="78"/>
        <v>5436956.5217391308</v>
      </c>
      <c r="I241" s="2">
        <v>10873913.043478262</v>
      </c>
      <c r="J241" s="2">
        <f t="shared" ref="J241" si="122">K241/2</f>
        <v>1686956.5217391304</v>
      </c>
      <c r="K241" s="2">
        <v>3373913.0434782607</v>
      </c>
      <c r="L241" s="2">
        <f t="shared" si="52"/>
        <v>3260869.5652173916</v>
      </c>
      <c r="M241" s="2">
        <v>6521739.1304347832</v>
      </c>
      <c r="N241" s="2">
        <f t="shared" si="74"/>
        <v>21821359.782608695</v>
      </c>
      <c r="O241">
        <v>17461543</v>
      </c>
      <c r="P241">
        <v>10476925.799999999</v>
      </c>
      <c r="Q241">
        <v>12223080.1</v>
      </c>
      <c r="R241">
        <v>13969234.399999999</v>
      </c>
      <c r="S241">
        <v>15715388.699999999</v>
      </c>
      <c r="Y241">
        <v>54</v>
      </c>
      <c r="AH241">
        <v>9980790</v>
      </c>
      <c r="AI241" s="2">
        <f t="shared" si="62"/>
        <v>4050000</v>
      </c>
      <c r="AJ241" s="2">
        <f t="shared" si="55"/>
        <v>14030790</v>
      </c>
      <c r="AK241" s="2"/>
      <c r="AL241" s="2"/>
      <c r="AP241">
        <v>1760000</v>
      </c>
      <c r="AQ241" s="2">
        <f t="shared" si="64"/>
        <v>1350000</v>
      </c>
      <c r="AR241">
        <f t="shared" si="56"/>
        <v>3110000</v>
      </c>
      <c r="AT241" s="2"/>
      <c r="AX241">
        <v>9700000</v>
      </c>
      <c r="AY241" s="2">
        <f t="shared" si="65"/>
        <v>1173913.0434782607</v>
      </c>
      <c r="AZ241">
        <f t="shared" si="57"/>
        <v>10873913.043478262</v>
      </c>
      <c r="BC241">
        <v>2300000</v>
      </c>
      <c r="BD241" s="2">
        <f t="shared" si="66"/>
        <v>1643478.2608695652</v>
      </c>
      <c r="BE241">
        <f t="shared" si="58"/>
        <v>3943478.2608695654</v>
      </c>
      <c r="BI241">
        <v>3000000</v>
      </c>
      <c r="BJ241" s="2">
        <f t="shared" si="67"/>
        <v>3521739.1304347827</v>
      </c>
      <c r="BK241">
        <f t="shared" si="59"/>
        <v>6521739.1304347832</v>
      </c>
    </row>
    <row r="242" spans="1:63" x14ac:dyDescent="0.25">
      <c r="A242" s="1">
        <v>44432</v>
      </c>
      <c r="B242">
        <v>750000</v>
      </c>
      <c r="C242">
        <v>1700000</v>
      </c>
      <c r="D242" s="2">
        <f t="shared" si="71"/>
        <v>6933533.6956521738</v>
      </c>
      <c r="E242" s="2">
        <v>13867067.391304348</v>
      </c>
      <c r="F242" s="2">
        <f t="shared" si="80"/>
        <v>1286521.7391304348</v>
      </c>
      <c r="G242" s="2">
        <v>2573043.4782608696</v>
      </c>
      <c r="H242" s="2">
        <f t="shared" si="78"/>
        <v>5447826.0869565215</v>
      </c>
      <c r="I242" s="2">
        <v>10895652.173913043</v>
      </c>
      <c r="J242" s="2">
        <f t="shared" ref="J242" si="123">K242/2</f>
        <v>1697826.0869565217</v>
      </c>
      <c r="K242" s="2">
        <v>3395652.1739130435</v>
      </c>
      <c r="L242" s="2">
        <f t="shared" si="52"/>
        <v>3293478.2608695654</v>
      </c>
      <c r="M242" s="2">
        <v>6586956.5217391308</v>
      </c>
      <c r="N242" s="2">
        <f t="shared" si="74"/>
        <v>21952664.130434781</v>
      </c>
      <c r="O242">
        <v>17461543</v>
      </c>
      <c r="P242">
        <v>10476925.799999999</v>
      </c>
      <c r="Q242">
        <v>12223080.1</v>
      </c>
      <c r="R242">
        <v>13969234.399999999</v>
      </c>
      <c r="S242">
        <v>15715388.699999999</v>
      </c>
      <c r="Y242">
        <v>55</v>
      </c>
      <c r="AH242">
        <v>9980790</v>
      </c>
      <c r="AI242" s="2">
        <f t="shared" si="62"/>
        <v>4125000</v>
      </c>
      <c r="AJ242" s="2">
        <f t="shared" si="55"/>
        <v>14105790</v>
      </c>
      <c r="AK242" s="2"/>
      <c r="AL242" s="2"/>
      <c r="AP242">
        <v>1760000</v>
      </c>
      <c r="AQ242" s="2">
        <f t="shared" si="64"/>
        <v>1375000</v>
      </c>
      <c r="AR242">
        <f t="shared" si="56"/>
        <v>3135000</v>
      </c>
      <c r="AT242" s="2"/>
      <c r="AX242">
        <v>9700000</v>
      </c>
      <c r="AY242" s="2">
        <f t="shared" si="65"/>
        <v>1195652.1739130435</v>
      </c>
      <c r="AZ242">
        <f t="shared" si="57"/>
        <v>10895652.173913043</v>
      </c>
      <c r="BC242">
        <v>2300000</v>
      </c>
      <c r="BD242" s="2">
        <f t="shared" si="66"/>
        <v>1673913.0434782607</v>
      </c>
      <c r="BE242">
        <f t="shared" si="58"/>
        <v>3973913.0434782607</v>
      </c>
      <c r="BI242">
        <v>3000000</v>
      </c>
      <c r="BJ242" s="2">
        <f t="shared" si="67"/>
        <v>3586956.5217391304</v>
      </c>
      <c r="BK242">
        <f t="shared" si="59"/>
        <v>6586956.5217391308</v>
      </c>
    </row>
    <row r="243" spans="1:63" x14ac:dyDescent="0.25">
      <c r="A243" s="1">
        <v>44433</v>
      </c>
      <c r="B243">
        <v>750000</v>
      </c>
      <c r="C243">
        <v>1700000</v>
      </c>
      <c r="D243" s="2">
        <f t="shared" si="71"/>
        <v>6970490.2173913047</v>
      </c>
      <c r="E243" s="2">
        <v>13940980.434782609</v>
      </c>
      <c r="F243" s="2">
        <f t="shared" si="80"/>
        <v>1293913.0434782607</v>
      </c>
      <c r="G243" s="2">
        <v>2587826.0869565215</v>
      </c>
      <c r="H243" s="2">
        <f t="shared" si="78"/>
        <v>5458695.6521739131</v>
      </c>
      <c r="I243" s="2">
        <v>10917391.304347826</v>
      </c>
      <c r="J243" s="2">
        <f t="shared" ref="J243" si="124">K243/2</f>
        <v>1708695.6521739131</v>
      </c>
      <c r="K243" s="2">
        <v>3417391.3043478262</v>
      </c>
      <c r="L243" s="2">
        <f t="shared" si="52"/>
        <v>3326086.9565217393</v>
      </c>
      <c r="M243" s="2">
        <v>6652173.9130434785</v>
      </c>
      <c r="N243" s="2">
        <f t="shared" si="74"/>
        <v>22083968.478260867</v>
      </c>
      <c r="O243">
        <v>17461543</v>
      </c>
      <c r="P243">
        <v>10476925.799999999</v>
      </c>
      <c r="Q243">
        <v>12223080.1</v>
      </c>
      <c r="R243">
        <v>13969234.399999999</v>
      </c>
      <c r="S243">
        <v>15715388.699999999</v>
      </c>
      <c r="Y243">
        <v>56</v>
      </c>
      <c r="AH243">
        <v>9980790</v>
      </c>
      <c r="AI243" s="2">
        <f t="shared" si="62"/>
        <v>4200000</v>
      </c>
      <c r="AJ243" s="2">
        <f t="shared" si="55"/>
        <v>14180790</v>
      </c>
      <c r="AK243" s="2"/>
      <c r="AL243" s="2"/>
      <c r="AP243">
        <v>1760000</v>
      </c>
      <c r="AQ243" s="2">
        <f t="shared" si="64"/>
        <v>1400000</v>
      </c>
      <c r="AR243">
        <f t="shared" si="56"/>
        <v>3160000</v>
      </c>
      <c r="AT243" s="2"/>
      <c r="AX243">
        <v>9700000</v>
      </c>
      <c r="AY243" s="2">
        <f t="shared" si="65"/>
        <v>1217391.3043478262</v>
      </c>
      <c r="AZ243">
        <f t="shared" si="57"/>
        <v>10917391.304347826</v>
      </c>
      <c r="BC243">
        <v>2300000</v>
      </c>
      <c r="BD243" s="2">
        <f t="shared" si="66"/>
        <v>1704347.8260869565</v>
      </c>
      <c r="BE243">
        <f t="shared" si="58"/>
        <v>4004347.8260869565</v>
      </c>
      <c r="BI243">
        <v>3000000</v>
      </c>
      <c r="BJ243" s="2">
        <f t="shared" si="67"/>
        <v>3652173.913043478</v>
      </c>
      <c r="BK243">
        <f t="shared" si="59"/>
        <v>6652173.9130434785</v>
      </c>
    </row>
    <row r="244" spans="1:63" x14ac:dyDescent="0.25">
      <c r="A244" s="1">
        <v>44434</v>
      </c>
      <c r="B244">
        <v>750000</v>
      </c>
      <c r="C244">
        <v>1700000</v>
      </c>
      <c r="D244" s="2">
        <f t="shared" si="71"/>
        <v>7007446.7391304346</v>
      </c>
      <c r="E244" s="2">
        <v>14014893.478260869</v>
      </c>
      <c r="F244" s="2">
        <f t="shared" si="80"/>
        <v>1301304.3478260869</v>
      </c>
      <c r="G244" s="2">
        <v>2602608.6956521738</v>
      </c>
      <c r="H244" s="2">
        <f t="shared" si="78"/>
        <v>5469565.2173913047</v>
      </c>
      <c r="I244" s="2">
        <v>10939130.434782609</v>
      </c>
      <c r="J244" s="2">
        <f t="shared" ref="J244" si="125">K244/2</f>
        <v>1719565.2173913042</v>
      </c>
      <c r="K244" s="2">
        <v>3439130.4347826084</v>
      </c>
      <c r="L244" s="2">
        <f t="shared" si="52"/>
        <v>3358695.6521739131</v>
      </c>
      <c r="M244" s="2">
        <v>6717391.3043478262</v>
      </c>
      <c r="N244" s="2">
        <f t="shared" si="74"/>
        <v>22215272.826086957</v>
      </c>
      <c r="O244">
        <v>17461543</v>
      </c>
      <c r="P244">
        <v>10476925.799999999</v>
      </c>
      <c r="Q244">
        <v>12223080.1</v>
      </c>
      <c r="R244">
        <v>13969234.399999999</v>
      </c>
      <c r="S244">
        <v>15715388.699999999</v>
      </c>
      <c r="Y244">
        <v>57</v>
      </c>
      <c r="AH244">
        <v>9980790</v>
      </c>
      <c r="AI244" s="2">
        <f t="shared" si="62"/>
        <v>4275000</v>
      </c>
      <c r="AJ244" s="2">
        <f t="shared" si="55"/>
        <v>14255790</v>
      </c>
      <c r="AK244" s="2"/>
      <c r="AL244" s="2"/>
      <c r="AP244">
        <v>1760000</v>
      </c>
      <c r="AQ244" s="2">
        <f t="shared" si="64"/>
        <v>1425000</v>
      </c>
      <c r="AR244">
        <f t="shared" si="56"/>
        <v>3185000</v>
      </c>
      <c r="AT244" s="2"/>
      <c r="AX244">
        <v>9700000</v>
      </c>
      <c r="AY244" s="2">
        <f t="shared" si="65"/>
        <v>1239130.4347826086</v>
      </c>
      <c r="AZ244">
        <f t="shared" si="57"/>
        <v>10939130.434782609</v>
      </c>
      <c r="BC244">
        <v>2300000</v>
      </c>
      <c r="BD244" s="2">
        <f t="shared" si="66"/>
        <v>1734782.6086956521</v>
      </c>
      <c r="BE244">
        <f t="shared" si="58"/>
        <v>4034782.6086956523</v>
      </c>
      <c r="BI244">
        <v>3000000</v>
      </c>
      <c r="BJ244" s="2">
        <f t="shared" si="67"/>
        <v>3717391.3043478262</v>
      </c>
      <c r="BK244">
        <f t="shared" si="59"/>
        <v>6717391.3043478262</v>
      </c>
    </row>
    <row r="245" spans="1:63" x14ac:dyDescent="0.25">
      <c r="A245" s="1">
        <v>44435</v>
      </c>
      <c r="B245">
        <v>750000</v>
      </c>
      <c r="C245">
        <v>1700000</v>
      </c>
      <c r="D245" s="2">
        <f t="shared" si="71"/>
        <v>7044403.2608695645</v>
      </c>
      <c r="E245" s="2">
        <v>14088806.521739129</v>
      </c>
      <c r="F245" s="2">
        <f t="shared" si="80"/>
        <v>1308695.6521739131</v>
      </c>
      <c r="G245" s="2">
        <v>2617391.3043478262</v>
      </c>
      <c r="H245" s="2">
        <f t="shared" si="78"/>
        <v>5480434.7826086953</v>
      </c>
      <c r="I245" s="2">
        <v>10960869.565217391</v>
      </c>
      <c r="J245" s="2">
        <f t="shared" ref="J245" si="126">K245/2</f>
        <v>1730434.7826086958</v>
      </c>
      <c r="K245" s="2">
        <v>3460869.5652173916</v>
      </c>
      <c r="L245" s="2">
        <f t="shared" si="52"/>
        <v>3391304.3478260869</v>
      </c>
      <c r="M245" s="2">
        <v>6782608.6956521738</v>
      </c>
      <c r="N245" s="2">
        <f t="shared" si="74"/>
        <v>22346577.173913039</v>
      </c>
      <c r="O245">
        <v>17461543</v>
      </c>
      <c r="P245">
        <v>10476925.799999999</v>
      </c>
      <c r="Q245">
        <v>12223080.1</v>
      </c>
      <c r="R245">
        <v>13969234.399999999</v>
      </c>
      <c r="S245">
        <v>15715388.699999999</v>
      </c>
      <c r="Y245">
        <v>58</v>
      </c>
      <c r="AH245">
        <v>9980790</v>
      </c>
      <c r="AI245" s="2">
        <f t="shared" si="62"/>
        <v>4350000</v>
      </c>
      <c r="AJ245" s="2">
        <f t="shared" si="55"/>
        <v>14330790</v>
      </c>
      <c r="AK245" s="2"/>
      <c r="AL245" s="2"/>
      <c r="AP245">
        <v>1760000</v>
      </c>
      <c r="AQ245" s="2">
        <f t="shared" si="64"/>
        <v>1450000</v>
      </c>
      <c r="AR245">
        <f t="shared" si="56"/>
        <v>3210000</v>
      </c>
      <c r="AT245" s="2"/>
      <c r="AX245">
        <v>9700000</v>
      </c>
      <c r="AY245" s="2">
        <f t="shared" si="65"/>
        <v>1260869.5652173914</v>
      </c>
      <c r="AZ245">
        <f t="shared" si="57"/>
        <v>10960869.565217391</v>
      </c>
      <c r="BC245">
        <v>2300000</v>
      </c>
      <c r="BD245" s="2">
        <f t="shared" si="66"/>
        <v>1765217.3913043479</v>
      </c>
      <c r="BE245">
        <f t="shared" si="58"/>
        <v>4065217.3913043477</v>
      </c>
      <c r="BI245">
        <v>3000000</v>
      </c>
      <c r="BJ245" s="2">
        <f t="shared" si="67"/>
        <v>3782608.6956521738</v>
      </c>
      <c r="BK245">
        <f t="shared" si="59"/>
        <v>6782608.6956521738</v>
      </c>
    </row>
    <row r="246" spans="1:63" x14ac:dyDescent="0.25">
      <c r="A246" s="1">
        <v>44436</v>
      </c>
      <c r="B246">
        <v>750000</v>
      </c>
      <c r="C246">
        <v>1700000</v>
      </c>
      <c r="D246" s="2">
        <f t="shared" si="71"/>
        <v>7081359.7826086953</v>
      </c>
      <c r="E246" s="2">
        <v>14162719.565217391</v>
      </c>
      <c r="F246" s="2">
        <f t="shared" si="80"/>
        <v>1316086.9565217393</v>
      </c>
      <c r="G246" s="2">
        <v>2632173.9130434785</v>
      </c>
      <c r="H246" s="2">
        <f t="shared" si="78"/>
        <v>5491304.3478260869</v>
      </c>
      <c r="I246" s="2">
        <v>10982608.695652174</v>
      </c>
      <c r="J246" s="2">
        <f t="shared" ref="J246" si="127">K246/2</f>
        <v>1741304.3478260869</v>
      </c>
      <c r="K246" s="2">
        <v>3482608.6956521738</v>
      </c>
      <c r="L246" s="2">
        <f t="shared" ref="L246:L309" si="128">M246/2</f>
        <v>3423913.0434782607</v>
      </c>
      <c r="M246" s="2">
        <v>6847826.0869565215</v>
      </c>
      <c r="N246" s="2">
        <f t="shared" si="74"/>
        <v>22477881.521739125</v>
      </c>
      <c r="O246">
        <v>17461543</v>
      </c>
      <c r="P246">
        <v>10476925.799999999</v>
      </c>
      <c r="Q246">
        <v>12223080.1</v>
      </c>
      <c r="R246">
        <v>13969234.399999999</v>
      </c>
      <c r="S246">
        <v>15715388.699999999</v>
      </c>
      <c r="Y246">
        <v>59</v>
      </c>
      <c r="AH246">
        <v>9980790</v>
      </c>
      <c r="AI246" s="2">
        <f t="shared" si="62"/>
        <v>4425000</v>
      </c>
      <c r="AJ246" s="2">
        <f t="shared" si="55"/>
        <v>14405790</v>
      </c>
      <c r="AK246" s="2"/>
      <c r="AL246" s="2"/>
      <c r="AP246">
        <v>1760000</v>
      </c>
      <c r="AQ246" s="2">
        <f t="shared" si="64"/>
        <v>1475000</v>
      </c>
      <c r="AR246">
        <f t="shared" si="56"/>
        <v>3235000</v>
      </c>
      <c r="AT246" s="2"/>
      <c r="AX246">
        <v>9700000</v>
      </c>
      <c r="AY246" s="2">
        <f t="shared" si="65"/>
        <v>1282608.6956521738</v>
      </c>
      <c r="AZ246">
        <f t="shared" si="57"/>
        <v>10982608.695652174</v>
      </c>
      <c r="BC246">
        <v>2300000</v>
      </c>
      <c r="BD246" s="2">
        <f t="shared" si="66"/>
        <v>1795652.1739130435</v>
      </c>
      <c r="BE246">
        <f t="shared" si="58"/>
        <v>4095652.1739130435</v>
      </c>
      <c r="BI246">
        <v>3000000</v>
      </c>
      <c r="BJ246" s="2">
        <f t="shared" si="67"/>
        <v>3847826.0869565215</v>
      </c>
      <c r="BK246">
        <f t="shared" si="59"/>
        <v>6847826.0869565215</v>
      </c>
    </row>
    <row r="247" spans="1:63" x14ac:dyDescent="0.25">
      <c r="A247" s="1">
        <v>44437</v>
      </c>
      <c r="B247">
        <v>750000</v>
      </c>
      <c r="C247">
        <v>1700000</v>
      </c>
      <c r="D247" s="2">
        <f t="shared" si="71"/>
        <v>7118316.3043478262</v>
      </c>
      <c r="E247" s="2">
        <v>14236632.608695652</v>
      </c>
      <c r="F247" s="2">
        <f t="shared" si="80"/>
        <v>1323478.2608695652</v>
      </c>
      <c r="G247" s="2">
        <v>2646956.5217391304</v>
      </c>
      <c r="H247" s="2">
        <f t="shared" si="78"/>
        <v>5502173.9130434785</v>
      </c>
      <c r="I247" s="2">
        <v>11004347.826086957</v>
      </c>
      <c r="J247" s="2">
        <f t="shared" ref="J247" si="129">K247/2</f>
        <v>1752173.9130434783</v>
      </c>
      <c r="K247" s="2">
        <v>3504347.8260869565</v>
      </c>
      <c r="L247" s="2">
        <f t="shared" si="128"/>
        <v>3456521.7391304346</v>
      </c>
      <c r="M247" s="2">
        <v>6913043.4782608692</v>
      </c>
      <c r="N247" s="2">
        <f t="shared" si="74"/>
        <v>22609185.869565219</v>
      </c>
      <c r="O247">
        <v>17461543</v>
      </c>
      <c r="P247">
        <v>10476925.799999999</v>
      </c>
      <c r="Q247">
        <v>12223080.1</v>
      </c>
      <c r="R247">
        <v>13969234.399999999</v>
      </c>
      <c r="S247">
        <v>15715388.699999999</v>
      </c>
      <c r="Y247">
        <v>60</v>
      </c>
      <c r="AH247">
        <v>9980790</v>
      </c>
      <c r="AI247" s="2">
        <f t="shared" si="62"/>
        <v>4500000</v>
      </c>
      <c r="AJ247" s="2">
        <f t="shared" si="55"/>
        <v>14480790</v>
      </c>
      <c r="AK247" s="2"/>
      <c r="AL247" s="2"/>
      <c r="AP247">
        <v>1760000</v>
      </c>
      <c r="AQ247" s="2">
        <f t="shared" si="64"/>
        <v>1500000</v>
      </c>
      <c r="AR247">
        <f t="shared" si="56"/>
        <v>3260000</v>
      </c>
      <c r="AT247" s="2"/>
      <c r="AX247">
        <v>9700000</v>
      </c>
      <c r="AY247" s="2">
        <f t="shared" si="65"/>
        <v>1304347.8260869565</v>
      </c>
      <c r="AZ247">
        <f t="shared" si="57"/>
        <v>11004347.826086957</v>
      </c>
      <c r="BC247">
        <v>2300000</v>
      </c>
      <c r="BD247" s="2">
        <f t="shared" si="66"/>
        <v>1826086.956521739</v>
      </c>
      <c r="BE247">
        <f t="shared" si="58"/>
        <v>4126086.9565217393</v>
      </c>
      <c r="BI247">
        <v>3000000</v>
      </c>
      <c r="BJ247" s="2">
        <f t="shared" si="67"/>
        <v>3913043.4782608696</v>
      </c>
      <c r="BK247">
        <f t="shared" si="59"/>
        <v>6913043.4782608692</v>
      </c>
    </row>
    <row r="248" spans="1:63" x14ac:dyDescent="0.25">
      <c r="A248" s="1">
        <v>44438</v>
      </c>
      <c r="B248">
        <v>750000</v>
      </c>
      <c r="C248">
        <v>1700000</v>
      </c>
      <c r="D248" s="2">
        <f t="shared" si="71"/>
        <v>7155272.826086957</v>
      </c>
      <c r="E248" s="2">
        <v>14310545.652173914</v>
      </c>
      <c r="F248" s="2">
        <f t="shared" si="80"/>
        <v>1330869.5652173914</v>
      </c>
      <c r="G248" s="2">
        <v>2661739.1304347827</v>
      </c>
      <c r="H248" s="2">
        <f t="shared" si="78"/>
        <v>5513043.4782608692</v>
      </c>
      <c r="I248" s="2">
        <v>11026086.956521738</v>
      </c>
      <c r="J248" s="2">
        <f t="shared" ref="J248" si="130">K248/2</f>
        <v>1763043.4782608696</v>
      </c>
      <c r="K248" s="2">
        <v>3526086.9565217393</v>
      </c>
      <c r="L248" s="2">
        <f t="shared" si="128"/>
        <v>3489130.4347826084</v>
      </c>
      <c r="M248" s="2">
        <v>6978260.8695652168</v>
      </c>
      <c r="N248" s="2">
        <f t="shared" si="74"/>
        <v>22740490.217391305</v>
      </c>
      <c r="O248">
        <v>17461543</v>
      </c>
      <c r="P248">
        <v>10476925.799999999</v>
      </c>
      <c r="Q248">
        <v>12223080.1</v>
      </c>
      <c r="R248">
        <v>13969234.399999999</v>
      </c>
      <c r="S248">
        <v>15715388.699999999</v>
      </c>
      <c r="Y248">
        <v>61</v>
      </c>
      <c r="AH248">
        <v>9980790</v>
      </c>
      <c r="AI248" s="2">
        <f t="shared" si="62"/>
        <v>4575000</v>
      </c>
      <c r="AJ248" s="2">
        <f t="shared" si="55"/>
        <v>14555790</v>
      </c>
      <c r="AK248" s="2"/>
      <c r="AL248" s="2"/>
      <c r="AP248">
        <v>1760000</v>
      </c>
      <c r="AQ248" s="2">
        <f t="shared" si="64"/>
        <v>1525000</v>
      </c>
      <c r="AR248">
        <f t="shared" si="56"/>
        <v>3285000</v>
      </c>
      <c r="AT248" s="2"/>
      <c r="AX248">
        <v>9700000</v>
      </c>
      <c r="AY248" s="2">
        <f t="shared" si="65"/>
        <v>1326086.956521739</v>
      </c>
      <c r="AZ248">
        <f t="shared" si="57"/>
        <v>11026086.956521738</v>
      </c>
      <c r="BC248">
        <v>2300000</v>
      </c>
      <c r="BD248" s="2">
        <f t="shared" si="66"/>
        <v>1856521.7391304348</v>
      </c>
      <c r="BE248">
        <f t="shared" si="58"/>
        <v>4156521.7391304346</v>
      </c>
      <c r="BI248">
        <v>3000000</v>
      </c>
      <c r="BJ248" s="2">
        <f t="shared" si="67"/>
        <v>3978260.8695652173</v>
      </c>
      <c r="BK248">
        <f t="shared" si="59"/>
        <v>6978260.8695652168</v>
      </c>
    </row>
    <row r="249" spans="1:63" x14ac:dyDescent="0.25">
      <c r="A249" s="1">
        <v>44439</v>
      </c>
      <c r="B249">
        <v>750000</v>
      </c>
      <c r="C249">
        <v>1700000</v>
      </c>
      <c r="D249" s="2">
        <f t="shared" si="71"/>
        <v>7192229.3478260869</v>
      </c>
      <c r="E249" s="2">
        <v>14384458.695652174</v>
      </c>
      <c r="F249" s="2">
        <f t="shared" si="80"/>
        <v>1338260.8695652173</v>
      </c>
      <c r="G249" s="2">
        <v>2676521.7391304346</v>
      </c>
      <c r="H249" s="2">
        <f t="shared" si="78"/>
        <v>5523913.0434782607</v>
      </c>
      <c r="I249" s="2">
        <v>11047826.086956521</v>
      </c>
      <c r="J249" s="2">
        <f t="shared" ref="J249" si="131">K249/2</f>
        <v>1773913.0434782607</v>
      </c>
      <c r="K249" s="2">
        <v>3547826.0869565215</v>
      </c>
      <c r="L249" s="2">
        <f t="shared" si="128"/>
        <v>3521739.1304347822</v>
      </c>
      <c r="M249" s="2">
        <v>7043478.2608695645</v>
      </c>
      <c r="N249" s="2">
        <f t="shared" si="74"/>
        <v>22871794.565217391</v>
      </c>
      <c r="O249">
        <v>17461543</v>
      </c>
      <c r="P249">
        <v>10476925.799999999</v>
      </c>
      <c r="Q249">
        <v>12223080.1</v>
      </c>
      <c r="R249">
        <v>13969234.399999999</v>
      </c>
      <c r="S249">
        <v>15715388.699999999</v>
      </c>
      <c r="Y249">
        <v>62</v>
      </c>
      <c r="AH249">
        <v>9980790</v>
      </c>
      <c r="AI249" s="2">
        <f t="shared" si="62"/>
        <v>4650000</v>
      </c>
      <c r="AJ249" s="2">
        <f t="shared" si="55"/>
        <v>14630790</v>
      </c>
      <c r="AK249" s="2"/>
      <c r="AL249" s="2"/>
      <c r="AP249">
        <v>1760000</v>
      </c>
      <c r="AQ249" s="2">
        <f t="shared" si="64"/>
        <v>1550000</v>
      </c>
      <c r="AR249">
        <f t="shared" si="56"/>
        <v>3310000</v>
      </c>
      <c r="AT249" s="2"/>
      <c r="AX249">
        <v>9700000</v>
      </c>
      <c r="AY249" s="2">
        <f t="shared" si="65"/>
        <v>1347826.0869565217</v>
      </c>
      <c r="AZ249">
        <f t="shared" si="57"/>
        <v>11047826.086956521</v>
      </c>
      <c r="BC249">
        <v>2300000</v>
      </c>
      <c r="BD249" s="2">
        <f t="shared" si="66"/>
        <v>1886956.5217391304</v>
      </c>
      <c r="BE249">
        <f t="shared" si="58"/>
        <v>4186956.5217391304</v>
      </c>
      <c r="BI249">
        <v>3000000</v>
      </c>
      <c r="BJ249" s="2">
        <f t="shared" si="67"/>
        <v>4043478.260869565</v>
      </c>
      <c r="BK249">
        <f t="shared" si="59"/>
        <v>7043478.2608695645</v>
      </c>
    </row>
    <row r="250" spans="1:63" x14ac:dyDescent="0.25">
      <c r="A250" s="1">
        <v>44440</v>
      </c>
      <c r="B250">
        <v>750000</v>
      </c>
      <c r="C250">
        <v>1700000</v>
      </c>
      <c r="D250" s="2">
        <f t="shared" si="71"/>
        <v>7229185.8695652168</v>
      </c>
      <c r="E250" s="2">
        <v>14458371.739130434</v>
      </c>
      <c r="F250" s="2">
        <f t="shared" si="80"/>
        <v>1345652.1739130435</v>
      </c>
      <c r="G250" s="2">
        <v>2691304.3478260869</v>
      </c>
      <c r="H250" s="2">
        <f t="shared" si="78"/>
        <v>5534782.6086956523</v>
      </c>
      <c r="I250" s="2">
        <v>11069565.217391305</v>
      </c>
      <c r="J250" s="2">
        <f t="shared" ref="J250" si="132">K250/2</f>
        <v>1784782.6086956521</v>
      </c>
      <c r="K250" s="2">
        <v>3569565.2173913042</v>
      </c>
      <c r="L250" s="2">
        <f t="shared" si="128"/>
        <v>3554347.8260869565</v>
      </c>
      <c r="M250" s="2">
        <v>7108695.6521739131</v>
      </c>
      <c r="N250" s="2">
        <f t="shared" si="74"/>
        <v>23003098.913043477</v>
      </c>
      <c r="O250">
        <v>17461543</v>
      </c>
      <c r="P250">
        <v>10476925.799999999</v>
      </c>
      <c r="Q250">
        <v>12223080.1</v>
      </c>
      <c r="R250">
        <v>13969234.399999999</v>
      </c>
      <c r="S250">
        <v>15715388.699999999</v>
      </c>
      <c r="Y250">
        <v>63</v>
      </c>
      <c r="AH250">
        <v>9980790</v>
      </c>
      <c r="AI250" s="2">
        <f t="shared" si="62"/>
        <v>4725000</v>
      </c>
      <c r="AJ250" s="2">
        <f t="shared" si="55"/>
        <v>14705790</v>
      </c>
      <c r="AK250" s="2"/>
      <c r="AL250" s="2"/>
      <c r="AP250">
        <v>1760000</v>
      </c>
      <c r="AQ250" s="2">
        <f t="shared" si="64"/>
        <v>1575000</v>
      </c>
      <c r="AR250">
        <f t="shared" si="56"/>
        <v>3335000</v>
      </c>
      <c r="AT250" s="2"/>
      <c r="AX250">
        <v>9700000</v>
      </c>
      <c r="AY250" s="2">
        <f t="shared" si="65"/>
        <v>1369565.2173913042</v>
      </c>
      <c r="AZ250">
        <f t="shared" si="57"/>
        <v>11069565.217391305</v>
      </c>
      <c r="BC250">
        <v>2300000</v>
      </c>
      <c r="BD250" s="2">
        <f t="shared" si="66"/>
        <v>1917391.3043478262</v>
      </c>
      <c r="BE250">
        <f t="shared" si="58"/>
        <v>4217391.3043478262</v>
      </c>
      <c r="BI250">
        <v>3000000</v>
      </c>
      <c r="BJ250" s="2">
        <f t="shared" si="67"/>
        <v>4108695.6521739131</v>
      </c>
      <c r="BK250">
        <f t="shared" si="59"/>
        <v>7108695.6521739131</v>
      </c>
    </row>
    <row r="251" spans="1:63" x14ac:dyDescent="0.25">
      <c r="A251" s="1">
        <v>44441</v>
      </c>
      <c r="B251">
        <v>750000</v>
      </c>
      <c r="C251">
        <v>1700000</v>
      </c>
      <c r="D251" s="2">
        <f t="shared" si="71"/>
        <v>7266142.3913043477</v>
      </c>
      <c r="E251" s="2">
        <v>14532284.782608695</v>
      </c>
      <c r="F251" s="2">
        <f t="shared" si="80"/>
        <v>1353043.4782608696</v>
      </c>
      <c r="G251" s="2">
        <v>2706086.9565217393</v>
      </c>
      <c r="H251" s="2">
        <f t="shared" si="78"/>
        <v>5545652.173913043</v>
      </c>
      <c r="I251" s="2">
        <v>11091304.347826086</v>
      </c>
      <c r="J251" s="2">
        <f t="shared" ref="J251" si="133">K251/2</f>
        <v>1795652.1739130435</v>
      </c>
      <c r="K251" s="2">
        <v>3591304.3478260869</v>
      </c>
      <c r="L251" s="2">
        <f t="shared" si="128"/>
        <v>3586956.5217391304</v>
      </c>
      <c r="M251" s="2">
        <v>7173913.0434782607</v>
      </c>
      <c r="N251" s="2">
        <f t="shared" si="74"/>
        <v>23134403.260869563</v>
      </c>
      <c r="O251">
        <v>17461543</v>
      </c>
      <c r="P251">
        <v>10476925.799999999</v>
      </c>
      <c r="Q251">
        <v>12223080.1</v>
      </c>
      <c r="R251">
        <v>13969234.399999999</v>
      </c>
      <c r="S251">
        <v>15715388.699999999</v>
      </c>
      <c r="Y251">
        <v>64</v>
      </c>
      <c r="AH251">
        <v>9980790</v>
      </c>
      <c r="AI251" s="2">
        <f t="shared" si="62"/>
        <v>4800000</v>
      </c>
      <c r="AJ251" s="2">
        <f t="shared" ref="AJ251:AJ278" si="134">AH251+AI251</f>
        <v>14780790</v>
      </c>
      <c r="AK251" s="2"/>
      <c r="AL251" s="2"/>
      <c r="AP251">
        <v>1760000</v>
      </c>
      <c r="AQ251" s="2">
        <f t="shared" si="64"/>
        <v>1600000</v>
      </c>
      <c r="AR251">
        <f t="shared" ref="AR251:AR278" si="135">AP251+AQ251</f>
        <v>3360000</v>
      </c>
      <c r="AT251" s="2"/>
      <c r="AX251">
        <v>9700000</v>
      </c>
      <c r="AY251" s="2">
        <f t="shared" si="65"/>
        <v>1391304.3478260869</v>
      </c>
      <c r="AZ251">
        <f t="shared" ref="AZ251:AZ278" si="136">AX251+AY251</f>
        <v>11091304.347826086</v>
      </c>
      <c r="BC251">
        <v>2300000</v>
      </c>
      <c r="BD251" s="2">
        <f t="shared" si="66"/>
        <v>1947826.0869565217</v>
      </c>
      <c r="BE251">
        <f t="shared" ref="BE251:BE278" si="137">BC251+BD251</f>
        <v>4247826.0869565215</v>
      </c>
      <c r="BI251">
        <v>3000000</v>
      </c>
      <c r="BJ251" s="2">
        <f t="shared" si="67"/>
        <v>4173913.0434782607</v>
      </c>
      <c r="BK251">
        <f t="shared" ref="BK251:BK278" si="138">BI251+BJ251</f>
        <v>7173913.0434782607</v>
      </c>
    </row>
    <row r="252" spans="1:63" x14ac:dyDescent="0.25">
      <c r="A252" s="1">
        <v>44442</v>
      </c>
      <c r="B252">
        <v>750000</v>
      </c>
      <c r="C252">
        <v>1700000</v>
      </c>
      <c r="D252" s="2">
        <f t="shared" si="71"/>
        <v>7303098.9130434785</v>
      </c>
      <c r="E252" s="2">
        <v>14606197.826086957</v>
      </c>
      <c r="F252" s="2">
        <f t="shared" si="80"/>
        <v>1360434.7826086958</v>
      </c>
      <c r="G252" s="2">
        <v>2720869.5652173916</v>
      </c>
      <c r="H252" s="2">
        <f t="shared" si="78"/>
        <v>5556521.7391304346</v>
      </c>
      <c r="I252" s="2">
        <v>11113043.478260869</v>
      </c>
      <c r="J252" s="2">
        <f t="shared" ref="J252" si="139">K252/2</f>
        <v>1806521.7391304348</v>
      </c>
      <c r="K252" s="2">
        <v>3613043.4782608696</v>
      </c>
      <c r="L252" s="2">
        <f t="shared" si="128"/>
        <v>3619565.2173913042</v>
      </c>
      <c r="M252" s="2">
        <v>7239130.4347826084</v>
      </c>
      <c r="N252" s="2">
        <f t="shared" si="74"/>
        <v>23265707.608695652</v>
      </c>
      <c r="O252">
        <v>17461543</v>
      </c>
      <c r="P252">
        <v>10476925.799999999</v>
      </c>
      <c r="Q252">
        <v>12223080.1</v>
      </c>
      <c r="R252">
        <v>13969234.399999999</v>
      </c>
      <c r="S252">
        <v>15715388.699999999</v>
      </c>
      <c r="Y252">
        <v>65</v>
      </c>
      <c r="AH252">
        <v>9980790</v>
      </c>
      <c r="AI252" s="2">
        <f t="shared" si="62"/>
        <v>4875000</v>
      </c>
      <c r="AJ252" s="2">
        <f t="shared" si="134"/>
        <v>14855790</v>
      </c>
      <c r="AK252" s="2"/>
      <c r="AL252" s="2"/>
      <c r="AP252">
        <v>1760000</v>
      </c>
      <c r="AQ252" s="2">
        <f t="shared" si="64"/>
        <v>1625000</v>
      </c>
      <c r="AR252">
        <f t="shared" si="135"/>
        <v>3385000</v>
      </c>
      <c r="AT252" s="2"/>
      <c r="AX252">
        <v>9700000</v>
      </c>
      <c r="AY252" s="2">
        <f t="shared" si="65"/>
        <v>1413043.4782608696</v>
      </c>
      <c r="AZ252">
        <f t="shared" si="136"/>
        <v>11113043.478260869</v>
      </c>
      <c r="BC252">
        <v>2300000</v>
      </c>
      <c r="BD252" s="2">
        <f t="shared" si="66"/>
        <v>1978260.8695652173</v>
      </c>
      <c r="BE252">
        <f t="shared" si="137"/>
        <v>4278260.8695652168</v>
      </c>
      <c r="BI252">
        <v>3000000</v>
      </c>
      <c r="BJ252" s="2">
        <f t="shared" si="67"/>
        <v>4239130.4347826084</v>
      </c>
      <c r="BK252">
        <f t="shared" si="138"/>
        <v>7239130.4347826084</v>
      </c>
    </row>
    <row r="253" spans="1:63" x14ac:dyDescent="0.25">
      <c r="A253" s="1">
        <v>44443</v>
      </c>
      <c r="B253">
        <v>750000</v>
      </c>
      <c r="C253">
        <v>1700000</v>
      </c>
      <c r="D253" s="2">
        <f t="shared" si="71"/>
        <v>7340055.4347826084</v>
      </c>
      <c r="E253" s="2">
        <v>14680110.869565217</v>
      </c>
      <c r="F253" s="2">
        <f t="shared" si="80"/>
        <v>1367826.0869565217</v>
      </c>
      <c r="G253" s="2">
        <v>2735652.1739130435</v>
      </c>
      <c r="H253" s="2">
        <f t="shared" si="78"/>
        <v>5567391.3043478262</v>
      </c>
      <c r="I253" s="2">
        <v>11134782.608695652</v>
      </c>
      <c r="J253" s="2">
        <f t="shared" ref="J253" si="140">K253/2</f>
        <v>1817391.3043478262</v>
      </c>
      <c r="K253" s="2">
        <v>3634782.6086956523</v>
      </c>
      <c r="L253" s="2">
        <f t="shared" si="128"/>
        <v>3652173.913043478</v>
      </c>
      <c r="M253" s="2">
        <v>7304347.8260869561</v>
      </c>
      <c r="N253" s="2">
        <f t="shared" si="74"/>
        <v>23397011.956521738</v>
      </c>
      <c r="O253">
        <v>17461543</v>
      </c>
      <c r="P253">
        <v>10476925.799999999</v>
      </c>
      <c r="Q253">
        <v>12223080.1</v>
      </c>
      <c r="R253">
        <v>13969234.399999999</v>
      </c>
      <c r="S253">
        <v>15715388.699999999</v>
      </c>
      <c r="Y253">
        <v>66</v>
      </c>
      <c r="AH253">
        <v>9980790</v>
      </c>
      <c r="AI253" s="2">
        <f t="shared" ref="AI253:AI278" si="141">$AI$279/92*Y253</f>
        <v>4950000</v>
      </c>
      <c r="AJ253" s="2">
        <f t="shared" si="134"/>
        <v>14930790</v>
      </c>
      <c r="AK253" s="2"/>
      <c r="AL253" s="2"/>
      <c r="AP253">
        <v>1760000</v>
      </c>
      <c r="AQ253" s="2">
        <f t="shared" si="64"/>
        <v>1650000</v>
      </c>
      <c r="AR253">
        <f t="shared" si="135"/>
        <v>3410000</v>
      </c>
      <c r="AT253" s="2"/>
      <c r="AX253">
        <v>9700000</v>
      </c>
      <c r="AY253" s="2">
        <f t="shared" si="65"/>
        <v>1434782.6086956521</v>
      </c>
      <c r="AZ253">
        <f t="shared" si="136"/>
        <v>11134782.608695652</v>
      </c>
      <c r="BC253">
        <v>2300000</v>
      </c>
      <c r="BD253" s="2">
        <f t="shared" si="66"/>
        <v>2008695.6521739131</v>
      </c>
      <c r="BE253">
        <f t="shared" si="137"/>
        <v>4308695.6521739131</v>
      </c>
      <c r="BI253">
        <v>3000000</v>
      </c>
      <c r="BJ253" s="2">
        <f t="shared" si="67"/>
        <v>4304347.8260869561</v>
      </c>
      <c r="BK253">
        <f t="shared" si="138"/>
        <v>7304347.8260869561</v>
      </c>
    </row>
    <row r="254" spans="1:63" x14ac:dyDescent="0.25">
      <c r="A254" s="1">
        <v>44444</v>
      </c>
      <c r="B254">
        <v>750000</v>
      </c>
      <c r="C254">
        <v>1700000</v>
      </c>
      <c r="D254" s="2">
        <f t="shared" si="71"/>
        <v>7377011.9565217383</v>
      </c>
      <c r="E254" s="2">
        <v>14754023.913043477</v>
      </c>
      <c r="F254" s="2">
        <f t="shared" si="80"/>
        <v>1375217.3913043479</v>
      </c>
      <c r="G254" s="2">
        <v>2750434.7826086958</v>
      </c>
      <c r="H254" s="2">
        <f t="shared" si="78"/>
        <v>5578260.8695652178</v>
      </c>
      <c r="I254" s="2">
        <v>11156521.739130436</v>
      </c>
      <c r="J254" s="2">
        <f t="shared" ref="J254" si="142">K254/2</f>
        <v>1828260.8695652173</v>
      </c>
      <c r="K254" s="2">
        <v>3656521.7391304346</v>
      </c>
      <c r="L254" s="2">
        <f t="shared" si="128"/>
        <v>3684782.6086956523</v>
      </c>
      <c r="M254" s="2">
        <v>7369565.2173913047</v>
      </c>
      <c r="N254" s="2">
        <f t="shared" si="74"/>
        <v>23528316.304347828</v>
      </c>
      <c r="O254">
        <v>17461543</v>
      </c>
      <c r="P254">
        <v>10476925.799999999</v>
      </c>
      <c r="Q254">
        <v>12223080.1</v>
      </c>
      <c r="R254">
        <v>13969234.399999999</v>
      </c>
      <c r="S254">
        <v>15715388.699999999</v>
      </c>
      <c r="Y254">
        <v>67</v>
      </c>
      <c r="AH254">
        <v>9980790</v>
      </c>
      <c r="AI254" s="2">
        <f t="shared" si="141"/>
        <v>5025000</v>
      </c>
      <c r="AJ254" s="2">
        <f t="shared" si="134"/>
        <v>15005790</v>
      </c>
      <c r="AK254" s="2"/>
      <c r="AL254" s="2"/>
      <c r="AP254">
        <v>1760000</v>
      </c>
      <c r="AQ254" s="2">
        <f t="shared" ref="AQ254:AQ278" si="143">$AQ$279/92*Y254</f>
        <v>1675000</v>
      </c>
      <c r="AR254">
        <f t="shared" si="135"/>
        <v>3435000</v>
      </c>
      <c r="AT254" s="2"/>
      <c r="AX254">
        <v>9700000</v>
      </c>
      <c r="AY254" s="2">
        <f t="shared" ref="AY254:AY278" si="144">$AY$279/92*Y254</f>
        <v>1456521.7391304348</v>
      </c>
      <c r="AZ254">
        <f t="shared" si="136"/>
        <v>11156521.739130436</v>
      </c>
      <c r="BC254">
        <v>2300000</v>
      </c>
      <c r="BD254" s="2">
        <f t="shared" ref="BD254:BD278" si="145">$BD$279/92*Y254</f>
        <v>2039130.4347826086</v>
      </c>
      <c r="BE254">
        <f t="shared" si="137"/>
        <v>4339130.4347826084</v>
      </c>
      <c r="BI254">
        <v>3000000</v>
      </c>
      <c r="BJ254" s="2">
        <f t="shared" ref="BJ254:BJ278" si="146">$BJ$279/92*Y254</f>
        <v>4369565.2173913047</v>
      </c>
      <c r="BK254">
        <f t="shared" si="138"/>
        <v>7369565.2173913047</v>
      </c>
    </row>
    <row r="255" spans="1:63" x14ac:dyDescent="0.25">
      <c r="A255" s="1">
        <v>44445</v>
      </c>
      <c r="B255">
        <v>750000</v>
      </c>
      <c r="C255">
        <v>1700000</v>
      </c>
      <c r="D255" s="2">
        <f t="shared" si="71"/>
        <v>7413968.4782608692</v>
      </c>
      <c r="E255" s="2">
        <v>14827936.956521738</v>
      </c>
      <c r="F255" s="2">
        <f t="shared" si="80"/>
        <v>1382608.6956521738</v>
      </c>
      <c r="G255" s="2">
        <v>2765217.3913043477</v>
      </c>
      <c r="H255" s="2">
        <f t="shared" si="78"/>
        <v>5589130.4347826084</v>
      </c>
      <c r="I255" s="2">
        <v>11178260.869565217</v>
      </c>
      <c r="J255" s="2">
        <f t="shared" ref="J255" si="147">K255/2</f>
        <v>1839130.4347826086</v>
      </c>
      <c r="K255" s="2">
        <v>3678260.8695652173</v>
      </c>
      <c r="L255" s="2">
        <f t="shared" si="128"/>
        <v>3717391.3043478262</v>
      </c>
      <c r="M255" s="2">
        <v>7434782.6086956523</v>
      </c>
      <c r="N255" s="2">
        <f t="shared" si="74"/>
        <v>23659620.652173914</v>
      </c>
      <c r="O255">
        <v>17461543</v>
      </c>
      <c r="P255">
        <v>10476925.799999999</v>
      </c>
      <c r="Q255">
        <v>12223080.1</v>
      </c>
      <c r="R255">
        <v>13969234.399999999</v>
      </c>
      <c r="S255">
        <v>15715388.699999999</v>
      </c>
      <c r="Y255">
        <v>68</v>
      </c>
      <c r="AH255">
        <v>9980790</v>
      </c>
      <c r="AI255" s="2">
        <f t="shared" si="141"/>
        <v>5100000</v>
      </c>
      <c r="AJ255" s="2">
        <f t="shared" si="134"/>
        <v>15080790</v>
      </c>
      <c r="AK255" s="2"/>
      <c r="AL255" s="2"/>
      <c r="AP255">
        <v>1760000</v>
      </c>
      <c r="AQ255" s="2">
        <f t="shared" si="143"/>
        <v>1700000</v>
      </c>
      <c r="AR255">
        <f t="shared" si="135"/>
        <v>3460000</v>
      </c>
      <c r="AT255" s="2"/>
      <c r="AX255">
        <v>9700000</v>
      </c>
      <c r="AY255" s="2">
        <f t="shared" si="144"/>
        <v>1478260.8695652173</v>
      </c>
      <c r="AZ255">
        <f t="shared" si="136"/>
        <v>11178260.869565217</v>
      </c>
      <c r="BC255">
        <v>2300000</v>
      </c>
      <c r="BD255" s="2">
        <f t="shared" si="145"/>
        <v>2069565.2173913044</v>
      </c>
      <c r="BE255">
        <f t="shared" si="137"/>
        <v>4369565.2173913047</v>
      </c>
      <c r="BI255">
        <v>3000000</v>
      </c>
      <c r="BJ255" s="2">
        <f t="shared" si="146"/>
        <v>4434782.6086956523</v>
      </c>
      <c r="BK255">
        <f t="shared" si="138"/>
        <v>7434782.6086956523</v>
      </c>
    </row>
    <row r="256" spans="1:63" x14ac:dyDescent="0.25">
      <c r="A256" s="1">
        <v>44446</v>
      </c>
      <c r="B256">
        <v>750000</v>
      </c>
      <c r="C256">
        <v>1700000</v>
      </c>
      <c r="D256" s="2">
        <f t="shared" si="71"/>
        <v>7450925</v>
      </c>
      <c r="E256" s="2">
        <v>14901850</v>
      </c>
      <c r="F256" s="2">
        <f t="shared" si="80"/>
        <v>1390000</v>
      </c>
      <c r="G256" s="2">
        <v>2780000</v>
      </c>
      <c r="H256" s="2">
        <f t="shared" si="78"/>
        <v>5600000</v>
      </c>
      <c r="I256" s="2">
        <v>11200000</v>
      </c>
      <c r="J256" s="2">
        <f t="shared" ref="J256" si="148">K256/2</f>
        <v>1850000</v>
      </c>
      <c r="K256" s="2">
        <v>3700000</v>
      </c>
      <c r="L256" s="2">
        <f t="shared" si="128"/>
        <v>3750000</v>
      </c>
      <c r="M256" s="2">
        <v>7500000</v>
      </c>
      <c r="N256" s="2">
        <f t="shared" si="74"/>
        <v>23790925</v>
      </c>
      <c r="O256">
        <v>17461543</v>
      </c>
      <c r="P256">
        <v>10476925.799999999</v>
      </c>
      <c r="Q256">
        <v>12223080.1</v>
      </c>
      <c r="R256">
        <v>13969234.399999999</v>
      </c>
      <c r="S256">
        <v>15715388.699999999</v>
      </c>
      <c r="Y256">
        <v>69</v>
      </c>
      <c r="AH256">
        <v>9980790</v>
      </c>
      <c r="AI256" s="2">
        <f t="shared" si="141"/>
        <v>5175000</v>
      </c>
      <c r="AJ256" s="2">
        <f t="shared" si="134"/>
        <v>15155790</v>
      </c>
      <c r="AK256" s="2"/>
      <c r="AL256" s="2"/>
      <c r="AP256">
        <v>1760000</v>
      </c>
      <c r="AQ256" s="2">
        <f t="shared" si="143"/>
        <v>1725000</v>
      </c>
      <c r="AR256">
        <f t="shared" si="135"/>
        <v>3485000</v>
      </c>
      <c r="AT256" s="2"/>
      <c r="AX256">
        <v>9700000</v>
      </c>
      <c r="AY256" s="2">
        <f t="shared" si="144"/>
        <v>1500000</v>
      </c>
      <c r="AZ256">
        <f t="shared" si="136"/>
        <v>11200000</v>
      </c>
      <c r="BC256">
        <v>2300000</v>
      </c>
      <c r="BD256" s="2">
        <f t="shared" si="145"/>
        <v>2100000</v>
      </c>
      <c r="BE256">
        <f t="shared" si="137"/>
        <v>4400000</v>
      </c>
      <c r="BI256">
        <v>3000000</v>
      </c>
      <c r="BJ256" s="2">
        <f t="shared" si="146"/>
        <v>4500000</v>
      </c>
      <c r="BK256">
        <f t="shared" si="138"/>
        <v>7500000</v>
      </c>
    </row>
    <row r="257" spans="1:63" x14ac:dyDescent="0.25">
      <c r="A257" s="1">
        <v>44447</v>
      </c>
      <c r="B257">
        <v>750000</v>
      </c>
      <c r="C257">
        <v>1700000</v>
      </c>
      <c r="D257" s="2">
        <f t="shared" si="71"/>
        <v>7487881.5217391308</v>
      </c>
      <c r="E257" s="2">
        <v>14975763.043478262</v>
      </c>
      <c r="F257" s="2">
        <f t="shared" si="80"/>
        <v>1397391.3043478262</v>
      </c>
      <c r="G257" s="2">
        <v>2794782.6086956523</v>
      </c>
      <c r="H257" s="2">
        <f t="shared" si="78"/>
        <v>5610869.5652173916</v>
      </c>
      <c r="I257" s="2">
        <v>11221739.130434783</v>
      </c>
      <c r="J257" s="2">
        <f t="shared" ref="J257" si="149">K257/2</f>
        <v>1860869.5652173911</v>
      </c>
      <c r="K257" s="2">
        <v>3721739.1304347822</v>
      </c>
      <c r="L257" s="2">
        <f t="shared" si="128"/>
        <v>3782608.6956521738</v>
      </c>
      <c r="M257" s="2">
        <v>7565217.3913043477</v>
      </c>
      <c r="N257" s="2">
        <f t="shared" si="74"/>
        <v>23922229.347826086</v>
      </c>
      <c r="O257">
        <v>17461543</v>
      </c>
      <c r="P257">
        <v>10476925.799999999</v>
      </c>
      <c r="Q257">
        <v>12223080.1</v>
      </c>
      <c r="R257">
        <v>13969234.399999999</v>
      </c>
      <c r="S257">
        <v>15715388.699999999</v>
      </c>
      <c r="Y257">
        <v>70</v>
      </c>
      <c r="AH257">
        <v>9980790</v>
      </c>
      <c r="AI257" s="2">
        <f t="shared" si="141"/>
        <v>5250000</v>
      </c>
      <c r="AJ257" s="2">
        <f t="shared" si="134"/>
        <v>15230790</v>
      </c>
      <c r="AK257" s="2"/>
      <c r="AL257" s="2"/>
      <c r="AP257">
        <v>1760000</v>
      </c>
      <c r="AQ257" s="2">
        <f t="shared" si="143"/>
        <v>1750000</v>
      </c>
      <c r="AR257">
        <f t="shared" si="135"/>
        <v>3510000</v>
      </c>
      <c r="AT257" s="2"/>
      <c r="AX257">
        <v>9700000</v>
      </c>
      <c r="AY257" s="2">
        <f t="shared" si="144"/>
        <v>1521739.1304347825</v>
      </c>
      <c r="AZ257">
        <f t="shared" si="136"/>
        <v>11221739.130434783</v>
      </c>
      <c r="BC257">
        <v>2300000</v>
      </c>
      <c r="BD257" s="2">
        <f t="shared" si="145"/>
        <v>2130434.7826086958</v>
      </c>
      <c r="BE257">
        <f t="shared" si="137"/>
        <v>4430434.7826086953</v>
      </c>
      <c r="BI257">
        <v>3000000</v>
      </c>
      <c r="BJ257" s="2">
        <f t="shared" si="146"/>
        <v>4565217.3913043477</v>
      </c>
      <c r="BK257">
        <f t="shared" si="138"/>
        <v>7565217.3913043477</v>
      </c>
    </row>
    <row r="258" spans="1:63" x14ac:dyDescent="0.25">
      <c r="A258" s="1">
        <v>44448</v>
      </c>
      <c r="B258">
        <v>750000</v>
      </c>
      <c r="C258">
        <v>1700000</v>
      </c>
      <c r="D258" s="2">
        <f t="shared" ref="D258:D321" si="150">E258/2</f>
        <v>7524838.0434782607</v>
      </c>
      <c r="E258" s="2">
        <v>15049676.086956521</v>
      </c>
      <c r="F258" s="2">
        <f t="shared" si="80"/>
        <v>1404782.6086956523</v>
      </c>
      <c r="G258" s="2">
        <v>2809565.2173913047</v>
      </c>
      <c r="H258" s="2">
        <f t="shared" si="78"/>
        <v>5621739.1304347822</v>
      </c>
      <c r="I258" s="2">
        <v>11243478.260869564</v>
      </c>
      <c r="J258" s="2">
        <f t="shared" ref="J258" si="151">K258/2</f>
        <v>1871739.1304347827</v>
      </c>
      <c r="K258" s="2">
        <v>3743478.2608695654</v>
      </c>
      <c r="L258" s="2">
        <f t="shared" si="128"/>
        <v>3815217.3913043477</v>
      </c>
      <c r="M258" s="2">
        <v>7630434.7826086953</v>
      </c>
      <c r="N258" s="2">
        <f t="shared" si="74"/>
        <v>24053533.695652172</v>
      </c>
      <c r="O258">
        <v>17461543</v>
      </c>
      <c r="P258">
        <v>10476925.799999999</v>
      </c>
      <c r="Q258">
        <v>12223080.1</v>
      </c>
      <c r="R258">
        <v>13969234.399999999</v>
      </c>
      <c r="S258">
        <v>15715388.699999999</v>
      </c>
      <c r="Y258">
        <v>71</v>
      </c>
      <c r="AH258">
        <v>9980790</v>
      </c>
      <c r="AI258" s="2">
        <f t="shared" si="141"/>
        <v>5325000</v>
      </c>
      <c r="AJ258" s="2">
        <f t="shared" si="134"/>
        <v>15305790</v>
      </c>
      <c r="AK258" s="2"/>
      <c r="AL258" s="2"/>
      <c r="AP258">
        <v>1760000</v>
      </c>
      <c r="AQ258" s="2">
        <f t="shared" si="143"/>
        <v>1775000</v>
      </c>
      <c r="AR258">
        <f t="shared" si="135"/>
        <v>3535000</v>
      </c>
      <c r="AT258" s="2"/>
      <c r="AX258">
        <v>9700000</v>
      </c>
      <c r="AY258" s="2">
        <f t="shared" si="144"/>
        <v>1543478.2608695652</v>
      </c>
      <c r="AZ258">
        <f t="shared" si="136"/>
        <v>11243478.260869564</v>
      </c>
      <c r="BC258">
        <v>2300000</v>
      </c>
      <c r="BD258" s="2">
        <f t="shared" si="145"/>
        <v>2160869.5652173911</v>
      </c>
      <c r="BE258">
        <f t="shared" si="137"/>
        <v>4460869.5652173907</v>
      </c>
      <c r="BI258">
        <v>3000000</v>
      </c>
      <c r="BJ258" s="2">
        <f t="shared" si="146"/>
        <v>4630434.7826086953</v>
      </c>
      <c r="BK258">
        <f t="shared" si="138"/>
        <v>7630434.7826086953</v>
      </c>
    </row>
    <row r="259" spans="1:63" x14ac:dyDescent="0.25">
      <c r="A259" s="1">
        <v>44449</v>
      </c>
      <c r="B259">
        <v>750000</v>
      </c>
      <c r="C259">
        <v>1700000</v>
      </c>
      <c r="D259" s="2">
        <f t="shared" si="150"/>
        <v>7561794.5652173907</v>
      </c>
      <c r="E259" s="2">
        <v>15123589.130434781</v>
      </c>
      <c r="F259" s="2">
        <f t="shared" si="80"/>
        <v>1412173.9130434783</v>
      </c>
      <c r="G259" s="2">
        <v>2824347.8260869565</v>
      </c>
      <c r="H259" s="2">
        <f t="shared" si="78"/>
        <v>5632608.6956521738</v>
      </c>
      <c r="I259" s="2">
        <v>11265217.391304348</v>
      </c>
      <c r="J259" s="2">
        <f t="shared" ref="J259" si="152">K259/2</f>
        <v>1882608.6956521738</v>
      </c>
      <c r="K259" s="2">
        <v>3765217.3913043477</v>
      </c>
      <c r="L259" s="2">
        <f t="shared" si="128"/>
        <v>3847826.0869565215</v>
      </c>
      <c r="M259" s="2">
        <v>7695652.173913043</v>
      </c>
      <c r="N259" s="2">
        <f t="shared" ref="N259:N322" si="153">D259+F259+H259+J259+M259</f>
        <v>24184838.043478258</v>
      </c>
      <c r="O259">
        <v>17461543</v>
      </c>
      <c r="P259">
        <v>10476925.799999999</v>
      </c>
      <c r="Q259">
        <v>12223080.1</v>
      </c>
      <c r="R259">
        <v>13969234.399999999</v>
      </c>
      <c r="S259">
        <v>15715388.699999999</v>
      </c>
      <c r="Y259">
        <v>72</v>
      </c>
      <c r="AH259">
        <v>9980790</v>
      </c>
      <c r="AI259" s="2">
        <f t="shared" si="141"/>
        <v>5400000</v>
      </c>
      <c r="AJ259" s="2">
        <f t="shared" si="134"/>
        <v>15380790</v>
      </c>
      <c r="AK259" s="2"/>
      <c r="AL259" s="2"/>
      <c r="AP259">
        <v>1760000</v>
      </c>
      <c r="AQ259" s="2">
        <f t="shared" si="143"/>
        <v>1800000</v>
      </c>
      <c r="AR259">
        <f t="shared" si="135"/>
        <v>3560000</v>
      </c>
      <c r="AT259" s="2"/>
      <c r="AX259">
        <v>9700000</v>
      </c>
      <c r="AY259" s="2">
        <f t="shared" si="144"/>
        <v>1565217.3913043477</v>
      </c>
      <c r="AZ259">
        <f t="shared" si="136"/>
        <v>11265217.391304348</v>
      </c>
      <c r="BC259">
        <v>2300000</v>
      </c>
      <c r="BD259" s="2">
        <f t="shared" si="145"/>
        <v>2191304.3478260869</v>
      </c>
      <c r="BE259">
        <f t="shared" si="137"/>
        <v>4491304.3478260869</v>
      </c>
      <c r="BI259">
        <v>3000000</v>
      </c>
      <c r="BJ259" s="2">
        <f t="shared" si="146"/>
        <v>4695652.173913043</v>
      </c>
      <c r="BK259">
        <f t="shared" si="138"/>
        <v>7695652.173913043</v>
      </c>
    </row>
    <row r="260" spans="1:63" x14ac:dyDescent="0.25">
      <c r="A260" s="1">
        <v>44450</v>
      </c>
      <c r="B260">
        <v>750000</v>
      </c>
      <c r="C260">
        <v>1700000</v>
      </c>
      <c r="D260" s="2">
        <f t="shared" si="150"/>
        <v>7598751.0869565215</v>
      </c>
      <c r="E260" s="2">
        <v>15197502.173913043</v>
      </c>
      <c r="F260" s="2">
        <f t="shared" si="80"/>
        <v>1419565.2173913042</v>
      </c>
      <c r="G260" s="2">
        <v>2839130.4347826084</v>
      </c>
      <c r="H260" s="2">
        <f t="shared" si="78"/>
        <v>5643478.2608695654</v>
      </c>
      <c r="I260" s="2">
        <v>11286956.521739131</v>
      </c>
      <c r="J260" s="2">
        <f t="shared" ref="J260" si="154">K260/2</f>
        <v>1893478.2608695652</v>
      </c>
      <c r="K260" s="2">
        <v>3786956.5217391304</v>
      </c>
      <c r="L260" s="2">
        <f t="shared" si="128"/>
        <v>3880434.7826086958</v>
      </c>
      <c r="M260" s="2">
        <v>7760869.5652173916</v>
      </c>
      <c r="N260" s="2">
        <f t="shared" si="153"/>
        <v>24316142.391304348</v>
      </c>
      <c r="O260">
        <v>17461543</v>
      </c>
      <c r="P260">
        <v>10476925.799999999</v>
      </c>
      <c r="Q260">
        <v>12223080.1</v>
      </c>
      <c r="R260">
        <v>13969234.399999999</v>
      </c>
      <c r="S260">
        <v>15715388.699999999</v>
      </c>
      <c r="Y260">
        <v>73</v>
      </c>
      <c r="AH260">
        <v>9980790</v>
      </c>
      <c r="AI260" s="2">
        <f t="shared" si="141"/>
        <v>5475000</v>
      </c>
      <c r="AJ260" s="2">
        <f t="shared" si="134"/>
        <v>15455790</v>
      </c>
      <c r="AK260" s="2"/>
      <c r="AL260" s="2"/>
      <c r="AP260">
        <v>1760000</v>
      </c>
      <c r="AQ260" s="2">
        <f t="shared" si="143"/>
        <v>1825000</v>
      </c>
      <c r="AR260">
        <f t="shared" si="135"/>
        <v>3585000</v>
      </c>
      <c r="AT260" s="2"/>
      <c r="AX260">
        <v>9700000</v>
      </c>
      <c r="AY260" s="2">
        <f t="shared" si="144"/>
        <v>1586956.5217391304</v>
      </c>
      <c r="AZ260">
        <f t="shared" si="136"/>
        <v>11286956.521739131</v>
      </c>
      <c r="BC260">
        <v>2300000</v>
      </c>
      <c r="BD260" s="2">
        <f t="shared" si="145"/>
        <v>2221739.1304347827</v>
      </c>
      <c r="BE260">
        <f t="shared" si="137"/>
        <v>4521739.1304347832</v>
      </c>
      <c r="BI260">
        <v>3000000</v>
      </c>
      <c r="BJ260" s="2">
        <f t="shared" si="146"/>
        <v>4760869.5652173916</v>
      </c>
      <c r="BK260">
        <f t="shared" si="138"/>
        <v>7760869.5652173916</v>
      </c>
    </row>
    <row r="261" spans="1:63" x14ac:dyDescent="0.25">
      <c r="A261" s="1">
        <v>44451</v>
      </c>
      <c r="B261">
        <v>750000</v>
      </c>
      <c r="C261">
        <v>1700000</v>
      </c>
      <c r="D261" s="2">
        <f t="shared" si="150"/>
        <v>7635707.6086956523</v>
      </c>
      <c r="E261" s="2">
        <v>15271415.217391305</v>
      </c>
      <c r="F261" s="2">
        <f t="shared" si="80"/>
        <v>1426956.5217391304</v>
      </c>
      <c r="G261" s="2">
        <v>2853913.0434782607</v>
      </c>
      <c r="H261" s="2">
        <f t="shared" si="78"/>
        <v>5654347.826086957</v>
      </c>
      <c r="I261" s="2">
        <v>11308695.652173914</v>
      </c>
      <c r="J261" s="2">
        <f t="shared" ref="J261" si="155">K261/2</f>
        <v>1904347.8260869565</v>
      </c>
      <c r="K261" s="2">
        <v>3808695.6521739131</v>
      </c>
      <c r="L261" s="2">
        <f t="shared" si="128"/>
        <v>3913043.4782608696</v>
      </c>
      <c r="M261" s="2">
        <v>7826086.9565217393</v>
      </c>
      <c r="N261" s="2">
        <f t="shared" si="153"/>
        <v>24447446.739130437</v>
      </c>
      <c r="O261">
        <v>17461543</v>
      </c>
      <c r="P261">
        <v>10476925.799999999</v>
      </c>
      <c r="Q261">
        <v>12223080.1</v>
      </c>
      <c r="R261">
        <v>13969234.399999999</v>
      </c>
      <c r="S261">
        <v>15715388.699999999</v>
      </c>
      <c r="Y261">
        <v>74</v>
      </c>
      <c r="AH261">
        <v>9980790</v>
      </c>
      <c r="AI261" s="2">
        <f t="shared" si="141"/>
        <v>5550000</v>
      </c>
      <c r="AJ261" s="2">
        <f t="shared" si="134"/>
        <v>15530790</v>
      </c>
      <c r="AK261" s="2"/>
      <c r="AL261" s="2"/>
      <c r="AP261">
        <v>1760000</v>
      </c>
      <c r="AQ261" s="2">
        <f t="shared" si="143"/>
        <v>1850000</v>
      </c>
      <c r="AR261">
        <f t="shared" si="135"/>
        <v>3610000</v>
      </c>
      <c r="AT261" s="2"/>
      <c r="AX261">
        <v>9700000</v>
      </c>
      <c r="AY261" s="2">
        <f t="shared" si="144"/>
        <v>1608695.6521739131</v>
      </c>
      <c r="AZ261">
        <f t="shared" si="136"/>
        <v>11308695.652173914</v>
      </c>
      <c r="BC261">
        <v>2300000</v>
      </c>
      <c r="BD261" s="2">
        <f t="shared" si="145"/>
        <v>2252173.913043478</v>
      </c>
      <c r="BE261">
        <f t="shared" si="137"/>
        <v>4552173.9130434785</v>
      </c>
      <c r="BI261">
        <v>3000000</v>
      </c>
      <c r="BJ261" s="2">
        <f t="shared" si="146"/>
        <v>4826086.9565217393</v>
      </c>
      <c r="BK261">
        <f t="shared" si="138"/>
        <v>7826086.9565217393</v>
      </c>
    </row>
    <row r="262" spans="1:63" x14ac:dyDescent="0.25">
      <c r="A262" s="1">
        <v>44452</v>
      </c>
      <c r="B262">
        <v>750000</v>
      </c>
      <c r="C262">
        <v>1700000</v>
      </c>
      <c r="D262" s="2">
        <f t="shared" si="150"/>
        <v>7672664.1304347822</v>
      </c>
      <c r="E262" s="2">
        <v>15345328.260869564</v>
      </c>
      <c r="F262" s="2">
        <f t="shared" si="80"/>
        <v>1434347.8260869565</v>
      </c>
      <c r="G262" s="2">
        <v>2868695.6521739131</v>
      </c>
      <c r="H262" s="2">
        <f t="shared" si="78"/>
        <v>5665217.3913043477</v>
      </c>
      <c r="I262" s="2">
        <v>11330434.782608695</v>
      </c>
      <c r="J262" s="2">
        <f t="shared" ref="J262" si="156">K262/2</f>
        <v>1915217.3913043477</v>
      </c>
      <c r="K262" s="2">
        <v>3830434.7826086953</v>
      </c>
      <c r="L262" s="2">
        <f t="shared" si="128"/>
        <v>3945652.1739130435</v>
      </c>
      <c r="M262" s="2">
        <v>7891304.3478260869</v>
      </c>
      <c r="N262" s="2">
        <f t="shared" si="153"/>
        <v>24578751.08695652</v>
      </c>
      <c r="O262">
        <v>17461543</v>
      </c>
      <c r="P262">
        <v>10476925.799999999</v>
      </c>
      <c r="Q262">
        <v>12223080.1</v>
      </c>
      <c r="R262">
        <v>13969234.399999999</v>
      </c>
      <c r="S262">
        <v>15715388.699999999</v>
      </c>
      <c r="Y262">
        <v>75</v>
      </c>
      <c r="AH262">
        <v>9980790</v>
      </c>
      <c r="AI262" s="2">
        <f t="shared" si="141"/>
        <v>5625000</v>
      </c>
      <c r="AJ262" s="2">
        <f t="shared" si="134"/>
        <v>15605790</v>
      </c>
      <c r="AK262" s="2"/>
      <c r="AL262" s="2"/>
      <c r="AP262">
        <v>1760000</v>
      </c>
      <c r="AQ262" s="2">
        <f t="shared" si="143"/>
        <v>1875000</v>
      </c>
      <c r="AR262">
        <f t="shared" si="135"/>
        <v>3635000</v>
      </c>
      <c r="AT262" s="2"/>
      <c r="AX262">
        <v>9700000</v>
      </c>
      <c r="AY262" s="2">
        <f t="shared" si="144"/>
        <v>1630434.7826086956</v>
      </c>
      <c r="AZ262">
        <f t="shared" si="136"/>
        <v>11330434.782608695</v>
      </c>
      <c r="BC262">
        <v>2300000</v>
      </c>
      <c r="BD262" s="2">
        <f t="shared" si="145"/>
        <v>2282608.6956521738</v>
      </c>
      <c r="BE262">
        <f t="shared" si="137"/>
        <v>4582608.6956521738</v>
      </c>
      <c r="BI262">
        <v>3000000</v>
      </c>
      <c r="BJ262" s="2">
        <f t="shared" si="146"/>
        <v>4891304.3478260869</v>
      </c>
      <c r="BK262">
        <f t="shared" si="138"/>
        <v>7891304.3478260869</v>
      </c>
    </row>
    <row r="263" spans="1:63" x14ac:dyDescent="0.25">
      <c r="A263" s="1">
        <v>44453</v>
      </c>
      <c r="B263">
        <v>750000</v>
      </c>
      <c r="C263">
        <v>1700000</v>
      </c>
      <c r="D263" s="2">
        <f t="shared" si="150"/>
        <v>7709620.6521739131</v>
      </c>
      <c r="E263" s="2">
        <v>15419241.304347826</v>
      </c>
      <c r="F263" s="2">
        <f t="shared" si="80"/>
        <v>1441739.1304347827</v>
      </c>
      <c r="G263" s="2">
        <v>2883478.2608695654</v>
      </c>
      <c r="H263" s="2">
        <f t="shared" ref="H263:H326" si="157">I263/2</f>
        <v>5676086.9565217393</v>
      </c>
      <c r="I263" s="2">
        <v>11352173.913043479</v>
      </c>
      <c r="J263" s="2">
        <f t="shared" ref="J263" si="158">K263/2</f>
        <v>1926086.9565217393</v>
      </c>
      <c r="K263" s="2">
        <v>3852173.9130434785</v>
      </c>
      <c r="L263" s="2">
        <f t="shared" si="128"/>
        <v>3978260.8695652173</v>
      </c>
      <c r="M263" s="2">
        <v>7956521.7391304346</v>
      </c>
      <c r="N263" s="2">
        <f t="shared" si="153"/>
        <v>24710055.434782606</v>
      </c>
      <c r="O263">
        <v>17461543</v>
      </c>
      <c r="P263">
        <v>10476925.799999999</v>
      </c>
      <c r="Q263">
        <v>12223080.1</v>
      </c>
      <c r="R263">
        <v>13969234.399999999</v>
      </c>
      <c r="S263">
        <v>15715388.699999999</v>
      </c>
      <c r="Y263">
        <v>76</v>
      </c>
      <c r="AH263">
        <v>9980790</v>
      </c>
      <c r="AI263" s="2">
        <f t="shared" si="141"/>
        <v>5700000</v>
      </c>
      <c r="AJ263" s="2">
        <f t="shared" si="134"/>
        <v>15680790</v>
      </c>
      <c r="AK263" s="2"/>
      <c r="AL263" s="2"/>
      <c r="AP263">
        <v>1760000</v>
      </c>
      <c r="AQ263" s="2">
        <f t="shared" si="143"/>
        <v>1900000</v>
      </c>
      <c r="AR263">
        <f t="shared" si="135"/>
        <v>3660000</v>
      </c>
      <c r="AT263" s="2"/>
      <c r="AX263">
        <v>9700000</v>
      </c>
      <c r="AY263" s="2">
        <f t="shared" si="144"/>
        <v>1652173.9130434783</v>
      </c>
      <c r="AZ263">
        <f t="shared" si="136"/>
        <v>11352173.913043479</v>
      </c>
      <c r="BC263">
        <v>2300000</v>
      </c>
      <c r="BD263" s="2">
        <f t="shared" si="145"/>
        <v>2313043.4782608696</v>
      </c>
      <c r="BE263">
        <f t="shared" si="137"/>
        <v>4613043.4782608692</v>
      </c>
      <c r="BI263">
        <v>3000000</v>
      </c>
      <c r="BJ263" s="2">
        <f t="shared" si="146"/>
        <v>4956521.7391304346</v>
      </c>
      <c r="BK263">
        <f t="shared" si="138"/>
        <v>7956521.7391304346</v>
      </c>
    </row>
    <row r="264" spans="1:63" x14ac:dyDescent="0.25">
      <c r="A264" s="1">
        <v>44454</v>
      </c>
      <c r="B264">
        <v>750000</v>
      </c>
      <c r="C264">
        <v>1700000</v>
      </c>
      <c r="D264" s="2">
        <f t="shared" si="150"/>
        <v>7746577.173913043</v>
      </c>
      <c r="E264" s="2">
        <v>15493154.347826086</v>
      </c>
      <c r="F264" s="2">
        <f t="shared" ref="F264:F327" si="159">G264/2</f>
        <v>1449130.4347826086</v>
      </c>
      <c r="G264" s="2">
        <v>2898260.8695652173</v>
      </c>
      <c r="H264" s="2">
        <f t="shared" si="157"/>
        <v>5686956.5217391308</v>
      </c>
      <c r="I264" s="2">
        <v>11373913.043478262</v>
      </c>
      <c r="J264" s="2">
        <f t="shared" ref="J264" si="160">K264/2</f>
        <v>1936956.5217391304</v>
      </c>
      <c r="K264" s="2">
        <v>3873913.0434782607</v>
      </c>
      <c r="L264" s="2">
        <f t="shared" si="128"/>
        <v>4010869.5652173911</v>
      </c>
      <c r="M264" s="2">
        <v>8021739.1304347822</v>
      </c>
      <c r="N264" s="2">
        <f t="shared" si="153"/>
        <v>24841359.782608695</v>
      </c>
      <c r="O264">
        <v>17461543</v>
      </c>
      <c r="P264">
        <v>10476925.799999999</v>
      </c>
      <c r="Q264">
        <v>12223080.1</v>
      </c>
      <c r="R264">
        <v>13969234.399999999</v>
      </c>
      <c r="S264">
        <v>15715388.699999999</v>
      </c>
      <c r="Y264">
        <v>77</v>
      </c>
      <c r="AH264">
        <v>9980790</v>
      </c>
      <c r="AI264" s="2">
        <f t="shared" si="141"/>
        <v>5775000</v>
      </c>
      <c r="AJ264" s="2">
        <f t="shared" si="134"/>
        <v>15755790</v>
      </c>
      <c r="AK264" s="2"/>
      <c r="AL264" s="2"/>
      <c r="AP264">
        <v>1760000</v>
      </c>
      <c r="AQ264" s="2">
        <f t="shared" si="143"/>
        <v>1925000</v>
      </c>
      <c r="AR264">
        <f t="shared" si="135"/>
        <v>3685000</v>
      </c>
      <c r="AT264" s="2"/>
      <c r="AX264">
        <v>9700000</v>
      </c>
      <c r="AY264" s="2">
        <f t="shared" si="144"/>
        <v>1673913.0434782607</v>
      </c>
      <c r="AZ264">
        <f t="shared" si="136"/>
        <v>11373913.043478262</v>
      </c>
      <c r="BC264">
        <v>2300000</v>
      </c>
      <c r="BD264" s="2">
        <f t="shared" si="145"/>
        <v>2343478.2608695654</v>
      </c>
      <c r="BE264">
        <f t="shared" si="137"/>
        <v>4643478.2608695654</v>
      </c>
      <c r="BI264">
        <v>3000000</v>
      </c>
      <c r="BJ264" s="2">
        <f t="shared" si="146"/>
        <v>5021739.1304347822</v>
      </c>
      <c r="BK264">
        <f t="shared" si="138"/>
        <v>8021739.1304347822</v>
      </c>
    </row>
    <row r="265" spans="1:63" x14ac:dyDescent="0.25">
      <c r="A265" s="1">
        <v>44455</v>
      </c>
      <c r="B265">
        <v>750000</v>
      </c>
      <c r="C265">
        <v>1700000</v>
      </c>
      <c r="D265" s="2">
        <f t="shared" si="150"/>
        <v>7783533.6956521738</v>
      </c>
      <c r="E265" s="2">
        <v>15567067.391304348</v>
      </c>
      <c r="F265" s="2">
        <f t="shared" si="159"/>
        <v>1456521.7391304348</v>
      </c>
      <c r="G265" s="2">
        <v>2913043.4782608696</v>
      </c>
      <c r="H265" s="2">
        <f t="shared" si="157"/>
        <v>5697826.0869565215</v>
      </c>
      <c r="I265" s="2">
        <v>11395652.173913043</v>
      </c>
      <c r="J265" s="2">
        <f t="shared" ref="J265" si="161">K265/2</f>
        <v>1947826.0869565217</v>
      </c>
      <c r="K265" s="2">
        <v>3895652.1739130435</v>
      </c>
      <c r="L265" s="2">
        <f t="shared" si="128"/>
        <v>4043478.260869565</v>
      </c>
      <c r="M265" s="2">
        <v>8086956.5217391299</v>
      </c>
      <c r="N265" s="2">
        <f t="shared" si="153"/>
        <v>24972664.130434781</v>
      </c>
      <c r="O265">
        <v>17461543</v>
      </c>
      <c r="P265">
        <v>10476925.799999999</v>
      </c>
      <c r="Q265">
        <v>12223080.1</v>
      </c>
      <c r="R265">
        <v>13969234.399999999</v>
      </c>
      <c r="S265">
        <v>15715388.699999999</v>
      </c>
      <c r="Y265">
        <v>78</v>
      </c>
      <c r="AH265">
        <v>9980790</v>
      </c>
      <c r="AI265" s="2">
        <f t="shared" si="141"/>
        <v>5850000</v>
      </c>
      <c r="AJ265" s="2">
        <f t="shared" si="134"/>
        <v>15830790</v>
      </c>
      <c r="AK265" s="2"/>
      <c r="AL265" s="2"/>
      <c r="AP265">
        <v>1760000</v>
      </c>
      <c r="AQ265" s="2">
        <f t="shared" si="143"/>
        <v>1950000</v>
      </c>
      <c r="AR265">
        <f t="shared" si="135"/>
        <v>3710000</v>
      </c>
      <c r="AT265" s="2"/>
      <c r="AX265">
        <v>9700000</v>
      </c>
      <c r="AY265" s="2">
        <f t="shared" si="144"/>
        <v>1695652.1739130435</v>
      </c>
      <c r="AZ265">
        <f t="shared" si="136"/>
        <v>11395652.173913043</v>
      </c>
      <c r="BC265">
        <v>2300000</v>
      </c>
      <c r="BD265" s="2">
        <f t="shared" si="145"/>
        <v>2373913.0434782607</v>
      </c>
      <c r="BE265">
        <f t="shared" si="137"/>
        <v>4673913.0434782607</v>
      </c>
      <c r="BI265">
        <v>3000000</v>
      </c>
      <c r="BJ265" s="2">
        <f t="shared" si="146"/>
        <v>5086956.5217391299</v>
      </c>
      <c r="BK265">
        <f t="shared" si="138"/>
        <v>8086956.5217391299</v>
      </c>
    </row>
    <row r="266" spans="1:63" x14ac:dyDescent="0.25">
      <c r="A266" s="1">
        <v>44456</v>
      </c>
      <c r="B266">
        <v>750000</v>
      </c>
      <c r="C266">
        <v>1700000</v>
      </c>
      <c r="D266" s="2">
        <f t="shared" si="150"/>
        <v>7820490.2173913047</v>
      </c>
      <c r="E266" s="2">
        <v>15640980.434782609</v>
      </c>
      <c r="F266" s="2">
        <f t="shared" si="159"/>
        <v>1463913.0434782607</v>
      </c>
      <c r="G266" s="2">
        <v>2927826.0869565215</v>
      </c>
      <c r="H266" s="2">
        <f t="shared" si="157"/>
        <v>5708695.6521739131</v>
      </c>
      <c r="I266" s="2">
        <v>11417391.304347826</v>
      </c>
      <c r="J266" s="2">
        <f t="shared" ref="J266" si="162">K266/2</f>
        <v>1958695.6521739131</v>
      </c>
      <c r="K266" s="2">
        <v>3917391.3043478262</v>
      </c>
      <c r="L266" s="2">
        <f t="shared" si="128"/>
        <v>4076086.9565217393</v>
      </c>
      <c r="M266" s="2">
        <v>8152173.9130434785</v>
      </c>
      <c r="N266" s="2">
        <f t="shared" si="153"/>
        <v>25103968.478260875</v>
      </c>
      <c r="O266">
        <v>17461543</v>
      </c>
      <c r="P266">
        <v>10476925.799999999</v>
      </c>
      <c r="Q266">
        <v>12223080.1</v>
      </c>
      <c r="R266">
        <v>13969234.399999999</v>
      </c>
      <c r="S266">
        <v>15715388.699999999</v>
      </c>
      <c r="Y266">
        <v>79</v>
      </c>
      <c r="AH266">
        <v>9980790</v>
      </c>
      <c r="AI266" s="2">
        <f t="shared" si="141"/>
        <v>5925000</v>
      </c>
      <c r="AJ266" s="2">
        <f t="shared" si="134"/>
        <v>15905790</v>
      </c>
      <c r="AK266" s="2"/>
      <c r="AL266" s="2"/>
      <c r="AP266">
        <v>1760000</v>
      </c>
      <c r="AQ266" s="2">
        <f t="shared" si="143"/>
        <v>1975000</v>
      </c>
      <c r="AR266">
        <f t="shared" si="135"/>
        <v>3735000</v>
      </c>
      <c r="AT266" s="2"/>
      <c r="AX266">
        <v>9700000</v>
      </c>
      <c r="AY266" s="2">
        <f t="shared" si="144"/>
        <v>1717391.3043478259</v>
      </c>
      <c r="AZ266">
        <f t="shared" si="136"/>
        <v>11417391.304347826</v>
      </c>
      <c r="BC266">
        <v>2300000</v>
      </c>
      <c r="BD266" s="2">
        <f t="shared" si="145"/>
        <v>2404347.8260869565</v>
      </c>
      <c r="BE266">
        <f t="shared" si="137"/>
        <v>4704347.826086957</v>
      </c>
      <c r="BI266">
        <v>3000000</v>
      </c>
      <c r="BJ266" s="2">
        <f t="shared" si="146"/>
        <v>5152173.9130434785</v>
      </c>
      <c r="BK266">
        <f t="shared" si="138"/>
        <v>8152173.9130434785</v>
      </c>
    </row>
    <row r="267" spans="1:63" x14ac:dyDescent="0.25">
      <c r="A267" s="1">
        <v>44457</v>
      </c>
      <c r="B267">
        <v>750000</v>
      </c>
      <c r="C267">
        <v>1700000</v>
      </c>
      <c r="D267" s="2">
        <f t="shared" si="150"/>
        <v>7857446.7391304346</v>
      </c>
      <c r="E267" s="2">
        <v>15714893.478260869</v>
      </c>
      <c r="F267" s="2">
        <f t="shared" si="159"/>
        <v>1471304.3478260869</v>
      </c>
      <c r="G267" s="2">
        <v>2942608.6956521738</v>
      </c>
      <c r="H267" s="2">
        <f t="shared" si="157"/>
        <v>5719565.2173913047</v>
      </c>
      <c r="I267" s="2">
        <v>11439130.434782609</v>
      </c>
      <c r="J267" s="2">
        <f t="shared" ref="J267" si="163">K267/2</f>
        <v>1969565.2173913042</v>
      </c>
      <c r="K267" s="2">
        <v>3939130.4347826084</v>
      </c>
      <c r="L267" s="2">
        <f t="shared" si="128"/>
        <v>4108695.6521739131</v>
      </c>
      <c r="M267" s="2">
        <v>8217391.3043478262</v>
      </c>
      <c r="N267" s="2">
        <f t="shared" si="153"/>
        <v>25235272.826086953</v>
      </c>
      <c r="O267">
        <v>17461543</v>
      </c>
      <c r="P267">
        <v>10476925.799999999</v>
      </c>
      <c r="Q267">
        <v>12223080.1</v>
      </c>
      <c r="R267">
        <v>13969234.399999999</v>
      </c>
      <c r="S267">
        <v>15715388.699999999</v>
      </c>
      <c r="Y267">
        <v>80</v>
      </c>
      <c r="AH267">
        <v>9980790</v>
      </c>
      <c r="AI267" s="2">
        <f t="shared" si="141"/>
        <v>6000000</v>
      </c>
      <c r="AJ267" s="2">
        <f t="shared" si="134"/>
        <v>15980790</v>
      </c>
      <c r="AK267" s="2"/>
      <c r="AL267" s="2"/>
      <c r="AP267">
        <v>1760000</v>
      </c>
      <c r="AQ267" s="2">
        <f t="shared" si="143"/>
        <v>2000000</v>
      </c>
      <c r="AR267">
        <f t="shared" si="135"/>
        <v>3760000</v>
      </c>
      <c r="AT267" s="2"/>
      <c r="AX267">
        <v>9700000</v>
      </c>
      <c r="AY267" s="2">
        <f t="shared" si="144"/>
        <v>1739130.4347826086</v>
      </c>
      <c r="AZ267">
        <f t="shared" si="136"/>
        <v>11439130.434782609</v>
      </c>
      <c r="BC267">
        <v>2300000</v>
      </c>
      <c r="BD267" s="2">
        <f t="shared" si="145"/>
        <v>2434782.6086956523</v>
      </c>
      <c r="BE267">
        <f t="shared" si="137"/>
        <v>4734782.6086956523</v>
      </c>
      <c r="BI267">
        <v>3000000</v>
      </c>
      <c r="BJ267" s="2">
        <f t="shared" si="146"/>
        <v>5217391.3043478262</v>
      </c>
      <c r="BK267">
        <f t="shared" si="138"/>
        <v>8217391.3043478262</v>
      </c>
    </row>
    <row r="268" spans="1:63" x14ac:dyDescent="0.25">
      <c r="A268" s="1">
        <v>44458</v>
      </c>
      <c r="B268">
        <v>750000</v>
      </c>
      <c r="C268">
        <v>1700000</v>
      </c>
      <c r="D268" s="2">
        <f t="shared" si="150"/>
        <v>7894403.2608695645</v>
      </c>
      <c r="E268" s="2">
        <v>15788806.521739129</v>
      </c>
      <c r="F268" s="2">
        <f t="shared" si="159"/>
        <v>1478695.6521739131</v>
      </c>
      <c r="G268" s="2">
        <v>2957391.3043478262</v>
      </c>
      <c r="H268" s="2">
        <f t="shared" si="157"/>
        <v>5730434.7826086953</v>
      </c>
      <c r="I268" s="2">
        <v>11460869.565217391</v>
      </c>
      <c r="J268" s="2">
        <f t="shared" ref="J268" si="164">K268/2</f>
        <v>1980434.7826086958</v>
      </c>
      <c r="K268" s="2">
        <v>3960869.5652173916</v>
      </c>
      <c r="L268" s="2">
        <f t="shared" si="128"/>
        <v>4141304.3478260869</v>
      </c>
      <c r="M268" s="2">
        <v>8282608.6956521738</v>
      </c>
      <c r="N268" s="2">
        <f t="shared" si="153"/>
        <v>25366577.173913039</v>
      </c>
      <c r="O268">
        <v>17461543</v>
      </c>
      <c r="P268">
        <v>10476925.799999999</v>
      </c>
      <c r="Q268">
        <v>12223080.1</v>
      </c>
      <c r="R268">
        <v>13969234.399999999</v>
      </c>
      <c r="S268">
        <v>15715388.699999999</v>
      </c>
      <c r="Y268">
        <v>81</v>
      </c>
      <c r="AH268">
        <v>9980790</v>
      </c>
      <c r="AI268" s="2">
        <f t="shared" si="141"/>
        <v>6075000</v>
      </c>
      <c r="AJ268" s="2">
        <f t="shared" si="134"/>
        <v>16055790</v>
      </c>
      <c r="AK268" s="2"/>
      <c r="AL268" s="2"/>
      <c r="AP268">
        <v>1760000</v>
      </c>
      <c r="AQ268" s="2">
        <f t="shared" si="143"/>
        <v>2025000</v>
      </c>
      <c r="AR268">
        <f t="shared" si="135"/>
        <v>3785000</v>
      </c>
      <c r="AT268" s="2"/>
      <c r="AX268">
        <v>9700000</v>
      </c>
      <c r="AY268" s="2">
        <f t="shared" si="144"/>
        <v>1760869.5652173914</v>
      </c>
      <c r="AZ268">
        <f t="shared" si="136"/>
        <v>11460869.565217391</v>
      </c>
      <c r="BC268">
        <v>2300000</v>
      </c>
      <c r="BD268" s="2">
        <f t="shared" si="145"/>
        <v>2465217.3913043477</v>
      </c>
      <c r="BE268">
        <f t="shared" si="137"/>
        <v>4765217.3913043477</v>
      </c>
      <c r="BI268">
        <v>3000000</v>
      </c>
      <c r="BJ268" s="2">
        <f t="shared" si="146"/>
        <v>5282608.6956521738</v>
      </c>
      <c r="BK268">
        <f t="shared" si="138"/>
        <v>8282608.6956521738</v>
      </c>
    </row>
    <row r="269" spans="1:63" x14ac:dyDescent="0.25">
      <c r="A269" s="1">
        <v>44459</v>
      </c>
      <c r="B269">
        <v>750000</v>
      </c>
      <c r="C269">
        <v>1700000</v>
      </c>
      <c r="D269" s="2">
        <f t="shared" si="150"/>
        <v>7931359.7826086953</v>
      </c>
      <c r="E269" s="2">
        <v>15862719.565217391</v>
      </c>
      <c r="F269" s="2">
        <f t="shared" si="159"/>
        <v>1486086.9565217393</v>
      </c>
      <c r="G269" s="2">
        <v>2972173.9130434785</v>
      </c>
      <c r="H269" s="2">
        <f t="shared" si="157"/>
        <v>5741304.3478260869</v>
      </c>
      <c r="I269" s="2">
        <v>11482608.695652174</v>
      </c>
      <c r="J269" s="2">
        <f t="shared" ref="J269" si="165">K269/2</f>
        <v>1991304.3478260869</v>
      </c>
      <c r="K269" s="2">
        <v>3982608.6956521738</v>
      </c>
      <c r="L269" s="2">
        <f t="shared" si="128"/>
        <v>4173913.0434782607</v>
      </c>
      <c r="M269" s="2">
        <v>8347826.0869565215</v>
      </c>
      <c r="N269" s="2">
        <f t="shared" si="153"/>
        <v>25497881.521739125</v>
      </c>
      <c r="O269">
        <v>17461543</v>
      </c>
      <c r="P269">
        <v>10476925.799999999</v>
      </c>
      <c r="Q269">
        <v>12223080.1</v>
      </c>
      <c r="R269">
        <v>13969234.399999999</v>
      </c>
      <c r="S269">
        <v>15715388.699999999</v>
      </c>
      <c r="Y269">
        <v>82</v>
      </c>
      <c r="AH269">
        <v>9980790</v>
      </c>
      <c r="AI269" s="2">
        <f t="shared" si="141"/>
        <v>6150000</v>
      </c>
      <c r="AJ269" s="2">
        <f t="shared" si="134"/>
        <v>16130790</v>
      </c>
      <c r="AK269" s="2"/>
      <c r="AL269" s="2"/>
      <c r="AP269">
        <v>1760000</v>
      </c>
      <c r="AQ269" s="2">
        <f t="shared" si="143"/>
        <v>2050000</v>
      </c>
      <c r="AR269">
        <f t="shared" si="135"/>
        <v>3810000</v>
      </c>
      <c r="AT269" s="2"/>
      <c r="AX269">
        <v>9700000</v>
      </c>
      <c r="AY269" s="2">
        <f t="shared" si="144"/>
        <v>1782608.6956521738</v>
      </c>
      <c r="AZ269">
        <f t="shared" si="136"/>
        <v>11482608.695652174</v>
      </c>
      <c r="BC269">
        <v>2300000</v>
      </c>
      <c r="BD269" s="2">
        <f t="shared" si="145"/>
        <v>2495652.1739130435</v>
      </c>
      <c r="BE269">
        <f t="shared" si="137"/>
        <v>4795652.173913043</v>
      </c>
      <c r="BI269">
        <v>3000000</v>
      </c>
      <c r="BJ269" s="2">
        <f t="shared" si="146"/>
        <v>5347826.0869565215</v>
      </c>
      <c r="BK269">
        <f t="shared" si="138"/>
        <v>8347826.0869565215</v>
      </c>
    </row>
    <row r="270" spans="1:63" x14ac:dyDescent="0.25">
      <c r="A270" s="1">
        <v>44460</v>
      </c>
      <c r="B270">
        <v>750000</v>
      </c>
      <c r="C270">
        <v>1700000</v>
      </c>
      <c r="D270" s="2">
        <f t="shared" si="150"/>
        <v>7968316.3043478262</v>
      </c>
      <c r="E270" s="2">
        <v>15936632.608695652</v>
      </c>
      <c r="F270" s="2">
        <f t="shared" si="159"/>
        <v>1493478.2608695652</v>
      </c>
      <c r="G270" s="2">
        <v>2986956.5217391304</v>
      </c>
      <c r="H270" s="2">
        <f t="shared" si="157"/>
        <v>5752173.9130434785</v>
      </c>
      <c r="I270" s="2">
        <v>11504347.826086957</v>
      </c>
      <c r="J270" s="2">
        <f t="shared" ref="J270" si="166">K270/2</f>
        <v>2002173.9130434783</v>
      </c>
      <c r="K270" s="2">
        <v>4004347.8260869565</v>
      </c>
      <c r="L270" s="2">
        <f t="shared" si="128"/>
        <v>4206521.7391304346</v>
      </c>
      <c r="M270" s="2">
        <v>8413043.4782608692</v>
      </c>
      <c r="N270" s="2">
        <f t="shared" si="153"/>
        <v>25629185.869565219</v>
      </c>
      <c r="O270">
        <v>17461543</v>
      </c>
      <c r="P270">
        <v>10476925.799999999</v>
      </c>
      <c r="Q270">
        <v>12223080.1</v>
      </c>
      <c r="R270">
        <v>13969234.399999999</v>
      </c>
      <c r="S270">
        <v>15715388.699999999</v>
      </c>
      <c r="Y270">
        <v>83</v>
      </c>
      <c r="AH270">
        <v>9980790</v>
      </c>
      <c r="AI270" s="2">
        <f t="shared" si="141"/>
        <v>6225000</v>
      </c>
      <c r="AJ270" s="2">
        <f t="shared" si="134"/>
        <v>16205790</v>
      </c>
      <c r="AK270" s="2"/>
      <c r="AL270" s="2"/>
      <c r="AP270">
        <v>1760000</v>
      </c>
      <c r="AQ270" s="2">
        <f t="shared" si="143"/>
        <v>2075000</v>
      </c>
      <c r="AR270">
        <f t="shared" si="135"/>
        <v>3835000</v>
      </c>
      <c r="AT270" s="2"/>
      <c r="AX270">
        <v>9700000</v>
      </c>
      <c r="AY270" s="2">
        <f t="shared" si="144"/>
        <v>1804347.8260869565</v>
      </c>
      <c r="AZ270">
        <f t="shared" si="136"/>
        <v>11504347.826086957</v>
      </c>
      <c r="BC270">
        <v>2300000</v>
      </c>
      <c r="BD270" s="2">
        <f t="shared" si="145"/>
        <v>2526086.9565217393</v>
      </c>
      <c r="BE270">
        <f t="shared" si="137"/>
        <v>4826086.9565217393</v>
      </c>
      <c r="BI270">
        <v>3000000</v>
      </c>
      <c r="BJ270" s="2">
        <f t="shared" si="146"/>
        <v>5413043.4782608692</v>
      </c>
      <c r="BK270">
        <f t="shared" si="138"/>
        <v>8413043.4782608692</v>
      </c>
    </row>
    <row r="271" spans="1:63" x14ac:dyDescent="0.25">
      <c r="A271" s="1">
        <v>44461</v>
      </c>
      <c r="B271">
        <v>750000</v>
      </c>
      <c r="C271">
        <v>1700000</v>
      </c>
      <c r="D271" s="2">
        <f t="shared" si="150"/>
        <v>8005272.8260869561</v>
      </c>
      <c r="E271" s="2">
        <v>16010545.652173912</v>
      </c>
      <c r="F271" s="2">
        <f t="shared" si="159"/>
        <v>1500869.5652173914</v>
      </c>
      <c r="G271" s="2">
        <v>3001739.1304347827</v>
      </c>
      <c r="H271" s="2">
        <f t="shared" si="157"/>
        <v>5763043.4782608692</v>
      </c>
      <c r="I271" s="2">
        <v>11526086.956521738</v>
      </c>
      <c r="J271" s="2">
        <f t="shared" ref="J271" si="167">K271/2</f>
        <v>2013043.4782608696</v>
      </c>
      <c r="K271" s="2">
        <v>4026086.9565217393</v>
      </c>
      <c r="L271" s="2">
        <f t="shared" si="128"/>
        <v>4239130.4347826084</v>
      </c>
      <c r="M271" s="2">
        <v>8478260.8695652168</v>
      </c>
      <c r="N271" s="2">
        <f t="shared" si="153"/>
        <v>25760490.217391305</v>
      </c>
      <c r="O271">
        <v>17461543</v>
      </c>
      <c r="P271">
        <v>10476925.799999999</v>
      </c>
      <c r="Q271">
        <v>12223080.1</v>
      </c>
      <c r="R271">
        <v>13969234.399999999</v>
      </c>
      <c r="S271">
        <v>15715388.699999999</v>
      </c>
      <c r="Y271">
        <v>84</v>
      </c>
      <c r="AH271">
        <v>9980790</v>
      </c>
      <c r="AI271" s="2">
        <f t="shared" si="141"/>
        <v>6300000</v>
      </c>
      <c r="AJ271" s="2">
        <f t="shared" si="134"/>
        <v>16280790</v>
      </c>
      <c r="AK271" s="2"/>
      <c r="AL271" s="2"/>
      <c r="AP271">
        <v>1760000</v>
      </c>
      <c r="AQ271" s="2">
        <f t="shared" si="143"/>
        <v>2100000</v>
      </c>
      <c r="AR271">
        <f t="shared" si="135"/>
        <v>3860000</v>
      </c>
      <c r="AT271" s="2"/>
      <c r="AX271">
        <v>9700000</v>
      </c>
      <c r="AY271" s="2">
        <f t="shared" si="144"/>
        <v>1826086.956521739</v>
      </c>
      <c r="AZ271">
        <f t="shared" si="136"/>
        <v>11526086.956521738</v>
      </c>
      <c r="BC271">
        <v>2300000</v>
      </c>
      <c r="BD271" s="2">
        <f t="shared" si="145"/>
        <v>2556521.7391304346</v>
      </c>
      <c r="BE271">
        <f t="shared" si="137"/>
        <v>4856521.7391304346</v>
      </c>
      <c r="BI271">
        <v>3000000</v>
      </c>
      <c r="BJ271" s="2">
        <f t="shared" si="146"/>
        <v>5478260.8695652168</v>
      </c>
      <c r="BK271">
        <f t="shared" si="138"/>
        <v>8478260.8695652168</v>
      </c>
    </row>
    <row r="272" spans="1:63" x14ac:dyDescent="0.25">
      <c r="A272" s="1">
        <v>44462</v>
      </c>
      <c r="B272">
        <v>750000</v>
      </c>
      <c r="C272">
        <v>1700000</v>
      </c>
      <c r="D272" s="2">
        <f t="shared" si="150"/>
        <v>8042229.3478260869</v>
      </c>
      <c r="E272" s="2">
        <v>16084458.695652174</v>
      </c>
      <c r="F272" s="2">
        <f t="shared" si="159"/>
        <v>1508260.8695652173</v>
      </c>
      <c r="G272" s="2">
        <v>3016521.7391304346</v>
      </c>
      <c r="H272" s="2">
        <f t="shared" si="157"/>
        <v>5773913.0434782607</v>
      </c>
      <c r="I272" s="2">
        <v>11547826.086956521</v>
      </c>
      <c r="J272" s="2">
        <f t="shared" ref="J272" si="168">K272/2</f>
        <v>2023913.0434782607</v>
      </c>
      <c r="K272" s="2">
        <v>4047826.0869565215</v>
      </c>
      <c r="L272" s="2">
        <f t="shared" si="128"/>
        <v>4271739.1304347832</v>
      </c>
      <c r="M272" s="2">
        <v>8543478.2608695664</v>
      </c>
      <c r="N272" s="2">
        <f t="shared" si="153"/>
        <v>25891794.565217394</v>
      </c>
      <c r="O272">
        <v>17461543</v>
      </c>
      <c r="P272">
        <v>10476925.799999999</v>
      </c>
      <c r="Q272">
        <v>12223080.1</v>
      </c>
      <c r="R272">
        <v>13969234.399999999</v>
      </c>
      <c r="S272">
        <v>15715388.699999999</v>
      </c>
      <c r="Y272">
        <v>85</v>
      </c>
      <c r="AH272">
        <v>9980790</v>
      </c>
      <c r="AI272" s="2">
        <f t="shared" si="141"/>
        <v>6375000</v>
      </c>
      <c r="AJ272" s="2">
        <f t="shared" si="134"/>
        <v>16355790</v>
      </c>
      <c r="AK272" s="2"/>
      <c r="AL272" s="2"/>
      <c r="AP272">
        <v>1760000</v>
      </c>
      <c r="AQ272" s="2">
        <f t="shared" si="143"/>
        <v>2125000</v>
      </c>
      <c r="AR272">
        <f t="shared" si="135"/>
        <v>3885000</v>
      </c>
      <c r="AT272" s="2"/>
      <c r="AX272">
        <v>9700000</v>
      </c>
      <c r="AY272" s="2">
        <f t="shared" si="144"/>
        <v>1847826.0869565217</v>
      </c>
      <c r="AZ272">
        <f t="shared" si="136"/>
        <v>11547826.086956521</v>
      </c>
      <c r="BC272">
        <v>2300000</v>
      </c>
      <c r="BD272" s="2">
        <f t="shared" si="145"/>
        <v>2586956.5217391304</v>
      </c>
      <c r="BE272">
        <f t="shared" si="137"/>
        <v>4886956.5217391308</v>
      </c>
      <c r="BI272">
        <v>3000000</v>
      </c>
      <c r="BJ272" s="2">
        <f t="shared" si="146"/>
        <v>5543478.2608695654</v>
      </c>
      <c r="BK272">
        <f t="shared" si="138"/>
        <v>8543478.2608695664</v>
      </c>
    </row>
    <row r="273" spans="1:65" x14ac:dyDescent="0.25">
      <c r="A273" s="1">
        <v>44463</v>
      </c>
      <c r="B273">
        <v>750000</v>
      </c>
      <c r="C273">
        <v>1700000</v>
      </c>
      <c r="D273" s="2">
        <f t="shared" si="150"/>
        <v>8079185.8695652168</v>
      </c>
      <c r="E273" s="2">
        <v>16158371.739130434</v>
      </c>
      <c r="F273" s="2">
        <f t="shared" si="159"/>
        <v>1515652.1739130435</v>
      </c>
      <c r="G273" s="2">
        <v>3031304.3478260869</v>
      </c>
      <c r="H273" s="2">
        <f t="shared" si="157"/>
        <v>5784782.6086956523</v>
      </c>
      <c r="I273" s="2">
        <v>11569565.217391305</v>
      </c>
      <c r="J273" s="2">
        <f t="shared" ref="J273" si="169">K273/2</f>
        <v>2034782.6086956521</v>
      </c>
      <c r="K273" s="2">
        <v>4069565.2173913042</v>
      </c>
      <c r="L273" s="2">
        <f t="shared" si="128"/>
        <v>4304347.826086957</v>
      </c>
      <c r="M273" s="2">
        <v>8608695.652173914</v>
      </c>
      <c r="N273" s="2">
        <f t="shared" si="153"/>
        <v>26023098.913043477</v>
      </c>
      <c r="O273">
        <v>17461543</v>
      </c>
      <c r="P273">
        <v>10476925.799999999</v>
      </c>
      <c r="Q273">
        <v>12223080.1</v>
      </c>
      <c r="R273">
        <v>13969234.399999999</v>
      </c>
      <c r="S273">
        <v>15715388.699999999</v>
      </c>
      <c r="Y273">
        <v>86</v>
      </c>
      <c r="AH273">
        <v>9980790</v>
      </c>
      <c r="AI273" s="2">
        <f t="shared" si="141"/>
        <v>6450000</v>
      </c>
      <c r="AJ273" s="2">
        <f t="shared" si="134"/>
        <v>16430790</v>
      </c>
      <c r="AK273" s="2"/>
      <c r="AL273" s="2"/>
      <c r="AP273">
        <v>1760000</v>
      </c>
      <c r="AQ273" s="2">
        <f t="shared" si="143"/>
        <v>2150000</v>
      </c>
      <c r="AR273">
        <f t="shared" si="135"/>
        <v>3910000</v>
      </c>
      <c r="AT273" s="2"/>
      <c r="AX273">
        <v>9700000</v>
      </c>
      <c r="AY273" s="2">
        <f t="shared" si="144"/>
        <v>1869565.2173913042</v>
      </c>
      <c r="AZ273">
        <f t="shared" si="136"/>
        <v>11569565.217391305</v>
      </c>
      <c r="BC273">
        <v>2300000</v>
      </c>
      <c r="BD273" s="2">
        <f t="shared" si="145"/>
        <v>2617391.3043478262</v>
      </c>
      <c r="BE273">
        <f t="shared" si="137"/>
        <v>4917391.3043478262</v>
      </c>
      <c r="BI273">
        <v>3000000</v>
      </c>
      <c r="BJ273" s="2">
        <f t="shared" si="146"/>
        <v>5608695.6521739131</v>
      </c>
      <c r="BK273">
        <f t="shared" si="138"/>
        <v>8608695.652173914</v>
      </c>
    </row>
    <row r="274" spans="1:65" x14ac:dyDescent="0.25">
      <c r="A274" s="1">
        <v>44464</v>
      </c>
      <c r="B274">
        <v>750000</v>
      </c>
      <c r="C274">
        <v>1700000</v>
      </c>
      <c r="D274" s="2">
        <f t="shared" si="150"/>
        <v>8116142.3913043477</v>
      </c>
      <c r="E274" s="2">
        <v>16232284.782608695</v>
      </c>
      <c r="F274" s="2">
        <f t="shared" si="159"/>
        <v>1523043.4782608696</v>
      </c>
      <c r="G274" s="2">
        <v>3046086.9565217393</v>
      </c>
      <c r="H274" s="2">
        <f t="shared" si="157"/>
        <v>5795652.173913043</v>
      </c>
      <c r="I274" s="2">
        <v>11591304.347826086</v>
      </c>
      <c r="J274" s="2">
        <f t="shared" ref="J274" si="170">K274/2</f>
        <v>2045652.1739130435</v>
      </c>
      <c r="K274" s="2">
        <v>4091304.3478260869</v>
      </c>
      <c r="L274" s="2">
        <f t="shared" si="128"/>
        <v>4336956.5217391308</v>
      </c>
      <c r="M274" s="2">
        <v>8673913.0434782617</v>
      </c>
      <c r="N274" s="2">
        <f t="shared" si="153"/>
        <v>26154403.260869566</v>
      </c>
      <c r="O274">
        <v>17461543</v>
      </c>
      <c r="P274">
        <v>10476925.799999999</v>
      </c>
      <c r="Q274">
        <v>12223080.1</v>
      </c>
      <c r="R274">
        <v>13969234.399999999</v>
      </c>
      <c r="S274">
        <v>15715388.699999999</v>
      </c>
      <c r="Y274">
        <v>87</v>
      </c>
      <c r="AH274">
        <v>9980790</v>
      </c>
      <c r="AI274" s="2">
        <f t="shared" si="141"/>
        <v>6525000</v>
      </c>
      <c r="AJ274" s="2">
        <f t="shared" si="134"/>
        <v>16505790</v>
      </c>
      <c r="AK274" s="2"/>
      <c r="AL274" s="2"/>
      <c r="AP274">
        <v>1760000</v>
      </c>
      <c r="AQ274" s="2">
        <f t="shared" si="143"/>
        <v>2175000</v>
      </c>
      <c r="AR274">
        <f t="shared" si="135"/>
        <v>3935000</v>
      </c>
      <c r="AT274" s="2"/>
      <c r="AX274">
        <v>9700000</v>
      </c>
      <c r="AY274" s="2">
        <f t="shared" si="144"/>
        <v>1891304.3478260869</v>
      </c>
      <c r="AZ274">
        <f t="shared" si="136"/>
        <v>11591304.347826086</v>
      </c>
      <c r="BC274">
        <v>2300000</v>
      </c>
      <c r="BD274" s="2">
        <f t="shared" si="145"/>
        <v>2647826.0869565215</v>
      </c>
      <c r="BE274">
        <f t="shared" si="137"/>
        <v>4947826.0869565215</v>
      </c>
      <c r="BI274">
        <v>3000000</v>
      </c>
      <c r="BJ274" s="2">
        <f t="shared" si="146"/>
        <v>5673913.0434782607</v>
      </c>
      <c r="BK274">
        <f t="shared" si="138"/>
        <v>8673913.0434782617</v>
      </c>
    </row>
    <row r="275" spans="1:65" x14ac:dyDescent="0.25">
      <c r="A275" s="1">
        <v>44465</v>
      </c>
      <c r="B275">
        <v>750000</v>
      </c>
      <c r="C275">
        <v>1700000</v>
      </c>
      <c r="D275" s="2">
        <f t="shared" si="150"/>
        <v>8153098.9130434785</v>
      </c>
      <c r="E275" s="2">
        <v>16306197.826086957</v>
      </c>
      <c r="F275" s="2">
        <f t="shared" si="159"/>
        <v>1530434.7826086958</v>
      </c>
      <c r="G275" s="2">
        <v>3060869.5652173916</v>
      </c>
      <c r="H275" s="2">
        <f t="shared" si="157"/>
        <v>5806521.7391304346</v>
      </c>
      <c r="I275" s="2">
        <v>11613043.478260869</v>
      </c>
      <c r="J275" s="2">
        <f t="shared" ref="J275" si="171">K275/2</f>
        <v>2056521.7391304348</v>
      </c>
      <c r="K275" s="2">
        <v>4113043.4782608696</v>
      </c>
      <c r="L275" s="2">
        <f t="shared" si="128"/>
        <v>4369565.2173913047</v>
      </c>
      <c r="M275" s="2">
        <v>8739130.4347826093</v>
      </c>
      <c r="N275" s="2">
        <f t="shared" si="153"/>
        <v>26285707.608695652</v>
      </c>
      <c r="O275">
        <v>17461543</v>
      </c>
      <c r="P275">
        <v>10476925.799999999</v>
      </c>
      <c r="Q275">
        <v>12223080.1</v>
      </c>
      <c r="R275">
        <v>13969234.399999999</v>
      </c>
      <c r="S275">
        <v>15715388.699999999</v>
      </c>
      <c r="Y275">
        <v>88</v>
      </c>
      <c r="AH275">
        <v>9980790</v>
      </c>
      <c r="AI275" s="2">
        <f t="shared" si="141"/>
        <v>6600000</v>
      </c>
      <c r="AJ275" s="2">
        <f t="shared" si="134"/>
        <v>16580790</v>
      </c>
      <c r="AK275" s="2"/>
      <c r="AL275" s="2"/>
      <c r="AP275">
        <v>1760000</v>
      </c>
      <c r="AQ275" s="2">
        <f t="shared" si="143"/>
        <v>2200000</v>
      </c>
      <c r="AR275">
        <f t="shared" si="135"/>
        <v>3960000</v>
      </c>
      <c r="AT275" s="2"/>
      <c r="AX275">
        <v>9700000</v>
      </c>
      <c r="AY275" s="2">
        <f t="shared" si="144"/>
        <v>1913043.4782608696</v>
      </c>
      <c r="AZ275">
        <f t="shared" si="136"/>
        <v>11613043.478260869</v>
      </c>
      <c r="BC275">
        <v>2300000</v>
      </c>
      <c r="BD275" s="2">
        <f t="shared" si="145"/>
        <v>2678260.8695652173</v>
      </c>
      <c r="BE275">
        <f t="shared" si="137"/>
        <v>4978260.8695652168</v>
      </c>
      <c r="BI275">
        <v>3000000</v>
      </c>
      <c r="BJ275" s="2">
        <f t="shared" si="146"/>
        <v>5739130.4347826084</v>
      </c>
      <c r="BK275">
        <f t="shared" si="138"/>
        <v>8739130.4347826093</v>
      </c>
    </row>
    <row r="276" spans="1:65" x14ac:dyDescent="0.25">
      <c r="A276" s="1">
        <v>44466</v>
      </c>
      <c r="B276">
        <v>750000</v>
      </c>
      <c r="C276">
        <v>1700000</v>
      </c>
      <c r="D276" s="2">
        <f t="shared" si="150"/>
        <v>8190055.4347826084</v>
      </c>
      <c r="E276" s="2">
        <v>16380110.869565217</v>
      </c>
      <c r="F276" s="2">
        <f t="shared" si="159"/>
        <v>1537826.0869565217</v>
      </c>
      <c r="G276" s="2">
        <v>3075652.1739130435</v>
      </c>
      <c r="H276" s="2">
        <f t="shared" si="157"/>
        <v>5817391.3043478262</v>
      </c>
      <c r="I276" s="2">
        <v>11634782.608695652</v>
      </c>
      <c r="J276" s="2">
        <f t="shared" ref="J276" si="172">K276/2</f>
        <v>2067391.3043478262</v>
      </c>
      <c r="K276" s="2">
        <v>4134782.6086956523</v>
      </c>
      <c r="L276" s="2">
        <f t="shared" si="128"/>
        <v>4402173.9130434785</v>
      </c>
      <c r="M276" s="2">
        <v>8804347.826086957</v>
      </c>
      <c r="N276" s="2">
        <f t="shared" si="153"/>
        <v>26417011.956521738</v>
      </c>
      <c r="O276">
        <v>17461543</v>
      </c>
      <c r="P276">
        <v>10476925.799999999</v>
      </c>
      <c r="Q276">
        <v>12223080.1</v>
      </c>
      <c r="R276">
        <v>13969234.399999999</v>
      </c>
      <c r="S276">
        <v>15715388.699999999</v>
      </c>
      <c r="Y276">
        <v>89</v>
      </c>
      <c r="AH276">
        <v>9980790</v>
      </c>
      <c r="AI276" s="2">
        <f t="shared" si="141"/>
        <v>6675000</v>
      </c>
      <c r="AJ276" s="2">
        <f t="shared" si="134"/>
        <v>16655790</v>
      </c>
      <c r="AK276" s="2"/>
      <c r="AL276" s="2"/>
      <c r="AP276">
        <v>1760000</v>
      </c>
      <c r="AQ276" s="2">
        <f t="shared" si="143"/>
        <v>2225000</v>
      </c>
      <c r="AR276">
        <f t="shared" si="135"/>
        <v>3985000</v>
      </c>
      <c r="AT276" s="2"/>
      <c r="AX276">
        <v>9700000</v>
      </c>
      <c r="AY276" s="2">
        <f t="shared" si="144"/>
        <v>1934782.6086956521</v>
      </c>
      <c r="AZ276">
        <f t="shared" si="136"/>
        <v>11634782.608695652</v>
      </c>
      <c r="BC276">
        <v>2300000</v>
      </c>
      <c r="BD276" s="2">
        <f t="shared" si="145"/>
        <v>2708695.6521739131</v>
      </c>
      <c r="BE276">
        <f t="shared" si="137"/>
        <v>5008695.6521739131</v>
      </c>
      <c r="BI276">
        <v>3000000</v>
      </c>
      <c r="BJ276" s="2">
        <f t="shared" si="146"/>
        <v>5804347.8260869561</v>
      </c>
      <c r="BK276">
        <f t="shared" si="138"/>
        <v>8804347.826086957</v>
      </c>
    </row>
    <row r="277" spans="1:65" x14ac:dyDescent="0.25">
      <c r="A277" s="1">
        <v>44467</v>
      </c>
      <c r="B277">
        <v>750000</v>
      </c>
      <c r="C277">
        <v>1700000</v>
      </c>
      <c r="D277" s="2">
        <f t="shared" si="150"/>
        <v>8227011.9565217383</v>
      </c>
      <c r="E277" s="2">
        <v>16454023.913043477</v>
      </c>
      <c r="F277" s="2">
        <f t="shared" si="159"/>
        <v>1545217.3913043477</v>
      </c>
      <c r="G277" s="2">
        <v>3090434.7826086953</v>
      </c>
      <c r="H277" s="2">
        <f t="shared" si="157"/>
        <v>5828260.8695652178</v>
      </c>
      <c r="I277" s="2">
        <v>11656521.739130436</v>
      </c>
      <c r="J277" s="2">
        <f t="shared" ref="J277" si="173">K277/2</f>
        <v>2078260.8695652173</v>
      </c>
      <c r="K277" s="2">
        <v>4156521.7391304346</v>
      </c>
      <c r="L277" s="2">
        <f t="shared" si="128"/>
        <v>4434782.6086956523</v>
      </c>
      <c r="M277" s="2">
        <v>8869565.2173913047</v>
      </c>
      <c r="N277" s="2">
        <f t="shared" si="153"/>
        <v>26548316.304347828</v>
      </c>
      <c r="O277">
        <v>17461543</v>
      </c>
      <c r="P277">
        <v>10476925.799999999</v>
      </c>
      <c r="Q277">
        <v>12223080.1</v>
      </c>
      <c r="R277">
        <v>13969234.399999999</v>
      </c>
      <c r="S277">
        <v>15715388.699999999</v>
      </c>
      <c r="Y277">
        <v>90</v>
      </c>
      <c r="AH277">
        <v>9980790</v>
      </c>
      <c r="AI277" s="2">
        <f t="shared" si="141"/>
        <v>6750000</v>
      </c>
      <c r="AJ277" s="2">
        <f t="shared" si="134"/>
        <v>16730790</v>
      </c>
      <c r="AK277" s="2"/>
      <c r="AL277" s="2"/>
      <c r="AP277">
        <v>1760000</v>
      </c>
      <c r="AQ277" s="2">
        <f t="shared" si="143"/>
        <v>2250000</v>
      </c>
      <c r="AR277">
        <f t="shared" si="135"/>
        <v>4010000</v>
      </c>
      <c r="AT277" s="2"/>
      <c r="AX277">
        <v>9700000</v>
      </c>
      <c r="AY277" s="2">
        <f t="shared" si="144"/>
        <v>1956521.7391304348</v>
      </c>
      <c r="AZ277">
        <f t="shared" si="136"/>
        <v>11656521.739130436</v>
      </c>
      <c r="BC277">
        <v>2300000</v>
      </c>
      <c r="BD277" s="2">
        <f t="shared" si="145"/>
        <v>2739130.4347826089</v>
      </c>
      <c r="BE277">
        <f t="shared" si="137"/>
        <v>5039130.4347826093</v>
      </c>
      <c r="BI277">
        <v>3000000</v>
      </c>
      <c r="BJ277" s="2">
        <f t="shared" si="146"/>
        <v>5869565.2173913037</v>
      </c>
      <c r="BK277">
        <f t="shared" si="138"/>
        <v>8869565.2173913047</v>
      </c>
    </row>
    <row r="278" spans="1:65" x14ac:dyDescent="0.25">
      <c r="A278" s="1">
        <v>44468</v>
      </c>
      <c r="B278">
        <v>750000</v>
      </c>
      <c r="C278">
        <v>1700000</v>
      </c>
      <c r="D278" s="2">
        <f t="shared" si="150"/>
        <v>8263968.4782608692</v>
      </c>
      <c r="E278" s="2">
        <v>16527936.956521738</v>
      </c>
      <c r="F278" s="2">
        <f t="shared" si="159"/>
        <v>1552608.6956521738</v>
      </c>
      <c r="G278" s="2">
        <v>3105217.3913043477</v>
      </c>
      <c r="H278" s="2">
        <f t="shared" si="157"/>
        <v>5839130.4347826084</v>
      </c>
      <c r="I278" s="2">
        <v>11678260.869565217</v>
      </c>
      <c r="J278" s="2">
        <f t="shared" ref="J278" si="174">K278/2</f>
        <v>2089130.4347826086</v>
      </c>
      <c r="K278" s="2">
        <v>4178260.8695652173</v>
      </c>
      <c r="L278" s="2">
        <f t="shared" si="128"/>
        <v>4467391.3043478262</v>
      </c>
      <c r="M278" s="2">
        <v>8934782.6086956523</v>
      </c>
      <c r="N278" s="2">
        <f t="shared" si="153"/>
        <v>26679620.652173914</v>
      </c>
      <c r="O278">
        <v>17461543</v>
      </c>
      <c r="P278">
        <v>10476925.799999999</v>
      </c>
      <c r="Q278">
        <v>12223080.1</v>
      </c>
      <c r="R278">
        <v>13969234.399999999</v>
      </c>
      <c r="S278">
        <v>15715388.699999999</v>
      </c>
      <c r="Y278">
        <v>91</v>
      </c>
      <c r="AH278">
        <v>9980790</v>
      </c>
      <c r="AI278" s="2">
        <f t="shared" si="141"/>
        <v>6825000</v>
      </c>
      <c r="AJ278" s="2">
        <f t="shared" si="134"/>
        <v>16805790</v>
      </c>
      <c r="AK278" s="2"/>
      <c r="AL278" s="2"/>
      <c r="AP278">
        <v>1760000</v>
      </c>
      <c r="AQ278" s="2">
        <f t="shared" si="143"/>
        <v>2275000</v>
      </c>
      <c r="AR278">
        <f t="shared" si="135"/>
        <v>4035000</v>
      </c>
      <c r="AT278" s="2"/>
      <c r="AX278">
        <v>9700000</v>
      </c>
      <c r="AY278" s="2">
        <f t="shared" si="144"/>
        <v>1978260.8695652173</v>
      </c>
      <c r="AZ278">
        <f t="shared" si="136"/>
        <v>11678260.869565217</v>
      </c>
      <c r="BC278">
        <v>2300000</v>
      </c>
      <c r="BD278" s="2">
        <f t="shared" si="145"/>
        <v>2769565.2173913042</v>
      </c>
      <c r="BE278">
        <f t="shared" si="137"/>
        <v>5069565.2173913047</v>
      </c>
      <c r="BI278">
        <v>3000000</v>
      </c>
      <c r="BJ278" s="2">
        <f t="shared" si="146"/>
        <v>5934782.6086956523</v>
      </c>
      <c r="BK278">
        <f t="shared" si="138"/>
        <v>8934782.6086956523</v>
      </c>
    </row>
    <row r="279" spans="1:65" x14ac:dyDescent="0.25">
      <c r="A279" s="1">
        <v>44469</v>
      </c>
      <c r="B279">
        <v>750000</v>
      </c>
      <c r="C279">
        <v>1700000</v>
      </c>
      <c r="D279" s="2">
        <f t="shared" si="150"/>
        <v>8300925</v>
      </c>
      <c r="E279" s="2">
        <v>16601850</v>
      </c>
      <c r="F279" s="2">
        <f t="shared" si="159"/>
        <v>1560000</v>
      </c>
      <c r="G279" s="2">
        <v>3120000</v>
      </c>
      <c r="H279" s="2">
        <f t="shared" si="157"/>
        <v>5850000</v>
      </c>
      <c r="I279" s="2">
        <v>11700000</v>
      </c>
      <c r="J279" s="2">
        <f t="shared" ref="J279" si="175">K279/2</f>
        <v>2100000</v>
      </c>
      <c r="K279" s="2">
        <v>4200000</v>
      </c>
      <c r="L279" s="2">
        <f t="shared" si="128"/>
        <v>4500000</v>
      </c>
      <c r="M279" s="2">
        <v>9000000</v>
      </c>
      <c r="N279" s="2">
        <f t="shared" si="153"/>
        <v>26810925</v>
      </c>
      <c r="O279">
        <v>17461543</v>
      </c>
      <c r="P279">
        <v>10476925.799999999</v>
      </c>
      <c r="Q279">
        <v>12223080.1</v>
      </c>
      <c r="R279">
        <v>13969234.399999999</v>
      </c>
      <c r="S279">
        <v>15715388.699999999</v>
      </c>
      <c r="Y279">
        <v>92</v>
      </c>
      <c r="AH279">
        <v>9980790</v>
      </c>
      <c r="AI279" s="2">
        <v>6900000</v>
      </c>
      <c r="AJ279" s="2">
        <f>AH279+AI279</f>
        <v>16880790</v>
      </c>
      <c r="AK279" s="2">
        <v>0</v>
      </c>
      <c r="AL279">
        <f t="shared" ref="AL279:AL342" si="176">AJ279+AK279</f>
        <v>16880790</v>
      </c>
      <c r="AP279">
        <v>1760000</v>
      </c>
      <c r="AQ279">
        <v>2300000</v>
      </c>
      <c r="AR279">
        <f>AP279+AQ279</f>
        <v>4060000</v>
      </c>
      <c r="AS279">
        <v>0</v>
      </c>
      <c r="AT279" s="2">
        <f t="shared" ref="AT279:AT342" si="177">AR279+AS279</f>
        <v>4060000</v>
      </c>
      <c r="AX279">
        <v>9700000</v>
      </c>
      <c r="AY279">
        <v>2000000</v>
      </c>
      <c r="AZ279">
        <f>AX279+AY279</f>
        <v>11700000</v>
      </c>
      <c r="BC279">
        <v>2300000</v>
      </c>
      <c r="BD279">
        <v>2800000</v>
      </c>
      <c r="BE279">
        <f>BC279+BD279</f>
        <v>5100000</v>
      </c>
      <c r="BF279">
        <v>0</v>
      </c>
      <c r="BG279">
        <f t="shared" ref="BG279:BG342" si="178">BE279+BF279</f>
        <v>5100000</v>
      </c>
      <c r="BI279">
        <v>3000000</v>
      </c>
      <c r="BJ279">
        <v>6000000</v>
      </c>
      <c r="BK279">
        <f>BI279+BJ279</f>
        <v>9000000</v>
      </c>
      <c r="BL279">
        <v>0</v>
      </c>
      <c r="BM279">
        <f t="shared" ref="BM279:BM342" si="179">BK279+BL279</f>
        <v>9000000</v>
      </c>
    </row>
    <row r="280" spans="1:65" s="7" customFormat="1" x14ac:dyDescent="0.25">
      <c r="A280" s="6">
        <v>44470</v>
      </c>
      <c r="B280" s="7">
        <v>750000</v>
      </c>
      <c r="C280" s="7">
        <v>1700000</v>
      </c>
      <c r="D280" s="8">
        <f t="shared" si="150"/>
        <v>8315055.4347826084</v>
      </c>
      <c r="E280" s="8">
        <v>16630110.869565217</v>
      </c>
      <c r="F280" s="8">
        <f t="shared" si="159"/>
        <v>1576847.8260869565</v>
      </c>
      <c r="G280" s="8">
        <v>3153695.6521739131</v>
      </c>
      <c r="H280" s="8">
        <f t="shared" si="157"/>
        <v>5850000</v>
      </c>
      <c r="I280" s="8">
        <v>11700000</v>
      </c>
      <c r="J280" s="8">
        <f t="shared" ref="J280" si="180">K280/2</f>
        <v>2111956.5217391304</v>
      </c>
      <c r="K280" s="8">
        <v>4223913.0434782607</v>
      </c>
      <c r="L280" s="8">
        <f t="shared" si="128"/>
        <v>4512500</v>
      </c>
      <c r="M280" s="7">
        <v>9025000</v>
      </c>
      <c r="N280" s="8">
        <f t="shared" si="153"/>
        <v>26878859.782608695</v>
      </c>
      <c r="O280" s="7">
        <v>17461543</v>
      </c>
      <c r="P280" s="7">
        <v>10476925.799999999</v>
      </c>
      <c r="Q280" s="7">
        <v>12223080.1</v>
      </c>
      <c r="R280" s="7">
        <v>13969234.399999999</v>
      </c>
      <c r="S280" s="7">
        <v>15715388.699999999</v>
      </c>
      <c r="Z280" s="7">
        <v>1</v>
      </c>
      <c r="AE280" s="8"/>
      <c r="AF280" s="8"/>
      <c r="AJ280" s="7">
        <v>16880790</v>
      </c>
      <c r="AK280" s="8">
        <f>$AK$371/92*Z280</f>
        <v>28260.869565217392</v>
      </c>
      <c r="AL280" s="7">
        <f t="shared" si="176"/>
        <v>16909050.869565219</v>
      </c>
      <c r="AR280" s="7">
        <v>4060000</v>
      </c>
      <c r="AS280" s="8">
        <f>$AS$371/92*Z280</f>
        <v>22826.08695652174</v>
      </c>
      <c r="AT280" s="8">
        <f t="shared" si="177"/>
        <v>4082826.086956522</v>
      </c>
      <c r="BE280" s="7">
        <v>5100000</v>
      </c>
      <c r="BF280" s="8">
        <f>$BF$371/92*Z280</f>
        <v>30434.782608695652</v>
      </c>
      <c r="BG280" s="7">
        <f t="shared" si="178"/>
        <v>5130434.7826086953</v>
      </c>
      <c r="BK280" s="7">
        <v>9000000</v>
      </c>
      <c r="BL280" s="7">
        <f>$BL$371/92*Z280</f>
        <v>25000</v>
      </c>
      <c r="BM280" s="7">
        <f t="shared" si="179"/>
        <v>9025000</v>
      </c>
    </row>
    <row r="281" spans="1:65" x14ac:dyDescent="0.25">
      <c r="A281" s="1">
        <v>44471</v>
      </c>
      <c r="B281">
        <v>750000</v>
      </c>
      <c r="C281">
        <v>1700000</v>
      </c>
      <c r="D281" s="2">
        <f t="shared" si="150"/>
        <v>8329185.8695652178</v>
      </c>
      <c r="E281" s="2">
        <v>16658371.739130436</v>
      </c>
      <c r="F281" s="2">
        <f t="shared" si="159"/>
        <v>1593695.6521739131</v>
      </c>
      <c r="G281" s="2">
        <v>3187391.3043478262</v>
      </c>
      <c r="H281" s="2">
        <f t="shared" si="157"/>
        <v>5850000</v>
      </c>
      <c r="I281" s="2">
        <v>11700000</v>
      </c>
      <c r="J281" s="2">
        <f t="shared" ref="J281" si="181">K281/2</f>
        <v>2123913.0434782607</v>
      </c>
      <c r="K281" s="2">
        <v>4247826.0869565215</v>
      </c>
      <c r="L281" s="2">
        <f t="shared" si="128"/>
        <v>4525000</v>
      </c>
      <c r="M281">
        <v>9050000</v>
      </c>
      <c r="N281" s="2">
        <f t="shared" si="153"/>
        <v>26946794.565217391</v>
      </c>
      <c r="O281">
        <v>17461543</v>
      </c>
      <c r="P281">
        <v>10476925.799999999</v>
      </c>
      <c r="Q281">
        <v>12223080.1</v>
      </c>
      <c r="R281">
        <v>13969234.399999999</v>
      </c>
      <c r="S281">
        <v>15715388.699999999</v>
      </c>
      <c r="Z281">
        <v>2</v>
      </c>
      <c r="AJ281">
        <v>16880790</v>
      </c>
      <c r="AK281" s="2">
        <f>$AK$371/92*Z281</f>
        <v>56521.739130434784</v>
      </c>
      <c r="AL281">
        <f t="shared" si="176"/>
        <v>16937311.739130434</v>
      </c>
      <c r="AR281">
        <v>4060000</v>
      </c>
      <c r="AS281" s="2">
        <f>$AS$371/92*Z281</f>
        <v>45652.17391304348</v>
      </c>
      <c r="AT281" s="2">
        <f t="shared" si="177"/>
        <v>4105652.1739130435</v>
      </c>
      <c r="BE281">
        <v>5100000</v>
      </c>
      <c r="BF281" s="2">
        <f t="shared" ref="BF281:BF344" si="182">$BF$371/92*Z281</f>
        <v>60869.565217391304</v>
      </c>
      <c r="BG281">
        <f t="shared" si="178"/>
        <v>5160869.5652173916</v>
      </c>
      <c r="BK281">
        <v>9000000</v>
      </c>
      <c r="BL281">
        <f>$BL$371/92*Z281</f>
        <v>50000</v>
      </c>
      <c r="BM281">
        <f t="shared" si="179"/>
        <v>9050000</v>
      </c>
    </row>
    <row r="282" spans="1:65" x14ac:dyDescent="0.25">
      <c r="A282" s="1">
        <v>44472</v>
      </c>
      <c r="B282">
        <v>750000</v>
      </c>
      <c r="C282">
        <v>1700000</v>
      </c>
      <c r="D282" s="2">
        <f t="shared" si="150"/>
        <v>8343316.3043478262</v>
      </c>
      <c r="E282" s="2">
        <v>16686632.608695652</v>
      </c>
      <c r="F282" s="2">
        <f t="shared" si="159"/>
        <v>1610543.4782608696</v>
      </c>
      <c r="G282" s="2">
        <v>3221086.9565217393</v>
      </c>
      <c r="H282" s="2">
        <f t="shared" si="157"/>
        <v>5850000</v>
      </c>
      <c r="I282" s="2">
        <v>11700000</v>
      </c>
      <c r="J282" s="2">
        <f t="shared" ref="J282" si="183">K282/2</f>
        <v>2135869.5652173911</v>
      </c>
      <c r="K282" s="2">
        <v>4271739.1304347822</v>
      </c>
      <c r="L282" s="2">
        <f t="shared" si="128"/>
        <v>4537500</v>
      </c>
      <c r="M282">
        <v>9075000</v>
      </c>
      <c r="N282" s="2">
        <f t="shared" si="153"/>
        <v>27014729.347826086</v>
      </c>
      <c r="O282">
        <v>17461543</v>
      </c>
      <c r="P282">
        <v>10476925.799999999</v>
      </c>
      <c r="Q282">
        <v>12223080.1</v>
      </c>
      <c r="R282">
        <v>13969234.399999999</v>
      </c>
      <c r="S282">
        <v>15715388.699999999</v>
      </c>
      <c r="Z282">
        <v>3</v>
      </c>
      <c r="AJ282">
        <v>16880790</v>
      </c>
      <c r="AK282" s="2">
        <f t="shared" ref="AK282:AK345" si="184">$AK$371/92*Z282</f>
        <v>84782.608695652176</v>
      </c>
      <c r="AL282">
        <f t="shared" si="176"/>
        <v>16965572.608695652</v>
      </c>
      <c r="AR282">
        <v>4060000</v>
      </c>
      <c r="AS282" s="2">
        <f t="shared" ref="AS282:AS345" si="185">$AS$371/92*Z282</f>
        <v>68478.260869565216</v>
      </c>
      <c r="AT282" s="2">
        <f t="shared" si="177"/>
        <v>4128478.2608695654</v>
      </c>
      <c r="BE282">
        <v>5100000</v>
      </c>
      <c r="BF282" s="2">
        <f t="shared" si="182"/>
        <v>91304.34782608696</v>
      </c>
      <c r="BG282">
        <f t="shared" si="178"/>
        <v>5191304.3478260869</v>
      </c>
      <c r="BK282">
        <v>9000000</v>
      </c>
      <c r="BL282">
        <f t="shared" ref="BL282:BL345" si="186">$BL$371/92*Z282</f>
        <v>75000</v>
      </c>
      <c r="BM282">
        <f t="shared" si="179"/>
        <v>9075000</v>
      </c>
    </row>
    <row r="283" spans="1:65" x14ac:dyDescent="0.25">
      <c r="A283" s="1">
        <v>44473</v>
      </c>
      <c r="B283">
        <v>750000</v>
      </c>
      <c r="C283">
        <v>1700000</v>
      </c>
      <c r="D283" s="2">
        <f t="shared" si="150"/>
        <v>8357446.7391304346</v>
      </c>
      <c r="E283" s="2">
        <v>16714893.478260869</v>
      </c>
      <c r="F283" s="2">
        <f t="shared" si="159"/>
        <v>1627391.3043478262</v>
      </c>
      <c r="G283" s="2">
        <v>3254782.6086956523</v>
      </c>
      <c r="H283" s="2">
        <f t="shared" si="157"/>
        <v>5850000</v>
      </c>
      <c r="I283" s="2">
        <v>11700000</v>
      </c>
      <c r="J283" s="2">
        <f t="shared" ref="J283" si="187">K283/2</f>
        <v>2147826.086956522</v>
      </c>
      <c r="K283" s="2">
        <v>4295652.1739130439</v>
      </c>
      <c r="L283" s="2">
        <f t="shared" si="128"/>
        <v>4550000</v>
      </c>
      <c r="M283">
        <v>9100000</v>
      </c>
      <c r="N283" s="2">
        <f t="shared" si="153"/>
        <v>27082664.130434785</v>
      </c>
      <c r="O283">
        <v>17461543</v>
      </c>
      <c r="P283">
        <v>10476925.799999999</v>
      </c>
      <c r="Q283">
        <v>12223080.1</v>
      </c>
      <c r="R283">
        <v>13969234.399999999</v>
      </c>
      <c r="S283">
        <v>15715388.699999999</v>
      </c>
      <c r="Z283">
        <v>4</v>
      </c>
      <c r="AJ283">
        <v>16880790</v>
      </c>
      <c r="AK283" s="2">
        <f t="shared" si="184"/>
        <v>113043.47826086957</v>
      </c>
      <c r="AL283">
        <f t="shared" si="176"/>
        <v>16993833.478260871</v>
      </c>
      <c r="AR283">
        <v>4060000</v>
      </c>
      <c r="AS283" s="2">
        <f t="shared" si="185"/>
        <v>91304.34782608696</v>
      </c>
      <c r="AT283" s="2">
        <f t="shared" si="177"/>
        <v>4151304.3478260869</v>
      </c>
      <c r="BE283">
        <v>5100000</v>
      </c>
      <c r="BF283" s="2">
        <f t="shared" si="182"/>
        <v>121739.13043478261</v>
      </c>
      <c r="BG283">
        <f t="shared" si="178"/>
        <v>5221739.1304347822</v>
      </c>
      <c r="BK283">
        <v>9000000</v>
      </c>
      <c r="BL283">
        <f t="shared" si="186"/>
        <v>100000</v>
      </c>
      <c r="BM283">
        <f t="shared" si="179"/>
        <v>9100000</v>
      </c>
    </row>
    <row r="284" spans="1:65" x14ac:dyDescent="0.25">
      <c r="A284" s="1">
        <v>44474</v>
      </c>
      <c r="B284">
        <v>750000</v>
      </c>
      <c r="C284">
        <v>1700000</v>
      </c>
      <c r="D284" s="2">
        <f t="shared" si="150"/>
        <v>8371577.1739130439</v>
      </c>
      <c r="E284" s="2">
        <v>16743154.347826088</v>
      </c>
      <c r="F284" s="2">
        <f t="shared" si="159"/>
        <v>1644239.1304347827</v>
      </c>
      <c r="G284" s="2">
        <v>3288478.2608695654</v>
      </c>
      <c r="H284" s="2">
        <f t="shared" si="157"/>
        <v>5850000</v>
      </c>
      <c r="I284" s="2">
        <v>11700000</v>
      </c>
      <c r="J284" s="2">
        <f t="shared" ref="J284" si="188">K284/2</f>
        <v>2159782.6086956523</v>
      </c>
      <c r="K284" s="2">
        <v>4319565.2173913047</v>
      </c>
      <c r="L284" s="2">
        <f t="shared" si="128"/>
        <v>4562500</v>
      </c>
      <c r="M284">
        <v>9125000</v>
      </c>
      <c r="N284" s="2">
        <f t="shared" si="153"/>
        <v>27150598.913043477</v>
      </c>
      <c r="O284">
        <v>17461543</v>
      </c>
      <c r="P284">
        <v>10476925.799999999</v>
      </c>
      <c r="Q284">
        <v>12223080.1</v>
      </c>
      <c r="R284">
        <v>13969234.399999999</v>
      </c>
      <c r="S284">
        <v>15715388.699999999</v>
      </c>
      <c r="Z284">
        <v>5</v>
      </c>
      <c r="AJ284">
        <v>16880790</v>
      </c>
      <c r="AK284" s="2">
        <f t="shared" si="184"/>
        <v>141304.34782608697</v>
      </c>
      <c r="AL284">
        <f t="shared" si="176"/>
        <v>17022094.347826086</v>
      </c>
      <c r="AR284">
        <v>4060000</v>
      </c>
      <c r="AS284" s="2">
        <f t="shared" si="185"/>
        <v>114130.4347826087</v>
      </c>
      <c r="AT284" s="2">
        <f t="shared" si="177"/>
        <v>4174130.4347826089</v>
      </c>
      <c r="BE284">
        <v>5100000</v>
      </c>
      <c r="BF284" s="2">
        <f t="shared" si="182"/>
        <v>152173.91304347827</v>
      </c>
      <c r="BG284">
        <f t="shared" si="178"/>
        <v>5252173.9130434785</v>
      </c>
      <c r="BK284">
        <v>9000000</v>
      </c>
      <c r="BL284">
        <f t="shared" si="186"/>
        <v>125000</v>
      </c>
      <c r="BM284">
        <f t="shared" si="179"/>
        <v>9125000</v>
      </c>
    </row>
    <row r="285" spans="1:65" x14ac:dyDescent="0.25">
      <c r="A285" s="1">
        <v>44475</v>
      </c>
      <c r="B285">
        <v>750000</v>
      </c>
      <c r="C285">
        <v>1700000</v>
      </c>
      <c r="D285" s="2">
        <f t="shared" si="150"/>
        <v>8385707.6086956523</v>
      </c>
      <c r="E285" s="2">
        <v>16771415.217391305</v>
      </c>
      <c r="F285" s="2">
        <f t="shared" si="159"/>
        <v>1661086.956521739</v>
      </c>
      <c r="G285" s="2">
        <v>3322173.913043478</v>
      </c>
      <c r="H285" s="2">
        <f t="shared" si="157"/>
        <v>5850000</v>
      </c>
      <c r="I285" s="2">
        <v>11700000</v>
      </c>
      <c r="J285" s="2">
        <f t="shared" ref="J285" si="189">K285/2</f>
        <v>2171739.1304347827</v>
      </c>
      <c r="K285" s="2">
        <v>4343478.2608695654</v>
      </c>
      <c r="L285" s="2">
        <f t="shared" si="128"/>
        <v>4575000</v>
      </c>
      <c r="M285">
        <v>9150000</v>
      </c>
      <c r="N285" s="2">
        <f t="shared" si="153"/>
        <v>27218533.695652172</v>
      </c>
      <c r="O285">
        <v>17461543</v>
      </c>
      <c r="P285">
        <v>10476925.799999999</v>
      </c>
      <c r="Q285">
        <v>12223080.1</v>
      </c>
      <c r="R285">
        <v>13969234.399999999</v>
      </c>
      <c r="S285">
        <v>15715388.699999999</v>
      </c>
      <c r="Z285">
        <v>6</v>
      </c>
      <c r="AJ285">
        <v>16880790</v>
      </c>
      <c r="AK285" s="2">
        <f t="shared" si="184"/>
        <v>169565.21739130435</v>
      </c>
      <c r="AL285">
        <f t="shared" si="176"/>
        <v>17050355.217391305</v>
      </c>
      <c r="AR285">
        <v>4060000</v>
      </c>
      <c r="AS285" s="2">
        <f t="shared" si="185"/>
        <v>136956.52173913043</v>
      </c>
      <c r="AT285" s="2">
        <f t="shared" si="177"/>
        <v>4196956.5217391308</v>
      </c>
      <c r="BE285">
        <v>5100000</v>
      </c>
      <c r="BF285" s="2">
        <f t="shared" si="182"/>
        <v>182608.69565217392</v>
      </c>
      <c r="BG285">
        <f t="shared" si="178"/>
        <v>5282608.6956521738</v>
      </c>
      <c r="BK285">
        <v>9000000</v>
      </c>
      <c r="BL285">
        <f t="shared" si="186"/>
        <v>150000</v>
      </c>
      <c r="BM285">
        <f t="shared" si="179"/>
        <v>9150000</v>
      </c>
    </row>
    <row r="286" spans="1:65" x14ac:dyDescent="0.25">
      <c r="A286" s="1">
        <v>44476</v>
      </c>
      <c r="B286">
        <v>750000</v>
      </c>
      <c r="C286">
        <v>1700000</v>
      </c>
      <c r="D286" s="2">
        <f t="shared" si="150"/>
        <v>8399838.0434782617</v>
      </c>
      <c r="E286" s="2">
        <v>16799676.086956523</v>
      </c>
      <c r="F286" s="2">
        <f t="shared" si="159"/>
        <v>1677934.7826086956</v>
      </c>
      <c r="G286" s="2">
        <v>3355869.5652173911</v>
      </c>
      <c r="H286" s="2">
        <f t="shared" si="157"/>
        <v>5850000</v>
      </c>
      <c r="I286" s="2">
        <v>11700000</v>
      </c>
      <c r="J286" s="2">
        <f t="shared" ref="J286" si="190">K286/2</f>
        <v>2183695.6521739131</v>
      </c>
      <c r="K286" s="2">
        <v>4367391.3043478262</v>
      </c>
      <c r="L286" s="2">
        <f t="shared" si="128"/>
        <v>4587500</v>
      </c>
      <c r="M286">
        <v>9175000</v>
      </c>
      <c r="N286" s="2">
        <f t="shared" si="153"/>
        <v>27286468.478260871</v>
      </c>
      <c r="O286">
        <v>17461543</v>
      </c>
      <c r="P286">
        <v>10476925.799999999</v>
      </c>
      <c r="Q286">
        <v>12223080.1</v>
      </c>
      <c r="R286">
        <v>13969234.399999999</v>
      </c>
      <c r="S286">
        <v>15715388.699999999</v>
      </c>
      <c r="Z286">
        <v>7</v>
      </c>
      <c r="AJ286">
        <v>16880790</v>
      </c>
      <c r="AK286" s="2">
        <f t="shared" si="184"/>
        <v>197826.08695652173</v>
      </c>
      <c r="AL286">
        <f t="shared" si="176"/>
        <v>17078616.086956523</v>
      </c>
      <c r="AR286">
        <v>4060000</v>
      </c>
      <c r="AS286" s="2">
        <f t="shared" si="185"/>
        <v>159782.60869565219</v>
      </c>
      <c r="AT286" s="2">
        <f t="shared" si="177"/>
        <v>4219782.6086956523</v>
      </c>
      <c r="BE286">
        <v>5100000</v>
      </c>
      <c r="BF286" s="2">
        <f t="shared" si="182"/>
        <v>213043.47826086957</v>
      </c>
      <c r="BG286">
        <f t="shared" si="178"/>
        <v>5313043.4782608692</v>
      </c>
      <c r="BK286">
        <v>9000000</v>
      </c>
      <c r="BL286">
        <f t="shared" si="186"/>
        <v>175000</v>
      </c>
      <c r="BM286">
        <f t="shared" si="179"/>
        <v>9175000</v>
      </c>
    </row>
    <row r="287" spans="1:65" x14ac:dyDescent="0.25">
      <c r="A287" s="1">
        <v>44477</v>
      </c>
      <c r="B287">
        <v>750000</v>
      </c>
      <c r="C287">
        <v>1700000</v>
      </c>
      <c r="D287" s="2">
        <f t="shared" si="150"/>
        <v>8413968.4782608692</v>
      </c>
      <c r="E287" s="2">
        <v>16827936.956521738</v>
      </c>
      <c r="F287" s="2">
        <f t="shared" si="159"/>
        <v>1694782.6086956521</v>
      </c>
      <c r="G287" s="2">
        <v>3389565.2173913042</v>
      </c>
      <c r="H287" s="2">
        <f t="shared" si="157"/>
        <v>5850000</v>
      </c>
      <c r="I287" s="2">
        <v>11700000</v>
      </c>
      <c r="J287" s="2">
        <f t="shared" ref="J287" si="191">K287/2</f>
        <v>2195652.1739130435</v>
      </c>
      <c r="K287" s="2">
        <v>4391304.3478260869</v>
      </c>
      <c r="L287" s="2">
        <f t="shared" si="128"/>
        <v>4600000</v>
      </c>
      <c r="M287">
        <v>9200000</v>
      </c>
      <c r="N287" s="2">
        <f t="shared" si="153"/>
        <v>27354403.260869566</v>
      </c>
      <c r="O287">
        <v>17461543</v>
      </c>
      <c r="P287">
        <v>10476925.799999999</v>
      </c>
      <c r="Q287">
        <v>12223080.1</v>
      </c>
      <c r="R287">
        <v>13969234.399999999</v>
      </c>
      <c r="S287">
        <v>15715388.699999999</v>
      </c>
      <c r="Z287">
        <v>8</v>
      </c>
      <c r="AJ287">
        <v>16880790</v>
      </c>
      <c r="AK287" s="2">
        <f t="shared" si="184"/>
        <v>226086.95652173914</v>
      </c>
      <c r="AL287">
        <f t="shared" si="176"/>
        <v>17106876.956521738</v>
      </c>
      <c r="AR287">
        <v>4060000</v>
      </c>
      <c r="AS287" s="2">
        <f t="shared" si="185"/>
        <v>182608.69565217392</v>
      </c>
      <c r="AT287" s="2">
        <f t="shared" si="177"/>
        <v>4242608.6956521738</v>
      </c>
      <c r="BE287">
        <v>5100000</v>
      </c>
      <c r="BF287" s="2">
        <f t="shared" si="182"/>
        <v>243478.26086956522</v>
      </c>
      <c r="BG287">
        <f t="shared" si="178"/>
        <v>5343478.2608695654</v>
      </c>
      <c r="BK287">
        <v>9000000</v>
      </c>
      <c r="BL287">
        <f t="shared" si="186"/>
        <v>200000</v>
      </c>
      <c r="BM287">
        <f t="shared" si="179"/>
        <v>9200000</v>
      </c>
    </row>
    <row r="288" spans="1:65" x14ac:dyDescent="0.25">
      <c r="A288" s="1">
        <v>44478</v>
      </c>
      <c r="B288">
        <v>750000</v>
      </c>
      <c r="C288">
        <v>1700000</v>
      </c>
      <c r="D288" s="2">
        <f t="shared" si="150"/>
        <v>8428098.9130434785</v>
      </c>
      <c r="E288" s="2">
        <v>16856197.826086957</v>
      </c>
      <c r="F288" s="2">
        <f t="shared" si="159"/>
        <v>1711630.4347826086</v>
      </c>
      <c r="G288" s="2">
        <v>3423260.8695652173</v>
      </c>
      <c r="H288" s="2">
        <f t="shared" si="157"/>
        <v>5850000</v>
      </c>
      <c r="I288" s="2">
        <v>11700000</v>
      </c>
      <c r="J288" s="2">
        <f t="shared" ref="J288" si="192">K288/2</f>
        <v>2207608.6956521738</v>
      </c>
      <c r="K288" s="2">
        <v>4415217.3913043477</v>
      </c>
      <c r="L288" s="2">
        <f t="shared" si="128"/>
        <v>4612500</v>
      </c>
      <c r="M288">
        <v>9225000</v>
      </c>
      <c r="N288" s="2">
        <f t="shared" si="153"/>
        <v>27422338.043478262</v>
      </c>
      <c r="O288">
        <v>17461543</v>
      </c>
      <c r="P288">
        <v>10476925.799999999</v>
      </c>
      <c r="Q288">
        <v>12223080.1</v>
      </c>
      <c r="R288">
        <v>13969234.399999999</v>
      </c>
      <c r="S288">
        <v>15715388.699999999</v>
      </c>
      <c r="Z288">
        <v>9</v>
      </c>
      <c r="AJ288">
        <v>16880790</v>
      </c>
      <c r="AK288" s="2">
        <f t="shared" si="184"/>
        <v>254347.82608695654</v>
      </c>
      <c r="AL288">
        <f t="shared" si="176"/>
        <v>17135137.826086957</v>
      </c>
      <c r="AR288">
        <v>4060000</v>
      </c>
      <c r="AS288" s="2">
        <f t="shared" si="185"/>
        <v>205434.78260869565</v>
      </c>
      <c r="AT288" s="2">
        <f t="shared" si="177"/>
        <v>4265434.7826086953</v>
      </c>
      <c r="BE288">
        <v>5100000</v>
      </c>
      <c r="BF288" s="2">
        <f t="shared" si="182"/>
        <v>273913.04347826086</v>
      </c>
      <c r="BG288">
        <f t="shared" si="178"/>
        <v>5373913.0434782607</v>
      </c>
      <c r="BK288">
        <v>9000000</v>
      </c>
      <c r="BL288">
        <f t="shared" si="186"/>
        <v>225000</v>
      </c>
      <c r="BM288">
        <f t="shared" si="179"/>
        <v>9225000</v>
      </c>
    </row>
    <row r="289" spans="1:65" x14ac:dyDescent="0.25">
      <c r="A289" s="1">
        <v>44479</v>
      </c>
      <c r="B289">
        <v>750000</v>
      </c>
      <c r="C289">
        <v>1700000</v>
      </c>
      <c r="D289" s="2">
        <f t="shared" si="150"/>
        <v>8442229.3478260878</v>
      </c>
      <c r="E289" s="2">
        <v>16884458.695652176</v>
      </c>
      <c r="F289" s="2">
        <f t="shared" si="159"/>
        <v>1728478.2608695652</v>
      </c>
      <c r="G289" s="2">
        <v>3456956.5217391304</v>
      </c>
      <c r="H289" s="2">
        <f t="shared" si="157"/>
        <v>5850000</v>
      </c>
      <c r="I289" s="2">
        <v>11700000</v>
      </c>
      <c r="J289" s="2">
        <f t="shared" ref="J289" si="193">K289/2</f>
        <v>2219565.2173913042</v>
      </c>
      <c r="K289" s="2">
        <v>4439130.4347826084</v>
      </c>
      <c r="L289" s="2">
        <f t="shared" si="128"/>
        <v>4625000</v>
      </c>
      <c r="M289">
        <v>9250000</v>
      </c>
      <c r="N289" s="2">
        <f t="shared" si="153"/>
        <v>27490272.826086957</v>
      </c>
      <c r="O289">
        <v>17461543</v>
      </c>
      <c r="P289">
        <v>10476925.799999999</v>
      </c>
      <c r="Q289">
        <v>12223080.1</v>
      </c>
      <c r="R289">
        <v>13969234.399999999</v>
      </c>
      <c r="S289">
        <v>15715388.699999999</v>
      </c>
      <c r="Z289">
        <v>10</v>
      </c>
      <c r="AJ289">
        <v>16880790</v>
      </c>
      <c r="AK289" s="2">
        <f t="shared" si="184"/>
        <v>282608.69565217395</v>
      </c>
      <c r="AL289">
        <f t="shared" si="176"/>
        <v>17163398.695652176</v>
      </c>
      <c r="AR289">
        <v>4060000</v>
      </c>
      <c r="AS289" s="2">
        <f t="shared" si="185"/>
        <v>228260.86956521741</v>
      </c>
      <c r="AT289" s="2">
        <f t="shared" si="177"/>
        <v>4288260.8695652178</v>
      </c>
      <c r="BE289">
        <v>5100000</v>
      </c>
      <c r="BF289" s="2">
        <f t="shared" si="182"/>
        <v>304347.82608695654</v>
      </c>
      <c r="BG289">
        <f t="shared" si="178"/>
        <v>5404347.826086957</v>
      </c>
      <c r="BK289">
        <v>9000000</v>
      </c>
      <c r="BL289">
        <f t="shared" si="186"/>
        <v>250000</v>
      </c>
      <c r="BM289">
        <f t="shared" si="179"/>
        <v>9250000</v>
      </c>
    </row>
    <row r="290" spans="1:65" x14ac:dyDescent="0.25">
      <c r="A290" s="1">
        <v>44480</v>
      </c>
      <c r="B290">
        <v>750000</v>
      </c>
      <c r="C290">
        <v>1700000</v>
      </c>
      <c r="D290" s="2">
        <f t="shared" si="150"/>
        <v>8456359.7826086953</v>
      </c>
      <c r="E290" s="2">
        <v>16912719.565217391</v>
      </c>
      <c r="F290" s="2">
        <f t="shared" si="159"/>
        <v>1745326.0869565217</v>
      </c>
      <c r="G290" s="2">
        <v>3490652.1739130435</v>
      </c>
      <c r="H290" s="2">
        <f t="shared" si="157"/>
        <v>5850000</v>
      </c>
      <c r="I290" s="2">
        <v>11700000</v>
      </c>
      <c r="J290" s="2">
        <f t="shared" ref="J290" si="194">K290/2</f>
        <v>2231521.7391304346</v>
      </c>
      <c r="K290" s="2">
        <v>4463043.4782608692</v>
      </c>
      <c r="L290" s="2">
        <f t="shared" si="128"/>
        <v>4637500</v>
      </c>
      <c r="M290">
        <v>9275000</v>
      </c>
      <c r="N290" s="2">
        <f t="shared" si="153"/>
        <v>27558207.608695652</v>
      </c>
      <c r="O290">
        <v>17461543</v>
      </c>
      <c r="P290">
        <v>10476925.799999999</v>
      </c>
      <c r="Q290">
        <v>12223080.1</v>
      </c>
      <c r="R290">
        <v>13969234.399999999</v>
      </c>
      <c r="S290">
        <v>15715388.699999999</v>
      </c>
      <c r="Z290">
        <v>11</v>
      </c>
      <c r="AJ290">
        <v>16880790</v>
      </c>
      <c r="AK290" s="2">
        <f t="shared" si="184"/>
        <v>310869.5652173913</v>
      </c>
      <c r="AL290">
        <f t="shared" si="176"/>
        <v>17191659.565217391</v>
      </c>
      <c r="AR290">
        <v>4060000</v>
      </c>
      <c r="AS290" s="2">
        <f t="shared" si="185"/>
        <v>251086.95652173914</v>
      </c>
      <c r="AT290" s="2">
        <f t="shared" si="177"/>
        <v>4311086.9565217393</v>
      </c>
      <c r="BE290">
        <v>5100000</v>
      </c>
      <c r="BF290" s="2">
        <f t="shared" si="182"/>
        <v>334782.60869565216</v>
      </c>
      <c r="BG290">
        <f t="shared" si="178"/>
        <v>5434782.6086956523</v>
      </c>
      <c r="BK290">
        <v>9000000</v>
      </c>
      <c r="BL290">
        <f t="shared" si="186"/>
        <v>275000</v>
      </c>
      <c r="BM290">
        <f t="shared" si="179"/>
        <v>9275000</v>
      </c>
    </row>
    <row r="291" spans="1:65" x14ac:dyDescent="0.25">
      <c r="A291" s="1">
        <v>44481</v>
      </c>
      <c r="B291">
        <v>750000</v>
      </c>
      <c r="C291">
        <v>1700000</v>
      </c>
      <c r="D291" s="2">
        <f t="shared" si="150"/>
        <v>8470490.2173913047</v>
      </c>
      <c r="E291" s="2">
        <v>16940980.434782609</v>
      </c>
      <c r="F291" s="2">
        <f t="shared" si="159"/>
        <v>1762173.9130434783</v>
      </c>
      <c r="G291" s="2">
        <v>3524347.8260869565</v>
      </c>
      <c r="H291" s="2">
        <f t="shared" si="157"/>
        <v>5850000</v>
      </c>
      <c r="I291" s="2">
        <v>11700000</v>
      </c>
      <c r="J291" s="2">
        <f t="shared" ref="J291" si="195">K291/2</f>
        <v>2243478.2608695654</v>
      </c>
      <c r="K291" s="2">
        <v>4486956.5217391308</v>
      </c>
      <c r="L291" s="2">
        <f t="shared" si="128"/>
        <v>4650000</v>
      </c>
      <c r="M291">
        <v>9300000</v>
      </c>
      <c r="N291" s="2">
        <f t="shared" si="153"/>
        <v>27626142.391304348</v>
      </c>
      <c r="O291">
        <v>17461543</v>
      </c>
      <c r="P291">
        <v>10476925.799999999</v>
      </c>
      <c r="Q291">
        <v>12223080.1</v>
      </c>
      <c r="R291">
        <v>13969234.399999999</v>
      </c>
      <c r="S291">
        <v>15715388.699999999</v>
      </c>
      <c r="Z291">
        <v>12</v>
      </c>
      <c r="AJ291">
        <v>16880790</v>
      </c>
      <c r="AK291" s="2">
        <f t="shared" si="184"/>
        <v>339130.4347826087</v>
      </c>
      <c r="AL291">
        <f t="shared" si="176"/>
        <v>17219920.434782609</v>
      </c>
      <c r="AR291">
        <v>4060000</v>
      </c>
      <c r="AS291" s="2">
        <f t="shared" si="185"/>
        <v>273913.04347826086</v>
      </c>
      <c r="AT291" s="2">
        <f t="shared" si="177"/>
        <v>4333913.0434782607</v>
      </c>
      <c r="BE291">
        <v>5100000</v>
      </c>
      <c r="BF291" s="2">
        <f t="shared" si="182"/>
        <v>365217.39130434784</v>
      </c>
      <c r="BG291">
        <f t="shared" si="178"/>
        <v>5465217.3913043477</v>
      </c>
      <c r="BK291">
        <v>9000000</v>
      </c>
      <c r="BL291">
        <f t="shared" si="186"/>
        <v>300000</v>
      </c>
      <c r="BM291">
        <f t="shared" si="179"/>
        <v>9300000</v>
      </c>
    </row>
    <row r="292" spans="1:65" x14ac:dyDescent="0.25">
      <c r="A292" s="1">
        <v>44482</v>
      </c>
      <c r="B292">
        <v>750000</v>
      </c>
      <c r="C292">
        <v>1700000</v>
      </c>
      <c r="D292" s="2">
        <f t="shared" si="150"/>
        <v>8484620.6521739122</v>
      </c>
      <c r="E292" s="2">
        <v>16969241.304347824</v>
      </c>
      <c r="F292" s="2">
        <f t="shared" si="159"/>
        <v>1779021.7391304348</v>
      </c>
      <c r="G292" s="2">
        <v>3558043.4782608696</v>
      </c>
      <c r="H292" s="2">
        <f t="shared" si="157"/>
        <v>5850000</v>
      </c>
      <c r="I292" s="2">
        <v>11700000</v>
      </c>
      <c r="J292" s="2">
        <f t="shared" ref="J292" si="196">K292/2</f>
        <v>2255434.7826086958</v>
      </c>
      <c r="K292" s="2">
        <v>4510869.5652173916</v>
      </c>
      <c r="L292" s="2">
        <f t="shared" si="128"/>
        <v>4662500</v>
      </c>
      <c r="M292">
        <v>9325000</v>
      </c>
      <c r="N292" s="2">
        <f t="shared" si="153"/>
        <v>27694077.173913043</v>
      </c>
      <c r="O292">
        <v>17461543</v>
      </c>
      <c r="P292">
        <v>10476925.799999999</v>
      </c>
      <c r="Q292">
        <v>12223080.1</v>
      </c>
      <c r="R292">
        <v>13969234.399999999</v>
      </c>
      <c r="S292">
        <v>15715388.699999999</v>
      </c>
      <c r="Z292">
        <v>13</v>
      </c>
      <c r="AJ292">
        <v>16880790</v>
      </c>
      <c r="AK292" s="2">
        <f t="shared" si="184"/>
        <v>367391.30434782611</v>
      </c>
      <c r="AL292">
        <f t="shared" si="176"/>
        <v>17248181.304347824</v>
      </c>
      <c r="AR292">
        <v>4060000</v>
      </c>
      <c r="AS292" s="2">
        <f t="shared" si="185"/>
        <v>296739.13043478259</v>
      </c>
      <c r="AT292" s="2">
        <f t="shared" si="177"/>
        <v>4356739.1304347822</v>
      </c>
      <c r="BE292">
        <v>5100000</v>
      </c>
      <c r="BF292" s="2">
        <f t="shared" si="182"/>
        <v>395652.17391304346</v>
      </c>
      <c r="BG292">
        <f t="shared" si="178"/>
        <v>5495652.173913043</v>
      </c>
      <c r="BK292">
        <v>9000000</v>
      </c>
      <c r="BL292">
        <f t="shared" si="186"/>
        <v>325000</v>
      </c>
      <c r="BM292">
        <f t="shared" si="179"/>
        <v>9325000</v>
      </c>
    </row>
    <row r="293" spans="1:65" x14ac:dyDescent="0.25">
      <c r="A293" s="1">
        <v>44483</v>
      </c>
      <c r="B293">
        <v>750000</v>
      </c>
      <c r="C293">
        <v>1700000</v>
      </c>
      <c r="D293" s="2">
        <f t="shared" si="150"/>
        <v>8498751.0869565215</v>
      </c>
      <c r="E293" s="2">
        <v>16997502.173913043</v>
      </c>
      <c r="F293" s="2">
        <f t="shared" si="159"/>
        <v>1795869.5652173914</v>
      </c>
      <c r="G293" s="2">
        <v>3591739.1304347827</v>
      </c>
      <c r="H293" s="2">
        <f t="shared" si="157"/>
        <v>5850000</v>
      </c>
      <c r="I293" s="2">
        <v>11700000</v>
      </c>
      <c r="J293" s="2">
        <f t="shared" ref="J293" si="197">K293/2</f>
        <v>2267391.3043478262</v>
      </c>
      <c r="K293" s="2">
        <v>4534782.6086956523</v>
      </c>
      <c r="L293" s="2">
        <f t="shared" si="128"/>
        <v>4675000</v>
      </c>
      <c r="M293">
        <v>9350000</v>
      </c>
      <c r="N293" s="2">
        <f t="shared" si="153"/>
        <v>27762011.956521738</v>
      </c>
      <c r="O293">
        <v>17461543</v>
      </c>
      <c r="P293">
        <v>10476925.799999999</v>
      </c>
      <c r="Q293">
        <v>12223080.1</v>
      </c>
      <c r="R293">
        <v>13969234.399999999</v>
      </c>
      <c r="S293">
        <v>15715388.699999999</v>
      </c>
      <c r="Z293">
        <v>14</v>
      </c>
      <c r="AJ293">
        <v>16880790</v>
      </c>
      <c r="AK293" s="2">
        <f t="shared" si="184"/>
        <v>395652.17391304346</v>
      </c>
      <c r="AL293">
        <f t="shared" si="176"/>
        <v>17276442.173913043</v>
      </c>
      <c r="AR293">
        <v>4060000</v>
      </c>
      <c r="AS293" s="2">
        <f t="shared" si="185"/>
        <v>319565.21739130438</v>
      </c>
      <c r="AT293" s="2">
        <f t="shared" si="177"/>
        <v>4379565.2173913047</v>
      </c>
      <c r="BE293">
        <v>5100000</v>
      </c>
      <c r="BF293" s="2">
        <f t="shared" si="182"/>
        <v>426086.95652173914</v>
      </c>
      <c r="BG293">
        <f t="shared" si="178"/>
        <v>5526086.9565217393</v>
      </c>
      <c r="BK293">
        <v>9000000</v>
      </c>
      <c r="BL293">
        <f t="shared" si="186"/>
        <v>350000</v>
      </c>
      <c r="BM293">
        <f t="shared" si="179"/>
        <v>9350000</v>
      </c>
    </row>
    <row r="294" spans="1:65" x14ac:dyDescent="0.25">
      <c r="A294" s="1">
        <v>44484</v>
      </c>
      <c r="B294">
        <v>750000</v>
      </c>
      <c r="C294">
        <v>1700000</v>
      </c>
      <c r="D294" s="2">
        <f t="shared" si="150"/>
        <v>8512881.5217391308</v>
      </c>
      <c r="E294" s="2">
        <v>17025763.043478262</v>
      </c>
      <c r="F294" s="2">
        <f t="shared" si="159"/>
        <v>1812717.3913043479</v>
      </c>
      <c r="G294" s="2">
        <v>3625434.7826086958</v>
      </c>
      <c r="H294" s="2">
        <f t="shared" si="157"/>
        <v>5850000</v>
      </c>
      <c r="I294" s="2">
        <v>11700000</v>
      </c>
      <c r="J294" s="2">
        <f t="shared" ref="J294" si="198">K294/2</f>
        <v>2279347.8260869565</v>
      </c>
      <c r="K294" s="2">
        <v>4558695.6521739131</v>
      </c>
      <c r="L294" s="2">
        <f t="shared" si="128"/>
        <v>4687500</v>
      </c>
      <c r="M294">
        <v>9375000</v>
      </c>
      <c r="N294" s="2">
        <f t="shared" si="153"/>
        <v>27829946.739130434</v>
      </c>
      <c r="O294">
        <v>17461543</v>
      </c>
      <c r="P294">
        <v>10476925.799999999</v>
      </c>
      <c r="Q294">
        <v>12223080.1</v>
      </c>
      <c r="R294">
        <v>13969234.399999999</v>
      </c>
      <c r="S294">
        <v>15715388.699999999</v>
      </c>
      <c r="Z294">
        <v>15</v>
      </c>
      <c r="AJ294">
        <v>16880790</v>
      </c>
      <c r="AK294" s="2">
        <f t="shared" si="184"/>
        <v>423913.04347826086</v>
      </c>
      <c r="AL294">
        <f t="shared" si="176"/>
        <v>17304703.043478262</v>
      </c>
      <c r="AR294">
        <v>4060000</v>
      </c>
      <c r="AS294" s="2">
        <f t="shared" si="185"/>
        <v>342391.30434782611</v>
      </c>
      <c r="AT294" s="2">
        <f t="shared" si="177"/>
        <v>4402391.3043478262</v>
      </c>
      <c r="BE294">
        <v>5100000</v>
      </c>
      <c r="BF294" s="2">
        <f t="shared" si="182"/>
        <v>456521.73913043475</v>
      </c>
      <c r="BG294">
        <f t="shared" si="178"/>
        <v>5556521.7391304346</v>
      </c>
      <c r="BK294">
        <v>9000000</v>
      </c>
      <c r="BL294">
        <f t="shared" si="186"/>
        <v>375000</v>
      </c>
      <c r="BM294">
        <f t="shared" si="179"/>
        <v>9375000</v>
      </c>
    </row>
    <row r="295" spans="1:65" x14ac:dyDescent="0.25">
      <c r="A295" s="1">
        <v>44485</v>
      </c>
      <c r="B295">
        <v>750000</v>
      </c>
      <c r="C295">
        <v>1700000</v>
      </c>
      <c r="D295" s="2">
        <f t="shared" si="150"/>
        <v>8527011.9565217383</v>
      </c>
      <c r="E295" s="2">
        <v>17054023.913043477</v>
      </c>
      <c r="F295" s="2">
        <f t="shared" si="159"/>
        <v>1829565.2173913042</v>
      </c>
      <c r="G295" s="2">
        <v>3659130.4347826084</v>
      </c>
      <c r="H295" s="2">
        <f t="shared" si="157"/>
        <v>5850000</v>
      </c>
      <c r="I295" s="2">
        <v>11700000</v>
      </c>
      <c r="J295" s="2">
        <f t="shared" ref="J295" si="199">K295/2</f>
        <v>2291304.3478260869</v>
      </c>
      <c r="K295" s="2">
        <v>4582608.6956521738</v>
      </c>
      <c r="L295" s="2">
        <f t="shared" si="128"/>
        <v>4700000</v>
      </c>
      <c r="M295">
        <v>9400000</v>
      </c>
      <c r="N295" s="2">
        <f t="shared" si="153"/>
        <v>27897881.521739129</v>
      </c>
      <c r="O295">
        <v>17461543</v>
      </c>
      <c r="P295">
        <v>10476925.799999999</v>
      </c>
      <c r="Q295">
        <v>12223080.1</v>
      </c>
      <c r="R295">
        <v>13969234.399999999</v>
      </c>
      <c r="S295">
        <v>15715388.699999999</v>
      </c>
      <c r="Z295">
        <v>16</v>
      </c>
      <c r="AJ295">
        <v>16880790</v>
      </c>
      <c r="AK295" s="2">
        <f t="shared" si="184"/>
        <v>452173.91304347827</v>
      </c>
      <c r="AL295">
        <f t="shared" si="176"/>
        <v>17332963.913043477</v>
      </c>
      <c r="AR295">
        <v>4060000</v>
      </c>
      <c r="AS295" s="2">
        <f t="shared" si="185"/>
        <v>365217.39130434784</v>
      </c>
      <c r="AT295" s="2">
        <f t="shared" si="177"/>
        <v>4425217.3913043477</v>
      </c>
      <c r="BE295">
        <v>5100000</v>
      </c>
      <c r="BF295" s="2">
        <f t="shared" si="182"/>
        <v>486956.52173913043</v>
      </c>
      <c r="BG295">
        <f t="shared" si="178"/>
        <v>5586956.5217391308</v>
      </c>
      <c r="BK295">
        <v>9000000</v>
      </c>
      <c r="BL295">
        <f t="shared" si="186"/>
        <v>400000</v>
      </c>
      <c r="BM295">
        <f t="shared" si="179"/>
        <v>9400000</v>
      </c>
    </row>
    <row r="296" spans="1:65" x14ac:dyDescent="0.25">
      <c r="A296" s="1">
        <v>44486</v>
      </c>
      <c r="B296">
        <v>750000</v>
      </c>
      <c r="C296">
        <v>1700000</v>
      </c>
      <c r="D296" s="2">
        <f t="shared" si="150"/>
        <v>8541142.3913043477</v>
      </c>
      <c r="E296" s="2">
        <v>17082284.782608695</v>
      </c>
      <c r="F296" s="2">
        <f t="shared" si="159"/>
        <v>1846413.0434782607</v>
      </c>
      <c r="G296" s="2">
        <v>3692826.0869565215</v>
      </c>
      <c r="H296" s="2">
        <f t="shared" si="157"/>
        <v>5850000</v>
      </c>
      <c r="I296" s="2">
        <v>11700000</v>
      </c>
      <c r="J296" s="2">
        <f t="shared" ref="J296" si="200">K296/2</f>
        <v>2303260.8695652173</v>
      </c>
      <c r="K296" s="2">
        <v>4606521.7391304346</v>
      </c>
      <c r="L296" s="2">
        <f t="shared" si="128"/>
        <v>4712500</v>
      </c>
      <c r="M296">
        <v>9425000</v>
      </c>
      <c r="N296" s="2">
        <f t="shared" si="153"/>
        <v>27965816.304347828</v>
      </c>
      <c r="O296">
        <v>17461543</v>
      </c>
      <c r="P296">
        <v>10476925.799999999</v>
      </c>
      <c r="Q296">
        <v>12223080.1</v>
      </c>
      <c r="R296">
        <v>13969234.399999999</v>
      </c>
      <c r="S296">
        <v>15715388.699999999</v>
      </c>
      <c r="Z296">
        <v>17</v>
      </c>
      <c r="AJ296">
        <v>16880790</v>
      </c>
      <c r="AK296" s="2">
        <f t="shared" si="184"/>
        <v>480434.78260869568</v>
      </c>
      <c r="AL296">
        <f t="shared" si="176"/>
        <v>17361224.782608695</v>
      </c>
      <c r="AR296">
        <v>4060000</v>
      </c>
      <c r="AS296" s="2">
        <f t="shared" si="185"/>
        <v>388043.47826086957</v>
      </c>
      <c r="AT296" s="2">
        <f t="shared" si="177"/>
        <v>4448043.4782608692</v>
      </c>
      <c r="BE296">
        <v>5100000</v>
      </c>
      <c r="BF296" s="2">
        <f t="shared" si="182"/>
        <v>517391.30434782611</v>
      </c>
      <c r="BG296">
        <f t="shared" si="178"/>
        <v>5617391.3043478262</v>
      </c>
      <c r="BK296">
        <v>9000000</v>
      </c>
      <c r="BL296">
        <f t="shared" si="186"/>
        <v>425000</v>
      </c>
      <c r="BM296">
        <f t="shared" si="179"/>
        <v>9425000</v>
      </c>
    </row>
    <row r="297" spans="1:65" x14ac:dyDescent="0.25">
      <c r="A297" s="1">
        <v>44487</v>
      </c>
      <c r="B297">
        <v>750000</v>
      </c>
      <c r="C297">
        <v>1700000</v>
      </c>
      <c r="D297" s="2">
        <f t="shared" si="150"/>
        <v>8555272.826086957</v>
      </c>
      <c r="E297" s="2">
        <v>17110545.652173914</v>
      </c>
      <c r="F297" s="2">
        <f t="shared" si="159"/>
        <v>1863260.8695652173</v>
      </c>
      <c r="G297" s="2">
        <v>3726521.7391304346</v>
      </c>
      <c r="H297" s="2">
        <f t="shared" si="157"/>
        <v>5850000</v>
      </c>
      <c r="I297" s="2">
        <v>11700000</v>
      </c>
      <c r="J297" s="2">
        <f t="shared" ref="J297" si="201">K297/2</f>
        <v>2315217.3913043477</v>
      </c>
      <c r="K297" s="2">
        <v>4630434.7826086953</v>
      </c>
      <c r="L297" s="2">
        <f t="shared" si="128"/>
        <v>4725000</v>
      </c>
      <c r="M297">
        <v>9450000</v>
      </c>
      <c r="N297" s="2">
        <f t="shared" si="153"/>
        <v>28033751.086956523</v>
      </c>
      <c r="O297">
        <v>17461543</v>
      </c>
      <c r="P297">
        <v>10476925.799999999</v>
      </c>
      <c r="Q297">
        <v>12223080.1</v>
      </c>
      <c r="R297">
        <v>13969234.399999999</v>
      </c>
      <c r="S297">
        <v>15715388.699999999</v>
      </c>
      <c r="Z297">
        <v>18</v>
      </c>
      <c r="AJ297">
        <v>16880790</v>
      </c>
      <c r="AK297" s="2">
        <f t="shared" si="184"/>
        <v>508695.65217391308</v>
      </c>
      <c r="AL297">
        <f t="shared" si="176"/>
        <v>17389485.652173914</v>
      </c>
      <c r="AR297">
        <v>4060000</v>
      </c>
      <c r="AS297" s="2">
        <f t="shared" si="185"/>
        <v>410869.5652173913</v>
      </c>
      <c r="AT297" s="2">
        <f t="shared" si="177"/>
        <v>4470869.5652173916</v>
      </c>
      <c r="BE297">
        <v>5100000</v>
      </c>
      <c r="BF297" s="2">
        <f t="shared" si="182"/>
        <v>547826.08695652173</v>
      </c>
      <c r="BG297">
        <f t="shared" si="178"/>
        <v>5647826.0869565215</v>
      </c>
      <c r="BK297">
        <v>9000000</v>
      </c>
      <c r="BL297">
        <f t="shared" si="186"/>
        <v>450000</v>
      </c>
      <c r="BM297">
        <f t="shared" si="179"/>
        <v>9450000</v>
      </c>
    </row>
    <row r="298" spans="1:65" x14ac:dyDescent="0.25">
      <c r="A298" s="1">
        <v>44488</v>
      </c>
      <c r="B298">
        <v>750000</v>
      </c>
      <c r="C298">
        <v>1700000</v>
      </c>
      <c r="D298" s="2">
        <f t="shared" si="150"/>
        <v>8569403.2608695645</v>
      </c>
      <c r="E298" s="2">
        <v>17138806.521739129</v>
      </c>
      <c r="F298" s="2">
        <f t="shared" si="159"/>
        <v>1880108.6956521738</v>
      </c>
      <c r="G298" s="2">
        <v>3760217.3913043477</v>
      </c>
      <c r="H298" s="2">
        <f t="shared" si="157"/>
        <v>5850000</v>
      </c>
      <c r="I298" s="2">
        <v>11700000</v>
      </c>
      <c r="J298" s="2">
        <f t="shared" ref="J298" si="202">K298/2</f>
        <v>2327173.913043478</v>
      </c>
      <c r="K298" s="2">
        <v>4654347.8260869561</v>
      </c>
      <c r="L298" s="2">
        <f t="shared" si="128"/>
        <v>4737500</v>
      </c>
      <c r="M298">
        <v>9475000</v>
      </c>
      <c r="N298" s="2">
        <f t="shared" si="153"/>
        <v>28101685.869565215</v>
      </c>
      <c r="O298">
        <v>17461543</v>
      </c>
      <c r="P298">
        <v>10476925.799999999</v>
      </c>
      <c r="Q298">
        <v>12223080.1</v>
      </c>
      <c r="R298">
        <v>13969234.399999999</v>
      </c>
      <c r="S298">
        <v>15715388.699999999</v>
      </c>
      <c r="Z298">
        <v>19</v>
      </c>
      <c r="AJ298">
        <v>16880790</v>
      </c>
      <c r="AK298" s="2">
        <f t="shared" si="184"/>
        <v>536956.52173913049</v>
      </c>
      <c r="AL298">
        <f t="shared" si="176"/>
        <v>17417746.521739129</v>
      </c>
      <c r="AR298">
        <v>4060000</v>
      </c>
      <c r="AS298" s="2">
        <f t="shared" si="185"/>
        <v>433695.65217391308</v>
      </c>
      <c r="AT298" s="2">
        <f t="shared" si="177"/>
        <v>4493695.6521739131</v>
      </c>
      <c r="BE298">
        <v>5100000</v>
      </c>
      <c r="BF298" s="2">
        <f t="shared" si="182"/>
        <v>578260.86956521741</v>
      </c>
      <c r="BG298">
        <f t="shared" si="178"/>
        <v>5678260.8695652178</v>
      </c>
      <c r="BK298">
        <v>9000000</v>
      </c>
      <c r="BL298">
        <f t="shared" si="186"/>
        <v>475000</v>
      </c>
      <c r="BM298">
        <f t="shared" si="179"/>
        <v>9475000</v>
      </c>
    </row>
    <row r="299" spans="1:65" x14ac:dyDescent="0.25">
      <c r="A299" s="1">
        <v>44489</v>
      </c>
      <c r="B299">
        <v>750000</v>
      </c>
      <c r="C299">
        <v>1700000</v>
      </c>
      <c r="D299" s="2">
        <f t="shared" si="150"/>
        <v>8583533.6956521738</v>
      </c>
      <c r="E299" s="2">
        <v>17167067.391304348</v>
      </c>
      <c r="F299" s="2">
        <f t="shared" si="159"/>
        <v>1896956.5217391304</v>
      </c>
      <c r="G299" s="2">
        <v>3793913.0434782607</v>
      </c>
      <c r="H299" s="2">
        <f t="shared" si="157"/>
        <v>5850000</v>
      </c>
      <c r="I299" s="2">
        <v>11700000</v>
      </c>
      <c r="J299" s="2">
        <f t="shared" ref="J299" si="203">K299/2</f>
        <v>2339130.4347826089</v>
      </c>
      <c r="K299" s="2">
        <v>4678260.8695652178</v>
      </c>
      <c r="L299" s="2">
        <f t="shared" si="128"/>
        <v>4750000</v>
      </c>
      <c r="M299">
        <v>9500000</v>
      </c>
      <c r="N299" s="2">
        <f t="shared" si="153"/>
        <v>28169620.652173914</v>
      </c>
      <c r="O299">
        <v>17461543</v>
      </c>
      <c r="P299">
        <v>10476925.799999999</v>
      </c>
      <c r="Q299">
        <v>12223080.1</v>
      </c>
      <c r="R299">
        <v>13969234.399999999</v>
      </c>
      <c r="S299">
        <v>15715388.699999999</v>
      </c>
      <c r="Z299">
        <v>20</v>
      </c>
      <c r="AJ299">
        <v>16880790</v>
      </c>
      <c r="AK299" s="2">
        <f t="shared" si="184"/>
        <v>565217.3913043479</v>
      </c>
      <c r="AL299">
        <f t="shared" si="176"/>
        <v>17446007.391304348</v>
      </c>
      <c r="AR299">
        <v>4060000</v>
      </c>
      <c r="AS299" s="2">
        <f t="shared" si="185"/>
        <v>456521.73913043481</v>
      </c>
      <c r="AT299" s="2">
        <f t="shared" si="177"/>
        <v>4516521.7391304346</v>
      </c>
      <c r="BE299">
        <v>5100000</v>
      </c>
      <c r="BF299" s="2">
        <f t="shared" si="182"/>
        <v>608695.65217391308</v>
      </c>
      <c r="BG299">
        <f t="shared" si="178"/>
        <v>5708695.6521739131</v>
      </c>
      <c r="BK299">
        <v>9000000</v>
      </c>
      <c r="BL299">
        <f t="shared" si="186"/>
        <v>500000</v>
      </c>
      <c r="BM299">
        <f t="shared" si="179"/>
        <v>9500000</v>
      </c>
    </row>
    <row r="300" spans="1:65" x14ac:dyDescent="0.25">
      <c r="A300" s="1">
        <v>44490</v>
      </c>
      <c r="B300">
        <v>750000</v>
      </c>
      <c r="C300">
        <v>1700000</v>
      </c>
      <c r="D300" s="2">
        <f t="shared" si="150"/>
        <v>8597664.1304347832</v>
      </c>
      <c r="E300" s="2">
        <v>17195328.260869566</v>
      </c>
      <c r="F300" s="2">
        <f t="shared" si="159"/>
        <v>1913804.3478260869</v>
      </c>
      <c r="G300" s="2">
        <v>3827608.6956521738</v>
      </c>
      <c r="H300" s="2">
        <f t="shared" si="157"/>
        <v>5850000</v>
      </c>
      <c r="I300" s="2">
        <v>11700000</v>
      </c>
      <c r="J300" s="2">
        <f t="shared" ref="J300" si="204">K300/2</f>
        <v>2351086.9565217393</v>
      </c>
      <c r="K300" s="2">
        <v>4702173.9130434785</v>
      </c>
      <c r="L300" s="2">
        <f t="shared" si="128"/>
        <v>4762500</v>
      </c>
      <c r="M300">
        <v>9525000</v>
      </c>
      <c r="N300" s="2">
        <f t="shared" si="153"/>
        <v>28237555.434782609</v>
      </c>
      <c r="O300">
        <v>17461543</v>
      </c>
      <c r="P300">
        <v>10476925.799999999</v>
      </c>
      <c r="Q300">
        <v>12223080.1</v>
      </c>
      <c r="R300">
        <v>13969234.399999999</v>
      </c>
      <c r="S300">
        <v>15715388.699999999</v>
      </c>
      <c r="Z300">
        <v>21</v>
      </c>
      <c r="AJ300">
        <v>16880790</v>
      </c>
      <c r="AK300" s="2">
        <f t="shared" si="184"/>
        <v>593478.26086956519</v>
      </c>
      <c r="AL300">
        <f t="shared" si="176"/>
        <v>17474268.260869566</v>
      </c>
      <c r="AR300">
        <v>4060000</v>
      </c>
      <c r="AS300" s="2">
        <f t="shared" si="185"/>
        <v>479347.82608695654</v>
      </c>
      <c r="AT300" s="2">
        <f t="shared" si="177"/>
        <v>4539347.826086957</v>
      </c>
      <c r="BE300">
        <v>5100000</v>
      </c>
      <c r="BF300" s="2">
        <f t="shared" si="182"/>
        <v>639130.43478260865</v>
      </c>
      <c r="BG300">
        <f t="shared" si="178"/>
        <v>5739130.4347826084</v>
      </c>
      <c r="BK300">
        <v>9000000</v>
      </c>
      <c r="BL300">
        <f t="shared" si="186"/>
        <v>525000</v>
      </c>
      <c r="BM300">
        <f t="shared" si="179"/>
        <v>9525000</v>
      </c>
    </row>
    <row r="301" spans="1:65" x14ac:dyDescent="0.25">
      <c r="A301" s="1">
        <v>44491</v>
      </c>
      <c r="B301">
        <v>750000</v>
      </c>
      <c r="C301">
        <v>1700000</v>
      </c>
      <c r="D301" s="2">
        <f t="shared" si="150"/>
        <v>8611794.5652173907</v>
      </c>
      <c r="E301" s="2">
        <v>17223589.130434781</v>
      </c>
      <c r="F301" s="2">
        <f t="shared" si="159"/>
        <v>1930652.1739130435</v>
      </c>
      <c r="G301" s="2">
        <v>3861304.3478260869</v>
      </c>
      <c r="H301" s="2">
        <f t="shared" si="157"/>
        <v>5850000</v>
      </c>
      <c r="I301" s="2">
        <v>11700000</v>
      </c>
      <c r="J301" s="2">
        <f t="shared" ref="J301" si="205">K301/2</f>
        <v>2363043.4782608696</v>
      </c>
      <c r="K301" s="2">
        <v>4726086.9565217393</v>
      </c>
      <c r="L301" s="2">
        <f t="shared" si="128"/>
        <v>4775000</v>
      </c>
      <c r="M301">
        <v>9550000</v>
      </c>
      <c r="N301" s="2">
        <f t="shared" si="153"/>
        <v>28305490.217391305</v>
      </c>
      <c r="O301">
        <v>17461543</v>
      </c>
      <c r="P301">
        <v>10476925.799999999</v>
      </c>
      <c r="Q301">
        <v>12223080.1</v>
      </c>
      <c r="R301">
        <v>13969234.399999999</v>
      </c>
      <c r="S301">
        <v>15715388.699999999</v>
      </c>
      <c r="Z301">
        <v>22</v>
      </c>
      <c r="AJ301">
        <v>16880790</v>
      </c>
      <c r="AK301" s="2">
        <f t="shared" si="184"/>
        <v>621739.13043478259</v>
      </c>
      <c r="AL301">
        <f t="shared" si="176"/>
        <v>17502529.130434781</v>
      </c>
      <c r="AR301">
        <v>4060000</v>
      </c>
      <c r="AS301" s="2">
        <f t="shared" si="185"/>
        <v>502173.91304347827</v>
      </c>
      <c r="AT301" s="2">
        <f t="shared" si="177"/>
        <v>4562173.9130434785</v>
      </c>
      <c r="BE301">
        <v>5100000</v>
      </c>
      <c r="BF301" s="2">
        <f t="shared" si="182"/>
        <v>669565.21739130432</v>
      </c>
      <c r="BG301">
        <f t="shared" si="178"/>
        <v>5769565.2173913047</v>
      </c>
      <c r="BK301">
        <v>9000000</v>
      </c>
      <c r="BL301">
        <f t="shared" si="186"/>
        <v>550000</v>
      </c>
      <c r="BM301">
        <f t="shared" si="179"/>
        <v>9550000</v>
      </c>
    </row>
    <row r="302" spans="1:65" x14ac:dyDescent="0.25">
      <c r="A302" s="1">
        <v>44492</v>
      </c>
      <c r="B302">
        <v>750000</v>
      </c>
      <c r="C302">
        <v>1700000</v>
      </c>
      <c r="D302" s="2">
        <f t="shared" si="150"/>
        <v>8625925</v>
      </c>
      <c r="E302" s="2">
        <v>17251850</v>
      </c>
      <c r="F302" s="2">
        <f t="shared" si="159"/>
        <v>1947500</v>
      </c>
      <c r="G302" s="2">
        <v>3895000</v>
      </c>
      <c r="H302" s="2">
        <f t="shared" si="157"/>
        <v>5850000</v>
      </c>
      <c r="I302" s="2">
        <v>11700000</v>
      </c>
      <c r="J302" s="2">
        <f t="shared" ref="J302" si="206">K302/2</f>
        <v>2375000</v>
      </c>
      <c r="K302" s="2">
        <v>4750000</v>
      </c>
      <c r="L302" s="2">
        <f t="shared" si="128"/>
        <v>4787500</v>
      </c>
      <c r="M302">
        <v>9575000</v>
      </c>
      <c r="N302" s="2">
        <f t="shared" si="153"/>
        <v>28373425</v>
      </c>
      <c r="O302">
        <v>17461543</v>
      </c>
      <c r="P302">
        <v>10476925.799999999</v>
      </c>
      <c r="Q302">
        <v>12223080.1</v>
      </c>
      <c r="R302">
        <v>13969234.399999999</v>
      </c>
      <c r="S302">
        <v>15715388.699999999</v>
      </c>
      <c r="Z302">
        <v>23</v>
      </c>
      <c r="AJ302">
        <v>16880790</v>
      </c>
      <c r="AK302" s="2">
        <f t="shared" si="184"/>
        <v>650000</v>
      </c>
      <c r="AL302">
        <f t="shared" si="176"/>
        <v>17530790</v>
      </c>
      <c r="AR302">
        <v>4060000</v>
      </c>
      <c r="AS302" s="2">
        <f t="shared" si="185"/>
        <v>525000</v>
      </c>
      <c r="AT302" s="2">
        <f t="shared" si="177"/>
        <v>4585000</v>
      </c>
      <c r="BE302">
        <v>5100000</v>
      </c>
      <c r="BF302" s="2">
        <f t="shared" si="182"/>
        <v>700000</v>
      </c>
      <c r="BG302">
        <f t="shared" si="178"/>
        <v>5800000</v>
      </c>
      <c r="BK302">
        <v>9000000</v>
      </c>
      <c r="BL302">
        <f t="shared" si="186"/>
        <v>575000</v>
      </c>
      <c r="BM302">
        <f t="shared" si="179"/>
        <v>9575000</v>
      </c>
    </row>
    <row r="303" spans="1:65" x14ac:dyDescent="0.25">
      <c r="A303" s="1">
        <v>44493</v>
      </c>
      <c r="B303">
        <v>750000</v>
      </c>
      <c r="C303">
        <v>1700000</v>
      </c>
      <c r="D303" s="2">
        <f t="shared" si="150"/>
        <v>8640055.4347826093</v>
      </c>
      <c r="E303" s="2">
        <v>17280110.869565219</v>
      </c>
      <c r="F303" s="2">
        <f t="shared" si="159"/>
        <v>1964347.8260869565</v>
      </c>
      <c r="G303" s="2">
        <v>3928695.6521739131</v>
      </c>
      <c r="H303" s="2">
        <f t="shared" si="157"/>
        <v>5850000</v>
      </c>
      <c r="I303" s="2">
        <v>11700000</v>
      </c>
      <c r="J303" s="2">
        <f t="shared" ref="J303" si="207">K303/2</f>
        <v>2386956.5217391304</v>
      </c>
      <c r="K303" s="2">
        <v>4773913.0434782607</v>
      </c>
      <c r="L303" s="2">
        <f t="shared" si="128"/>
        <v>4800000</v>
      </c>
      <c r="M303">
        <v>9600000</v>
      </c>
      <c r="N303" s="2">
        <f t="shared" si="153"/>
        <v>28441359.782608695</v>
      </c>
      <c r="O303">
        <v>17461543</v>
      </c>
      <c r="P303">
        <v>10476925.799999999</v>
      </c>
      <c r="Q303">
        <v>12223080.1</v>
      </c>
      <c r="R303">
        <v>13969234.399999999</v>
      </c>
      <c r="S303">
        <v>15715388.699999999</v>
      </c>
      <c r="Z303">
        <v>24</v>
      </c>
      <c r="AJ303">
        <v>16880790</v>
      </c>
      <c r="AK303" s="2">
        <f t="shared" si="184"/>
        <v>678260.86956521741</v>
      </c>
      <c r="AL303">
        <f t="shared" si="176"/>
        <v>17559050.869565219</v>
      </c>
      <c r="AR303">
        <v>4060000</v>
      </c>
      <c r="AS303" s="2">
        <f t="shared" si="185"/>
        <v>547826.08695652173</v>
      </c>
      <c r="AT303" s="2">
        <f t="shared" si="177"/>
        <v>4607826.0869565215</v>
      </c>
      <c r="BE303">
        <v>5100000</v>
      </c>
      <c r="BF303" s="2">
        <f t="shared" si="182"/>
        <v>730434.78260869568</v>
      </c>
      <c r="BG303">
        <f t="shared" si="178"/>
        <v>5830434.7826086953</v>
      </c>
      <c r="BK303">
        <v>9000000</v>
      </c>
      <c r="BL303">
        <f t="shared" si="186"/>
        <v>600000</v>
      </c>
      <c r="BM303">
        <f t="shared" si="179"/>
        <v>9600000</v>
      </c>
    </row>
    <row r="304" spans="1:65" x14ac:dyDescent="0.25">
      <c r="A304" s="1">
        <v>44494</v>
      </c>
      <c r="B304">
        <v>750000</v>
      </c>
      <c r="C304">
        <v>1700000</v>
      </c>
      <c r="D304" s="2">
        <f t="shared" si="150"/>
        <v>8654185.8695652168</v>
      </c>
      <c r="E304" s="2">
        <v>17308371.739130434</v>
      </c>
      <c r="F304" s="2">
        <f t="shared" si="159"/>
        <v>1981195.6521739131</v>
      </c>
      <c r="G304" s="2">
        <v>3962391.3043478262</v>
      </c>
      <c r="H304" s="2">
        <f t="shared" si="157"/>
        <v>5850000</v>
      </c>
      <c r="I304" s="2">
        <v>11700000</v>
      </c>
      <c r="J304" s="2">
        <f t="shared" ref="J304" si="208">K304/2</f>
        <v>2398913.0434782607</v>
      </c>
      <c r="K304" s="2">
        <v>4797826.0869565215</v>
      </c>
      <c r="L304" s="2">
        <f t="shared" si="128"/>
        <v>4812500</v>
      </c>
      <c r="M304">
        <v>9625000</v>
      </c>
      <c r="N304" s="2">
        <f t="shared" si="153"/>
        <v>28509294.565217391</v>
      </c>
      <c r="O304">
        <v>17461543</v>
      </c>
      <c r="P304">
        <v>10476925.799999999</v>
      </c>
      <c r="Q304">
        <v>12223080.1</v>
      </c>
      <c r="R304">
        <v>13969234.399999999</v>
      </c>
      <c r="S304">
        <v>15715388.699999999</v>
      </c>
      <c r="Z304">
        <v>25</v>
      </c>
      <c r="AJ304">
        <v>16880790</v>
      </c>
      <c r="AK304" s="2">
        <f t="shared" si="184"/>
        <v>706521.73913043481</v>
      </c>
      <c r="AL304">
        <f t="shared" si="176"/>
        <v>17587311.739130434</v>
      </c>
      <c r="AR304">
        <v>4060000</v>
      </c>
      <c r="AS304" s="2">
        <f t="shared" si="185"/>
        <v>570652.17391304346</v>
      </c>
      <c r="AT304" s="2">
        <f t="shared" si="177"/>
        <v>4630652.173913043</v>
      </c>
      <c r="BE304">
        <v>5100000</v>
      </c>
      <c r="BF304" s="2">
        <f t="shared" si="182"/>
        <v>760869.56521739135</v>
      </c>
      <c r="BG304">
        <f t="shared" si="178"/>
        <v>5860869.5652173916</v>
      </c>
      <c r="BK304">
        <v>9000000</v>
      </c>
      <c r="BL304">
        <f t="shared" si="186"/>
        <v>625000</v>
      </c>
      <c r="BM304">
        <f t="shared" si="179"/>
        <v>9625000</v>
      </c>
    </row>
    <row r="305" spans="1:65" x14ac:dyDescent="0.25">
      <c r="A305" s="1">
        <v>44495</v>
      </c>
      <c r="B305">
        <v>750000</v>
      </c>
      <c r="C305">
        <v>1700000</v>
      </c>
      <c r="D305" s="2">
        <f t="shared" si="150"/>
        <v>8668316.3043478262</v>
      </c>
      <c r="E305" s="2">
        <v>17336632.608695652</v>
      </c>
      <c r="F305" s="2">
        <f t="shared" si="159"/>
        <v>1998043.4782608696</v>
      </c>
      <c r="G305" s="2">
        <v>3996086.9565217393</v>
      </c>
      <c r="H305" s="2">
        <f t="shared" si="157"/>
        <v>5850000</v>
      </c>
      <c r="I305" s="2">
        <v>11700000</v>
      </c>
      <c r="J305" s="2">
        <f t="shared" ref="J305" si="209">K305/2</f>
        <v>2410869.5652173911</v>
      </c>
      <c r="K305" s="2">
        <v>4821739.1304347822</v>
      </c>
      <c r="L305" s="2">
        <f t="shared" si="128"/>
        <v>4825000</v>
      </c>
      <c r="M305">
        <v>9650000</v>
      </c>
      <c r="N305" s="2">
        <f t="shared" si="153"/>
        <v>28577229.347826086</v>
      </c>
      <c r="O305">
        <v>17461543</v>
      </c>
      <c r="P305">
        <v>10476925.799999999</v>
      </c>
      <c r="Q305">
        <v>12223080.1</v>
      </c>
      <c r="R305">
        <v>13969234.399999999</v>
      </c>
      <c r="S305">
        <v>15715388.699999999</v>
      </c>
      <c r="Z305">
        <v>26</v>
      </c>
      <c r="AJ305">
        <v>16880790</v>
      </c>
      <c r="AK305" s="2">
        <f t="shared" si="184"/>
        <v>734782.60869565222</v>
      </c>
      <c r="AL305">
        <f t="shared" si="176"/>
        <v>17615572.608695652</v>
      </c>
      <c r="AR305">
        <v>4060000</v>
      </c>
      <c r="AS305" s="2">
        <f t="shared" si="185"/>
        <v>593478.26086956519</v>
      </c>
      <c r="AT305" s="2">
        <f t="shared" si="177"/>
        <v>4653478.2608695654</v>
      </c>
      <c r="BE305">
        <v>5100000</v>
      </c>
      <c r="BF305" s="2">
        <f t="shared" si="182"/>
        <v>791304.34782608692</v>
      </c>
      <c r="BG305">
        <f t="shared" si="178"/>
        <v>5891304.3478260869</v>
      </c>
      <c r="BK305">
        <v>9000000</v>
      </c>
      <c r="BL305">
        <f t="shared" si="186"/>
        <v>650000</v>
      </c>
      <c r="BM305">
        <f t="shared" si="179"/>
        <v>9650000</v>
      </c>
    </row>
    <row r="306" spans="1:65" x14ac:dyDescent="0.25">
      <c r="A306" s="1">
        <v>44496</v>
      </c>
      <c r="B306">
        <v>750000</v>
      </c>
      <c r="C306">
        <v>1700000</v>
      </c>
      <c r="D306" s="2">
        <f t="shared" si="150"/>
        <v>8682446.7391304355</v>
      </c>
      <c r="E306" s="2">
        <v>17364893.478260871</v>
      </c>
      <c r="F306" s="2">
        <f t="shared" si="159"/>
        <v>2014891.3043478262</v>
      </c>
      <c r="G306" s="2">
        <v>4029782.6086956523</v>
      </c>
      <c r="H306" s="2">
        <f t="shared" si="157"/>
        <v>5850000</v>
      </c>
      <c r="I306" s="2">
        <v>11700000</v>
      </c>
      <c r="J306" s="2">
        <f t="shared" ref="J306" si="210">K306/2</f>
        <v>2422826.0869565215</v>
      </c>
      <c r="K306" s="2">
        <v>4845652.173913043</v>
      </c>
      <c r="L306" s="2">
        <f t="shared" si="128"/>
        <v>4837500</v>
      </c>
      <c r="M306">
        <v>9675000</v>
      </c>
      <c r="N306" s="2">
        <f t="shared" si="153"/>
        <v>28645164.130434781</v>
      </c>
      <c r="O306">
        <v>17461543</v>
      </c>
      <c r="P306">
        <v>10476925.799999999</v>
      </c>
      <c r="Q306">
        <v>12223080.1</v>
      </c>
      <c r="R306">
        <v>13969234.399999999</v>
      </c>
      <c r="S306">
        <v>15715388.699999999</v>
      </c>
      <c r="Z306">
        <v>27</v>
      </c>
      <c r="AJ306">
        <v>16880790</v>
      </c>
      <c r="AK306" s="2">
        <f t="shared" si="184"/>
        <v>763043.47826086963</v>
      </c>
      <c r="AL306">
        <f t="shared" si="176"/>
        <v>17643833.478260871</v>
      </c>
      <c r="AR306">
        <v>4060000</v>
      </c>
      <c r="AS306" s="2">
        <f t="shared" si="185"/>
        <v>616304.34782608703</v>
      </c>
      <c r="AT306" s="2">
        <f t="shared" si="177"/>
        <v>4676304.3478260869</v>
      </c>
      <c r="BE306">
        <v>5100000</v>
      </c>
      <c r="BF306" s="2">
        <f t="shared" si="182"/>
        <v>821739.13043478259</v>
      </c>
      <c r="BG306">
        <f t="shared" si="178"/>
        <v>5921739.1304347822</v>
      </c>
      <c r="BK306">
        <v>9000000</v>
      </c>
      <c r="BL306">
        <f t="shared" si="186"/>
        <v>675000</v>
      </c>
      <c r="BM306">
        <f t="shared" si="179"/>
        <v>9675000</v>
      </c>
    </row>
    <row r="307" spans="1:65" x14ac:dyDescent="0.25">
      <c r="A307" s="1">
        <v>44497</v>
      </c>
      <c r="B307">
        <v>750000</v>
      </c>
      <c r="C307">
        <v>1700000</v>
      </c>
      <c r="D307" s="2">
        <f t="shared" si="150"/>
        <v>8696577.173913043</v>
      </c>
      <c r="E307" s="2">
        <v>17393154.347826086</v>
      </c>
      <c r="F307" s="2">
        <f t="shared" si="159"/>
        <v>2031739.1304347827</v>
      </c>
      <c r="G307" s="2">
        <v>4063478.2608695654</v>
      </c>
      <c r="H307" s="2">
        <f t="shared" si="157"/>
        <v>5850000</v>
      </c>
      <c r="I307" s="2">
        <v>11700000</v>
      </c>
      <c r="J307" s="2">
        <f t="shared" ref="J307" si="211">K307/2</f>
        <v>2434782.6086956523</v>
      </c>
      <c r="K307" s="2">
        <v>4869565.2173913047</v>
      </c>
      <c r="L307" s="2">
        <f t="shared" si="128"/>
        <v>4850000</v>
      </c>
      <c r="M307">
        <v>9700000</v>
      </c>
      <c r="N307" s="2">
        <f t="shared" si="153"/>
        <v>28713098.913043477</v>
      </c>
      <c r="O307">
        <v>17461543</v>
      </c>
      <c r="P307">
        <v>10476925.799999999</v>
      </c>
      <c r="Q307">
        <v>12223080.1</v>
      </c>
      <c r="R307">
        <v>13969234.399999999</v>
      </c>
      <c r="S307">
        <v>15715388.699999999</v>
      </c>
      <c r="Z307">
        <v>28</v>
      </c>
      <c r="AJ307">
        <v>16880790</v>
      </c>
      <c r="AK307" s="2">
        <f t="shared" si="184"/>
        <v>791304.34782608692</v>
      </c>
      <c r="AL307">
        <f t="shared" si="176"/>
        <v>17672094.347826086</v>
      </c>
      <c r="AR307">
        <v>4060000</v>
      </c>
      <c r="AS307" s="2">
        <f t="shared" si="185"/>
        <v>639130.43478260876</v>
      </c>
      <c r="AT307" s="2">
        <f t="shared" si="177"/>
        <v>4699130.4347826084</v>
      </c>
      <c r="BE307">
        <v>5100000</v>
      </c>
      <c r="BF307" s="2">
        <f t="shared" si="182"/>
        <v>852173.91304347827</v>
      </c>
      <c r="BG307">
        <f t="shared" si="178"/>
        <v>5952173.9130434785</v>
      </c>
      <c r="BK307">
        <v>9000000</v>
      </c>
      <c r="BL307">
        <f t="shared" si="186"/>
        <v>700000</v>
      </c>
      <c r="BM307">
        <f t="shared" si="179"/>
        <v>9700000</v>
      </c>
    </row>
    <row r="308" spans="1:65" x14ac:dyDescent="0.25">
      <c r="A308" s="1">
        <v>44498</v>
      </c>
      <c r="B308">
        <v>750000</v>
      </c>
      <c r="C308">
        <v>1700000</v>
      </c>
      <c r="D308" s="2">
        <f t="shared" si="150"/>
        <v>8710707.6086956523</v>
      </c>
      <c r="E308" s="2">
        <v>17421415.217391305</v>
      </c>
      <c r="F308" s="2">
        <f t="shared" si="159"/>
        <v>2048586.956521739</v>
      </c>
      <c r="G308" s="2">
        <v>4097173.913043478</v>
      </c>
      <c r="H308" s="2">
        <f t="shared" si="157"/>
        <v>5850000</v>
      </c>
      <c r="I308" s="2">
        <v>11700000</v>
      </c>
      <c r="J308" s="2">
        <f t="shared" ref="J308" si="212">K308/2</f>
        <v>2446739.1304347827</v>
      </c>
      <c r="K308" s="2">
        <v>4893478.2608695654</v>
      </c>
      <c r="L308" s="2">
        <f t="shared" si="128"/>
        <v>4862500</v>
      </c>
      <c r="M308">
        <v>9725000</v>
      </c>
      <c r="N308" s="2">
        <f t="shared" si="153"/>
        <v>28781033.695652172</v>
      </c>
      <c r="O308">
        <v>17461543</v>
      </c>
      <c r="P308">
        <v>10476925.799999999</v>
      </c>
      <c r="Q308">
        <v>12223080.1</v>
      </c>
      <c r="R308">
        <v>13969234.399999999</v>
      </c>
      <c r="S308">
        <v>15715388.699999999</v>
      </c>
      <c r="Z308">
        <v>29</v>
      </c>
      <c r="AJ308">
        <v>16880790</v>
      </c>
      <c r="AK308" s="2">
        <f t="shared" si="184"/>
        <v>819565.21739130432</v>
      </c>
      <c r="AL308">
        <f t="shared" si="176"/>
        <v>17700355.217391305</v>
      </c>
      <c r="AR308">
        <v>4060000</v>
      </c>
      <c r="AS308" s="2">
        <f t="shared" si="185"/>
        <v>661956.52173913049</v>
      </c>
      <c r="AT308" s="2">
        <f t="shared" si="177"/>
        <v>4721956.5217391308</v>
      </c>
      <c r="BE308">
        <v>5100000</v>
      </c>
      <c r="BF308" s="2">
        <f t="shared" si="182"/>
        <v>882608.69565217395</v>
      </c>
      <c r="BG308">
        <f t="shared" si="178"/>
        <v>5982608.6956521738</v>
      </c>
      <c r="BK308">
        <v>9000000</v>
      </c>
      <c r="BL308">
        <f t="shared" si="186"/>
        <v>725000</v>
      </c>
      <c r="BM308">
        <f t="shared" si="179"/>
        <v>9725000</v>
      </c>
    </row>
    <row r="309" spans="1:65" x14ac:dyDescent="0.25">
      <c r="A309" s="1">
        <v>44499</v>
      </c>
      <c r="B309">
        <v>750000</v>
      </c>
      <c r="C309">
        <v>1700000</v>
      </c>
      <c r="D309" s="2">
        <f t="shared" si="150"/>
        <v>8724838.0434782617</v>
      </c>
      <c r="E309" s="2">
        <v>17449676.086956523</v>
      </c>
      <c r="F309" s="2">
        <f t="shared" si="159"/>
        <v>2065434.7826086956</v>
      </c>
      <c r="G309" s="2">
        <v>4130869.5652173911</v>
      </c>
      <c r="H309" s="2">
        <f t="shared" si="157"/>
        <v>5850000</v>
      </c>
      <c r="I309" s="2">
        <v>11700000</v>
      </c>
      <c r="J309" s="2">
        <f t="shared" ref="J309" si="213">K309/2</f>
        <v>2458695.6521739131</v>
      </c>
      <c r="K309" s="2">
        <v>4917391.3043478262</v>
      </c>
      <c r="L309" s="2">
        <f t="shared" si="128"/>
        <v>4875000</v>
      </c>
      <c r="M309">
        <v>9750000</v>
      </c>
      <c r="N309" s="2">
        <f t="shared" si="153"/>
        <v>28848968.478260871</v>
      </c>
      <c r="O309">
        <v>17461543</v>
      </c>
      <c r="P309">
        <v>10476925.799999999</v>
      </c>
      <c r="Q309">
        <v>12223080.1</v>
      </c>
      <c r="R309">
        <v>13969234.399999999</v>
      </c>
      <c r="S309">
        <v>15715388.699999999</v>
      </c>
      <c r="Z309">
        <v>30</v>
      </c>
      <c r="AJ309">
        <v>16880790</v>
      </c>
      <c r="AK309" s="2">
        <f t="shared" si="184"/>
        <v>847826.08695652173</v>
      </c>
      <c r="AL309">
        <f t="shared" si="176"/>
        <v>17728616.086956523</v>
      </c>
      <c r="AR309">
        <v>4060000</v>
      </c>
      <c r="AS309" s="2">
        <f t="shared" si="185"/>
        <v>684782.60869565222</v>
      </c>
      <c r="AT309" s="2">
        <f t="shared" si="177"/>
        <v>4744782.6086956523</v>
      </c>
      <c r="BE309">
        <v>5100000</v>
      </c>
      <c r="BF309" s="2">
        <f t="shared" si="182"/>
        <v>913043.47826086951</v>
      </c>
      <c r="BG309">
        <f t="shared" si="178"/>
        <v>6013043.4782608692</v>
      </c>
      <c r="BK309">
        <v>9000000</v>
      </c>
      <c r="BL309">
        <f t="shared" si="186"/>
        <v>750000</v>
      </c>
      <c r="BM309">
        <f t="shared" si="179"/>
        <v>9750000</v>
      </c>
    </row>
    <row r="310" spans="1:65" x14ac:dyDescent="0.25">
      <c r="A310" s="1">
        <v>44500</v>
      </c>
      <c r="B310">
        <v>750000</v>
      </c>
      <c r="C310">
        <v>1700000</v>
      </c>
      <c r="D310" s="2">
        <f t="shared" si="150"/>
        <v>8738968.4782608692</v>
      </c>
      <c r="E310" s="2">
        <v>17477936.956521738</v>
      </c>
      <c r="F310" s="2">
        <f t="shared" si="159"/>
        <v>2082282.6086956521</v>
      </c>
      <c r="G310" s="2">
        <v>4164565.2173913042</v>
      </c>
      <c r="H310" s="2">
        <f t="shared" si="157"/>
        <v>5850000</v>
      </c>
      <c r="I310" s="2">
        <v>11700000</v>
      </c>
      <c r="J310" s="2">
        <f t="shared" ref="J310" si="214">K310/2</f>
        <v>2470652.1739130435</v>
      </c>
      <c r="K310" s="2">
        <v>4941304.3478260869</v>
      </c>
      <c r="L310" s="2">
        <f t="shared" ref="L310:L373" si="215">M310/2</f>
        <v>4887500</v>
      </c>
      <c r="M310">
        <v>9775000</v>
      </c>
      <c r="N310" s="2">
        <f t="shared" si="153"/>
        <v>28916903.260869566</v>
      </c>
      <c r="O310">
        <v>17461543</v>
      </c>
      <c r="P310">
        <v>10476925.799999999</v>
      </c>
      <c r="Q310">
        <v>12223080.1</v>
      </c>
      <c r="R310">
        <v>13969234.399999999</v>
      </c>
      <c r="S310">
        <v>15715388.699999999</v>
      </c>
      <c r="Z310">
        <v>31</v>
      </c>
      <c r="AJ310">
        <v>16880790</v>
      </c>
      <c r="AK310" s="2">
        <f t="shared" si="184"/>
        <v>876086.95652173914</v>
      </c>
      <c r="AL310">
        <f t="shared" si="176"/>
        <v>17756876.956521738</v>
      </c>
      <c r="AR310">
        <v>4060000</v>
      </c>
      <c r="AS310" s="2">
        <f t="shared" si="185"/>
        <v>707608.69565217395</v>
      </c>
      <c r="AT310" s="2">
        <f t="shared" si="177"/>
        <v>4767608.6956521738</v>
      </c>
      <c r="BE310">
        <v>5100000</v>
      </c>
      <c r="BF310" s="2">
        <f t="shared" si="182"/>
        <v>943478.26086956519</v>
      </c>
      <c r="BG310">
        <f t="shared" si="178"/>
        <v>6043478.2608695654</v>
      </c>
      <c r="BK310">
        <v>9000000</v>
      </c>
      <c r="BL310">
        <f t="shared" si="186"/>
        <v>775000</v>
      </c>
      <c r="BM310">
        <f t="shared" si="179"/>
        <v>9775000</v>
      </c>
    </row>
    <row r="311" spans="1:65" x14ac:dyDescent="0.25">
      <c r="A311" s="1">
        <v>44501</v>
      </c>
      <c r="B311">
        <v>750000</v>
      </c>
      <c r="C311">
        <v>1700000</v>
      </c>
      <c r="D311" s="2">
        <f t="shared" si="150"/>
        <v>8753098.9130434785</v>
      </c>
      <c r="E311" s="2">
        <v>17506197.826086957</v>
      </c>
      <c r="F311" s="2">
        <f t="shared" si="159"/>
        <v>2099130.4347826084</v>
      </c>
      <c r="G311" s="2">
        <v>4198260.8695652168</v>
      </c>
      <c r="H311" s="2">
        <f t="shared" si="157"/>
        <v>5850000</v>
      </c>
      <c r="I311" s="2">
        <v>11700000</v>
      </c>
      <c r="J311" s="2">
        <f t="shared" ref="J311" si="216">K311/2</f>
        <v>2482608.6956521738</v>
      </c>
      <c r="K311" s="2">
        <v>4965217.3913043477</v>
      </c>
      <c r="L311" s="2">
        <f t="shared" si="215"/>
        <v>4900000</v>
      </c>
      <c r="M311">
        <v>9800000</v>
      </c>
      <c r="N311" s="2">
        <f t="shared" si="153"/>
        <v>28984838.043478258</v>
      </c>
      <c r="O311">
        <v>17461543</v>
      </c>
      <c r="P311">
        <v>10476925.799999999</v>
      </c>
      <c r="Q311">
        <v>12223080.1</v>
      </c>
      <c r="R311">
        <v>13969234.399999999</v>
      </c>
      <c r="S311">
        <v>15715388.699999999</v>
      </c>
      <c r="Z311">
        <v>32</v>
      </c>
      <c r="AJ311">
        <v>16880790</v>
      </c>
      <c r="AK311" s="2">
        <f t="shared" si="184"/>
        <v>904347.82608695654</v>
      </c>
      <c r="AL311">
        <f t="shared" si="176"/>
        <v>17785137.826086957</v>
      </c>
      <c r="AR311">
        <v>4060000</v>
      </c>
      <c r="AS311" s="2">
        <f t="shared" si="185"/>
        <v>730434.78260869568</v>
      </c>
      <c r="AT311" s="2">
        <f t="shared" si="177"/>
        <v>4790434.7826086953</v>
      </c>
      <c r="BE311">
        <v>5100000</v>
      </c>
      <c r="BF311" s="2">
        <f t="shared" si="182"/>
        <v>973913.04347826086</v>
      </c>
      <c r="BG311">
        <f t="shared" si="178"/>
        <v>6073913.0434782607</v>
      </c>
      <c r="BK311">
        <v>9000000</v>
      </c>
      <c r="BL311">
        <f t="shared" si="186"/>
        <v>800000</v>
      </c>
      <c r="BM311">
        <f t="shared" si="179"/>
        <v>9800000</v>
      </c>
    </row>
    <row r="312" spans="1:65" x14ac:dyDescent="0.25">
      <c r="A312" s="1">
        <v>44502</v>
      </c>
      <c r="B312">
        <v>750000</v>
      </c>
      <c r="C312">
        <v>1700000</v>
      </c>
      <c r="D312" s="2">
        <f t="shared" si="150"/>
        <v>8767229.3478260878</v>
      </c>
      <c r="E312" s="2">
        <v>17534458.695652176</v>
      </c>
      <c r="F312" s="2">
        <f t="shared" si="159"/>
        <v>2115978.2608695654</v>
      </c>
      <c r="G312" s="2">
        <v>4231956.5217391308</v>
      </c>
      <c r="H312" s="2">
        <f t="shared" si="157"/>
        <v>5850000</v>
      </c>
      <c r="I312" s="2">
        <v>11700000</v>
      </c>
      <c r="J312" s="2">
        <f t="shared" ref="J312" si="217">K312/2</f>
        <v>2494565.2173913042</v>
      </c>
      <c r="K312" s="2">
        <v>4989130.4347826084</v>
      </c>
      <c r="L312" s="2">
        <f t="shared" si="215"/>
        <v>4912500</v>
      </c>
      <c r="M312">
        <v>9825000</v>
      </c>
      <c r="N312" s="2">
        <f t="shared" si="153"/>
        <v>29052772.826086957</v>
      </c>
      <c r="O312">
        <v>17461543</v>
      </c>
      <c r="P312">
        <v>10476925.799999999</v>
      </c>
      <c r="Q312">
        <v>12223080.1</v>
      </c>
      <c r="R312">
        <v>13969234.399999999</v>
      </c>
      <c r="S312">
        <v>15715388.699999999</v>
      </c>
      <c r="Z312">
        <v>33</v>
      </c>
      <c r="AJ312">
        <v>16880790</v>
      </c>
      <c r="AK312" s="2">
        <f t="shared" si="184"/>
        <v>932608.69565217395</v>
      </c>
      <c r="AL312">
        <f t="shared" si="176"/>
        <v>17813398.695652176</v>
      </c>
      <c r="AR312">
        <v>4060000</v>
      </c>
      <c r="AS312" s="2">
        <f t="shared" si="185"/>
        <v>753260.86956521741</v>
      </c>
      <c r="AT312" s="2">
        <f t="shared" si="177"/>
        <v>4813260.8695652178</v>
      </c>
      <c r="BE312">
        <v>5100000</v>
      </c>
      <c r="BF312" s="2">
        <f t="shared" si="182"/>
        <v>1004347.8260869565</v>
      </c>
      <c r="BG312">
        <f t="shared" si="178"/>
        <v>6104347.826086957</v>
      </c>
      <c r="BK312">
        <v>9000000</v>
      </c>
      <c r="BL312">
        <f t="shared" si="186"/>
        <v>825000</v>
      </c>
      <c r="BM312">
        <f t="shared" si="179"/>
        <v>9825000</v>
      </c>
    </row>
    <row r="313" spans="1:65" x14ac:dyDescent="0.25">
      <c r="A313" s="1">
        <v>44503</v>
      </c>
      <c r="B313">
        <v>750000</v>
      </c>
      <c r="C313">
        <v>1700000</v>
      </c>
      <c r="D313" s="2">
        <f t="shared" si="150"/>
        <v>8781359.7826086953</v>
      </c>
      <c r="E313" s="2">
        <v>17562719.565217391</v>
      </c>
      <c r="F313" s="2">
        <f t="shared" si="159"/>
        <v>2132826.0869565215</v>
      </c>
      <c r="G313" s="2">
        <v>4265652.173913043</v>
      </c>
      <c r="H313" s="2">
        <f t="shared" si="157"/>
        <v>5850000</v>
      </c>
      <c r="I313" s="2">
        <v>11700000</v>
      </c>
      <c r="J313" s="2">
        <f t="shared" ref="J313" si="218">K313/2</f>
        <v>2506521.7391304346</v>
      </c>
      <c r="K313" s="2">
        <v>5013043.4782608692</v>
      </c>
      <c r="L313" s="2">
        <f t="shared" si="215"/>
        <v>4925000</v>
      </c>
      <c r="M313">
        <v>9850000</v>
      </c>
      <c r="N313" s="2">
        <f t="shared" si="153"/>
        <v>29120707.608695652</v>
      </c>
      <c r="O313">
        <v>17461543</v>
      </c>
      <c r="P313">
        <v>10476925.799999999</v>
      </c>
      <c r="Q313">
        <v>12223080.1</v>
      </c>
      <c r="R313">
        <v>13969234.399999999</v>
      </c>
      <c r="S313">
        <v>15715388.699999999</v>
      </c>
      <c r="Z313">
        <v>34</v>
      </c>
      <c r="AJ313">
        <v>16880790</v>
      </c>
      <c r="AK313" s="2">
        <f t="shared" si="184"/>
        <v>960869.56521739135</v>
      </c>
      <c r="AL313">
        <f t="shared" si="176"/>
        <v>17841659.565217391</v>
      </c>
      <c r="AR313">
        <v>4060000</v>
      </c>
      <c r="AS313" s="2">
        <f t="shared" si="185"/>
        <v>776086.95652173914</v>
      </c>
      <c r="AT313" s="2">
        <f t="shared" si="177"/>
        <v>4836086.9565217393</v>
      </c>
      <c r="BE313">
        <v>5100000</v>
      </c>
      <c r="BF313" s="2">
        <f t="shared" si="182"/>
        <v>1034782.6086956522</v>
      </c>
      <c r="BG313">
        <f t="shared" si="178"/>
        <v>6134782.6086956523</v>
      </c>
      <c r="BK313">
        <v>9000000</v>
      </c>
      <c r="BL313">
        <f t="shared" si="186"/>
        <v>850000</v>
      </c>
      <c r="BM313">
        <f t="shared" si="179"/>
        <v>9850000</v>
      </c>
    </row>
    <row r="314" spans="1:65" x14ac:dyDescent="0.25">
      <c r="A314" s="1">
        <v>44504</v>
      </c>
      <c r="B314">
        <v>750000</v>
      </c>
      <c r="C314">
        <v>1700000</v>
      </c>
      <c r="D314" s="2">
        <f t="shared" si="150"/>
        <v>8795490.2173913047</v>
      </c>
      <c r="E314" s="2">
        <v>17590980.434782609</v>
      </c>
      <c r="F314" s="2">
        <f t="shared" si="159"/>
        <v>2149673.913043478</v>
      </c>
      <c r="G314" s="2">
        <v>4299347.8260869561</v>
      </c>
      <c r="H314" s="2">
        <f t="shared" si="157"/>
        <v>5850000</v>
      </c>
      <c r="I314" s="2">
        <v>11700000</v>
      </c>
      <c r="J314" s="2">
        <f t="shared" ref="J314" si="219">K314/2</f>
        <v>2518478.2608695654</v>
      </c>
      <c r="K314" s="2">
        <v>5036956.5217391308</v>
      </c>
      <c r="L314" s="2">
        <f t="shared" si="215"/>
        <v>4937500</v>
      </c>
      <c r="M314">
        <v>9875000</v>
      </c>
      <c r="N314" s="2">
        <f t="shared" si="153"/>
        <v>29188642.391304348</v>
      </c>
      <c r="O314">
        <v>17461543</v>
      </c>
      <c r="P314">
        <v>10476925.799999999</v>
      </c>
      <c r="Q314">
        <v>12223080.1</v>
      </c>
      <c r="R314">
        <v>13969234.399999999</v>
      </c>
      <c r="S314">
        <v>15715388.699999999</v>
      </c>
      <c r="Z314">
        <v>35</v>
      </c>
      <c r="AJ314">
        <v>16880790</v>
      </c>
      <c r="AK314" s="2">
        <f t="shared" si="184"/>
        <v>989130.43478260876</v>
      </c>
      <c r="AL314">
        <f t="shared" si="176"/>
        <v>17869920.434782609</v>
      </c>
      <c r="AR314">
        <v>4060000</v>
      </c>
      <c r="AS314" s="2">
        <f t="shared" si="185"/>
        <v>798913.04347826086</v>
      </c>
      <c r="AT314" s="2">
        <f t="shared" si="177"/>
        <v>4858913.0434782607</v>
      </c>
      <c r="BE314">
        <v>5100000</v>
      </c>
      <c r="BF314" s="2">
        <f t="shared" si="182"/>
        <v>1065217.3913043479</v>
      </c>
      <c r="BG314">
        <f t="shared" si="178"/>
        <v>6165217.3913043477</v>
      </c>
      <c r="BK314">
        <v>9000000</v>
      </c>
      <c r="BL314">
        <f t="shared" si="186"/>
        <v>875000</v>
      </c>
      <c r="BM314">
        <f t="shared" si="179"/>
        <v>9875000</v>
      </c>
    </row>
    <row r="315" spans="1:65" x14ac:dyDescent="0.25">
      <c r="A315" s="1">
        <v>44505</v>
      </c>
      <c r="B315">
        <v>750000</v>
      </c>
      <c r="C315">
        <v>1700000</v>
      </c>
      <c r="D315" s="2">
        <f t="shared" si="150"/>
        <v>8809620.652173914</v>
      </c>
      <c r="E315" s="2">
        <v>17619241.304347828</v>
      </c>
      <c r="F315" s="2">
        <f t="shared" si="159"/>
        <v>2166521.7391304346</v>
      </c>
      <c r="G315" s="2">
        <v>4333043.4782608692</v>
      </c>
      <c r="H315" s="2">
        <f t="shared" si="157"/>
        <v>5850000</v>
      </c>
      <c r="I315" s="2">
        <v>11700000</v>
      </c>
      <c r="J315" s="2">
        <f t="shared" ref="J315" si="220">K315/2</f>
        <v>2530434.7826086958</v>
      </c>
      <c r="K315" s="2">
        <v>5060869.5652173916</v>
      </c>
      <c r="L315" s="2">
        <f t="shared" si="215"/>
        <v>4950000</v>
      </c>
      <c r="M315">
        <v>9900000</v>
      </c>
      <c r="N315" s="2">
        <f t="shared" si="153"/>
        <v>29256577.173913043</v>
      </c>
      <c r="O315">
        <v>17461543</v>
      </c>
      <c r="P315">
        <v>10476925.799999999</v>
      </c>
      <c r="Q315">
        <v>12223080.1</v>
      </c>
      <c r="R315">
        <v>13969234.399999999</v>
      </c>
      <c r="S315">
        <v>15715388.699999999</v>
      </c>
      <c r="Z315">
        <v>36</v>
      </c>
      <c r="AJ315">
        <v>16880790</v>
      </c>
      <c r="AK315" s="2">
        <f t="shared" si="184"/>
        <v>1017391.3043478262</v>
      </c>
      <c r="AL315">
        <f t="shared" si="176"/>
        <v>17898181.304347828</v>
      </c>
      <c r="AR315">
        <v>4060000</v>
      </c>
      <c r="AS315" s="2">
        <f t="shared" si="185"/>
        <v>821739.13043478259</v>
      </c>
      <c r="AT315" s="2">
        <f t="shared" si="177"/>
        <v>4881739.1304347822</v>
      </c>
      <c r="BE315">
        <v>5100000</v>
      </c>
      <c r="BF315" s="2">
        <f t="shared" si="182"/>
        <v>1095652.1739130435</v>
      </c>
      <c r="BG315">
        <f t="shared" si="178"/>
        <v>6195652.173913043</v>
      </c>
      <c r="BK315">
        <v>9000000</v>
      </c>
      <c r="BL315">
        <f t="shared" si="186"/>
        <v>900000</v>
      </c>
      <c r="BM315">
        <f t="shared" si="179"/>
        <v>9900000</v>
      </c>
    </row>
    <row r="316" spans="1:65" x14ac:dyDescent="0.25">
      <c r="A316" s="1">
        <v>44506</v>
      </c>
      <c r="B316">
        <v>750000</v>
      </c>
      <c r="C316">
        <v>1700000</v>
      </c>
      <c r="D316" s="2">
        <f t="shared" si="150"/>
        <v>8823751.0869565215</v>
      </c>
      <c r="E316" s="2">
        <v>17647502.173913043</v>
      </c>
      <c r="F316" s="2">
        <f t="shared" si="159"/>
        <v>2183369.5652173911</v>
      </c>
      <c r="G316" s="2">
        <v>4366739.1304347822</v>
      </c>
      <c r="H316" s="2">
        <f t="shared" si="157"/>
        <v>5850000</v>
      </c>
      <c r="I316" s="2">
        <v>11700000</v>
      </c>
      <c r="J316" s="2">
        <f t="shared" ref="J316" si="221">K316/2</f>
        <v>2542391.3043478262</v>
      </c>
      <c r="K316" s="2">
        <v>5084782.6086956523</v>
      </c>
      <c r="L316" s="2">
        <f t="shared" si="215"/>
        <v>4962500</v>
      </c>
      <c r="M316">
        <v>9925000</v>
      </c>
      <c r="N316" s="2">
        <f t="shared" si="153"/>
        <v>29324511.956521742</v>
      </c>
      <c r="O316">
        <v>17461543</v>
      </c>
      <c r="P316">
        <v>10476925.799999999</v>
      </c>
      <c r="Q316">
        <v>12223080.1</v>
      </c>
      <c r="R316">
        <v>13969234.399999999</v>
      </c>
      <c r="S316">
        <v>15715388.699999999</v>
      </c>
      <c r="Z316">
        <v>37</v>
      </c>
      <c r="AJ316">
        <v>16880790</v>
      </c>
      <c r="AK316" s="2">
        <f t="shared" si="184"/>
        <v>1045652.1739130435</v>
      </c>
      <c r="AL316">
        <f t="shared" si="176"/>
        <v>17926442.173913043</v>
      </c>
      <c r="AR316">
        <v>4060000</v>
      </c>
      <c r="AS316" s="2">
        <f t="shared" si="185"/>
        <v>844565.21739130432</v>
      </c>
      <c r="AT316" s="2">
        <f t="shared" si="177"/>
        <v>4904565.2173913047</v>
      </c>
      <c r="BE316">
        <v>5100000</v>
      </c>
      <c r="BF316" s="2">
        <f t="shared" si="182"/>
        <v>1126086.956521739</v>
      </c>
      <c r="BG316">
        <f t="shared" si="178"/>
        <v>6226086.9565217393</v>
      </c>
      <c r="BK316">
        <v>9000000</v>
      </c>
      <c r="BL316">
        <f t="shared" si="186"/>
        <v>925000</v>
      </c>
      <c r="BM316">
        <f t="shared" si="179"/>
        <v>9925000</v>
      </c>
    </row>
    <row r="317" spans="1:65" x14ac:dyDescent="0.25">
      <c r="A317" s="1">
        <v>44507</v>
      </c>
      <c r="B317">
        <v>750000</v>
      </c>
      <c r="C317">
        <v>1700000</v>
      </c>
      <c r="D317" s="2">
        <f t="shared" si="150"/>
        <v>8837881.5217391308</v>
      </c>
      <c r="E317" s="2">
        <v>17675763.043478262</v>
      </c>
      <c r="F317" s="2">
        <f t="shared" si="159"/>
        <v>2200217.3913043477</v>
      </c>
      <c r="G317" s="2">
        <v>4400434.7826086953</v>
      </c>
      <c r="H317" s="2">
        <f t="shared" si="157"/>
        <v>5850000</v>
      </c>
      <c r="I317" s="2">
        <v>11700000</v>
      </c>
      <c r="J317" s="2">
        <f t="shared" ref="J317" si="222">K317/2</f>
        <v>2554347.8260869565</v>
      </c>
      <c r="K317" s="2">
        <v>5108695.6521739131</v>
      </c>
      <c r="L317" s="2">
        <f t="shared" si="215"/>
        <v>4975000</v>
      </c>
      <c r="M317">
        <v>9950000</v>
      </c>
      <c r="N317" s="2">
        <f t="shared" si="153"/>
        <v>29392446.739130434</v>
      </c>
      <c r="O317">
        <v>17461543</v>
      </c>
      <c r="P317">
        <v>10476925.799999999</v>
      </c>
      <c r="Q317">
        <v>12223080.1</v>
      </c>
      <c r="R317">
        <v>13969234.399999999</v>
      </c>
      <c r="S317">
        <v>15715388.699999999</v>
      </c>
      <c r="Z317">
        <v>38</v>
      </c>
      <c r="AJ317">
        <v>16880790</v>
      </c>
      <c r="AK317" s="2">
        <f t="shared" si="184"/>
        <v>1073913.043478261</v>
      </c>
      <c r="AL317">
        <f t="shared" si="176"/>
        <v>17954703.043478262</v>
      </c>
      <c r="AR317">
        <v>4060000</v>
      </c>
      <c r="AS317" s="2">
        <f t="shared" si="185"/>
        <v>867391.30434782617</v>
      </c>
      <c r="AT317" s="2">
        <f t="shared" si="177"/>
        <v>4927391.3043478262</v>
      </c>
      <c r="BE317">
        <v>5100000</v>
      </c>
      <c r="BF317" s="2">
        <f t="shared" si="182"/>
        <v>1156521.7391304348</v>
      </c>
      <c r="BG317">
        <f t="shared" si="178"/>
        <v>6256521.7391304346</v>
      </c>
      <c r="BK317">
        <v>9000000</v>
      </c>
      <c r="BL317">
        <f t="shared" si="186"/>
        <v>950000</v>
      </c>
      <c r="BM317">
        <f t="shared" si="179"/>
        <v>9950000</v>
      </c>
    </row>
    <row r="318" spans="1:65" x14ac:dyDescent="0.25">
      <c r="A318" s="1">
        <v>44508</v>
      </c>
      <c r="B318">
        <v>750000</v>
      </c>
      <c r="C318">
        <v>1700000</v>
      </c>
      <c r="D318" s="2">
        <f t="shared" si="150"/>
        <v>8852011.9565217383</v>
      </c>
      <c r="E318" s="2">
        <v>17704023.913043477</v>
      </c>
      <c r="F318" s="2">
        <f t="shared" si="159"/>
        <v>2217065.2173913042</v>
      </c>
      <c r="G318" s="2">
        <v>4434130.4347826084</v>
      </c>
      <c r="H318" s="2">
        <f t="shared" si="157"/>
        <v>5850000</v>
      </c>
      <c r="I318" s="2">
        <v>11700000</v>
      </c>
      <c r="J318" s="2">
        <f t="shared" ref="J318" si="223">K318/2</f>
        <v>2566304.3478260869</v>
      </c>
      <c r="K318" s="2">
        <v>5132608.6956521738</v>
      </c>
      <c r="L318" s="2">
        <f t="shared" si="215"/>
        <v>4987500</v>
      </c>
      <c r="M318">
        <v>9975000</v>
      </c>
      <c r="N318" s="2">
        <f t="shared" si="153"/>
        <v>29460381.521739129</v>
      </c>
      <c r="O318">
        <v>17461543</v>
      </c>
      <c r="P318">
        <v>10476925.799999999</v>
      </c>
      <c r="Q318">
        <v>12223080.1</v>
      </c>
      <c r="R318">
        <v>13969234.399999999</v>
      </c>
      <c r="S318">
        <v>15715388.699999999</v>
      </c>
      <c r="Z318">
        <v>39</v>
      </c>
      <c r="AJ318">
        <v>16880790</v>
      </c>
      <c r="AK318" s="2">
        <f t="shared" si="184"/>
        <v>1102173.9130434783</v>
      </c>
      <c r="AL318">
        <f t="shared" si="176"/>
        <v>17982963.913043477</v>
      </c>
      <c r="AR318">
        <v>4060000</v>
      </c>
      <c r="AS318" s="2">
        <f t="shared" si="185"/>
        <v>890217.3913043479</v>
      </c>
      <c r="AT318" s="2">
        <f t="shared" si="177"/>
        <v>4950217.3913043477</v>
      </c>
      <c r="BE318">
        <v>5100000</v>
      </c>
      <c r="BF318" s="2">
        <f t="shared" si="182"/>
        <v>1186956.5217391304</v>
      </c>
      <c r="BG318">
        <f t="shared" si="178"/>
        <v>6286956.5217391308</v>
      </c>
      <c r="BK318">
        <v>9000000</v>
      </c>
      <c r="BL318">
        <f t="shared" si="186"/>
        <v>975000</v>
      </c>
      <c r="BM318">
        <f t="shared" si="179"/>
        <v>9975000</v>
      </c>
    </row>
    <row r="319" spans="1:65" x14ac:dyDescent="0.25">
      <c r="A319" s="1">
        <v>44509</v>
      </c>
      <c r="B319">
        <v>750000</v>
      </c>
      <c r="C319">
        <v>1700000</v>
      </c>
      <c r="D319" s="2">
        <f t="shared" si="150"/>
        <v>8866142.3913043477</v>
      </c>
      <c r="E319" s="2">
        <v>17732284.782608695</v>
      </c>
      <c r="F319" s="2">
        <f t="shared" si="159"/>
        <v>2233913.0434782607</v>
      </c>
      <c r="G319" s="2">
        <v>4467826.0869565215</v>
      </c>
      <c r="H319" s="2">
        <f t="shared" si="157"/>
        <v>5850000</v>
      </c>
      <c r="I319" s="2">
        <v>11700000</v>
      </c>
      <c r="J319" s="2">
        <f t="shared" ref="J319" si="224">K319/2</f>
        <v>2578260.8695652173</v>
      </c>
      <c r="K319" s="2">
        <v>5156521.7391304346</v>
      </c>
      <c r="L319" s="2">
        <f t="shared" si="215"/>
        <v>5000000</v>
      </c>
      <c r="M319">
        <v>10000000</v>
      </c>
      <c r="N319" s="2">
        <f t="shared" si="153"/>
        <v>29528316.304347828</v>
      </c>
      <c r="O319">
        <v>17461543</v>
      </c>
      <c r="P319">
        <v>10476925.799999999</v>
      </c>
      <c r="Q319">
        <v>12223080.1</v>
      </c>
      <c r="R319">
        <v>13969234.399999999</v>
      </c>
      <c r="S319">
        <v>15715388.699999999</v>
      </c>
      <c r="Z319">
        <v>40</v>
      </c>
      <c r="AJ319">
        <v>16880790</v>
      </c>
      <c r="AK319" s="2">
        <f t="shared" si="184"/>
        <v>1130434.7826086958</v>
      </c>
      <c r="AL319">
        <f t="shared" si="176"/>
        <v>18011224.782608695</v>
      </c>
      <c r="AR319">
        <v>4060000</v>
      </c>
      <c r="AS319" s="2">
        <f t="shared" si="185"/>
        <v>913043.47826086963</v>
      </c>
      <c r="AT319" s="2">
        <f t="shared" si="177"/>
        <v>4973043.4782608692</v>
      </c>
      <c r="BE319">
        <v>5100000</v>
      </c>
      <c r="BF319" s="2">
        <f t="shared" si="182"/>
        <v>1217391.3043478262</v>
      </c>
      <c r="BG319">
        <f t="shared" si="178"/>
        <v>6317391.3043478262</v>
      </c>
      <c r="BK319">
        <v>9000000</v>
      </c>
      <c r="BL319">
        <f t="shared" si="186"/>
        <v>1000000</v>
      </c>
      <c r="BM319">
        <f t="shared" si="179"/>
        <v>10000000</v>
      </c>
    </row>
    <row r="320" spans="1:65" x14ac:dyDescent="0.25">
      <c r="A320" s="1">
        <v>44510</v>
      </c>
      <c r="B320">
        <v>750000</v>
      </c>
      <c r="C320">
        <v>1700000</v>
      </c>
      <c r="D320" s="2">
        <f t="shared" si="150"/>
        <v>8880272.826086957</v>
      </c>
      <c r="E320" s="2">
        <v>17760545.652173914</v>
      </c>
      <c r="F320" s="2">
        <f t="shared" si="159"/>
        <v>2250760.8695652173</v>
      </c>
      <c r="G320" s="2">
        <v>4501521.7391304346</v>
      </c>
      <c r="H320" s="2">
        <f t="shared" si="157"/>
        <v>5850000</v>
      </c>
      <c r="I320" s="2">
        <v>11700000</v>
      </c>
      <c r="J320" s="2">
        <f t="shared" ref="J320" si="225">K320/2</f>
        <v>2590217.3913043477</v>
      </c>
      <c r="K320" s="2">
        <v>5180434.7826086953</v>
      </c>
      <c r="L320" s="2">
        <f t="shared" si="215"/>
        <v>5012500</v>
      </c>
      <c r="M320">
        <v>10025000</v>
      </c>
      <c r="N320" s="2">
        <f t="shared" si="153"/>
        <v>29596251.08695652</v>
      </c>
      <c r="O320">
        <v>17461543</v>
      </c>
      <c r="P320">
        <v>10476925.799999999</v>
      </c>
      <c r="Q320">
        <v>12223080.1</v>
      </c>
      <c r="R320">
        <v>13969234.399999999</v>
      </c>
      <c r="S320">
        <v>15715388.699999999</v>
      </c>
      <c r="Z320">
        <v>41</v>
      </c>
      <c r="AJ320">
        <v>16880790</v>
      </c>
      <c r="AK320" s="2">
        <f t="shared" si="184"/>
        <v>1158695.6521739131</v>
      </c>
      <c r="AL320">
        <f t="shared" si="176"/>
        <v>18039485.652173914</v>
      </c>
      <c r="AR320">
        <v>4060000</v>
      </c>
      <c r="AS320" s="2">
        <f t="shared" si="185"/>
        <v>935869.56521739135</v>
      </c>
      <c r="AT320" s="2">
        <f t="shared" si="177"/>
        <v>4995869.5652173916</v>
      </c>
      <c r="BE320">
        <v>5100000</v>
      </c>
      <c r="BF320" s="2">
        <f t="shared" si="182"/>
        <v>1247826.0869565217</v>
      </c>
      <c r="BG320">
        <f t="shared" si="178"/>
        <v>6347826.0869565215</v>
      </c>
      <c r="BK320">
        <v>9000000</v>
      </c>
      <c r="BL320">
        <f t="shared" si="186"/>
        <v>1025000</v>
      </c>
      <c r="BM320">
        <f t="shared" si="179"/>
        <v>10025000</v>
      </c>
    </row>
    <row r="321" spans="1:65" x14ac:dyDescent="0.25">
      <c r="A321" s="1">
        <v>44511</v>
      </c>
      <c r="B321">
        <v>750000</v>
      </c>
      <c r="C321">
        <v>1700000</v>
      </c>
      <c r="D321" s="2">
        <f t="shared" si="150"/>
        <v>8894403.2608695645</v>
      </c>
      <c r="E321" s="2">
        <v>17788806.521739129</v>
      </c>
      <c r="F321" s="2">
        <f t="shared" si="159"/>
        <v>2267608.6956521738</v>
      </c>
      <c r="G321" s="2">
        <v>4535217.3913043477</v>
      </c>
      <c r="H321" s="2">
        <f t="shared" si="157"/>
        <v>5850000</v>
      </c>
      <c r="I321" s="2">
        <v>11700000</v>
      </c>
      <c r="J321" s="2">
        <f t="shared" ref="J321" si="226">K321/2</f>
        <v>2602173.913043478</v>
      </c>
      <c r="K321" s="2">
        <v>5204347.8260869561</v>
      </c>
      <c r="L321" s="2">
        <f t="shared" si="215"/>
        <v>5025000</v>
      </c>
      <c r="M321">
        <v>10050000</v>
      </c>
      <c r="N321" s="2">
        <f t="shared" si="153"/>
        <v>29664185.869565215</v>
      </c>
      <c r="O321">
        <v>17461543</v>
      </c>
      <c r="P321">
        <v>10476925.799999999</v>
      </c>
      <c r="Q321">
        <v>12223080.1</v>
      </c>
      <c r="R321">
        <v>13969234.399999999</v>
      </c>
      <c r="S321">
        <v>15715388.699999999</v>
      </c>
      <c r="Z321">
        <v>42</v>
      </c>
      <c r="AJ321">
        <v>16880790</v>
      </c>
      <c r="AK321" s="2">
        <f t="shared" si="184"/>
        <v>1186956.5217391304</v>
      </c>
      <c r="AL321">
        <f t="shared" si="176"/>
        <v>18067746.521739129</v>
      </c>
      <c r="AR321">
        <v>4060000</v>
      </c>
      <c r="AS321" s="2">
        <f t="shared" si="185"/>
        <v>958695.65217391308</v>
      </c>
      <c r="AT321" s="2">
        <f t="shared" si="177"/>
        <v>5018695.6521739131</v>
      </c>
      <c r="BE321">
        <v>5100000</v>
      </c>
      <c r="BF321" s="2">
        <f t="shared" si="182"/>
        <v>1278260.8695652173</v>
      </c>
      <c r="BG321">
        <f t="shared" si="178"/>
        <v>6378260.8695652168</v>
      </c>
      <c r="BK321">
        <v>9000000</v>
      </c>
      <c r="BL321">
        <f t="shared" si="186"/>
        <v>1050000</v>
      </c>
      <c r="BM321">
        <f t="shared" si="179"/>
        <v>10050000</v>
      </c>
    </row>
    <row r="322" spans="1:65" x14ac:dyDescent="0.25">
      <c r="A322" s="1">
        <v>44512</v>
      </c>
      <c r="B322">
        <v>750000</v>
      </c>
      <c r="C322">
        <v>1700000</v>
      </c>
      <c r="D322" s="2">
        <f t="shared" ref="D322:D377" si="227">E322/2</f>
        <v>8908533.6956521738</v>
      </c>
      <c r="E322" s="2">
        <v>17817067.391304348</v>
      </c>
      <c r="F322" s="2">
        <f t="shared" si="159"/>
        <v>2284456.5217391304</v>
      </c>
      <c r="G322" s="2">
        <v>4568913.0434782607</v>
      </c>
      <c r="H322" s="2">
        <f t="shared" si="157"/>
        <v>5850000</v>
      </c>
      <c r="I322" s="2">
        <v>11700000</v>
      </c>
      <c r="J322" s="2">
        <f t="shared" ref="J322" si="228">K322/2</f>
        <v>2614130.4347826084</v>
      </c>
      <c r="K322" s="2">
        <v>5228260.8695652168</v>
      </c>
      <c r="L322" s="2">
        <f t="shared" si="215"/>
        <v>5037500</v>
      </c>
      <c r="M322">
        <v>10075000</v>
      </c>
      <c r="N322" s="2">
        <f t="shared" si="153"/>
        <v>29732120.652173914</v>
      </c>
      <c r="O322">
        <v>17461543</v>
      </c>
      <c r="P322">
        <v>10476925.799999999</v>
      </c>
      <c r="Q322">
        <v>12223080.1</v>
      </c>
      <c r="R322">
        <v>13969234.399999999</v>
      </c>
      <c r="S322">
        <v>15715388.699999999</v>
      </c>
      <c r="Z322">
        <v>43</v>
      </c>
      <c r="AJ322">
        <v>16880790</v>
      </c>
      <c r="AK322" s="2">
        <f t="shared" si="184"/>
        <v>1215217.3913043479</v>
      </c>
      <c r="AL322">
        <f t="shared" si="176"/>
        <v>18096007.391304348</v>
      </c>
      <c r="AR322">
        <v>4060000</v>
      </c>
      <c r="AS322" s="2">
        <f t="shared" si="185"/>
        <v>981521.73913043481</v>
      </c>
      <c r="AT322" s="2">
        <f t="shared" si="177"/>
        <v>5041521.7391304346</v>
      </c>
      <c r="BE322">
        <v>5100000</v>
      </c>
      <c r="BF322" s="2">
        <f t="shared" si="182"/>
        <v>1308695.6521739131</v>
      </c>
      <c r="BG322">
        <f t="shared" si="178"/>
        <v>6408695.6521739131</v>
      </c>
      <c r="BK322">
        <v>9000000</v>
      </c>
      <c r="BL322">
        <f t="shared" si="186"/>
        <v>1075000</v>
      </c>
      <c r="BM322">
        <f t="shared" si="179"/>
        <v>10075000</v>
      </c>
    </row>
    <row r="323" spans="1:65" x14ac:dyDescent="0.25">
      <c r="A323" s="1">
        <v>44513</v>
      </c>
      <c r="B323">
        <v>750000</v>
      </c>
      <c r="C323">
        <v>1700000</v>
      </c>
      <c r="D323" s="2">
        <f t="shared" si="227"/>
        <v>8922664.1304347832</v>
      </c>
      <c r="E323" s="2">
        <v>17845328.260869566</v>
      </c>
      <c r="F323" s="2">
        <f t="shared" si="159"/>
        <v>2301304.3478260869</v>
      </c>
      <c r="G323" s="2">
        <v>4602608.6956521738</v>
      </c>
      <c r="H323" s="2">
        <f t="shared" si="157"/>
        <v>5850000</v>
      </c>
      <c r="I323" s="2">
        <v>11700000</v>
      </c>
      <c r="J323" s="2">
        <f t="shared" ref="J323" si="229">K323/2</f>
        <v>2626086.9565217393</v>
      </c>
      <c r="K323" s="2">
        <v>5252173.9130434785</v>
      </c>
      <c r="L323" s="2">
        <f t="shared" si="215"/>
        <v>5050000</v>
      </c>
      <c r="M323">
        <v>10100000</v>
      </c>
      <c r="N323" s="2">
        <f t="shared" ref="N323:N377" si="230">D323+F323+H323+J323+M323</f>
        <v>29800055.434782609</v>
      </c>
      <c r="O323">
        <v>17461543</v>
      </c>
      <c r="P323">
        <v>10476925.799999999</v>
      </c>
      <c r="Q323">
        <v>12223080.1</v>
      </c>
      <c r="R323">
        <v>13969234.399999999</v>
      </c>
      <c r="S323">
        <v>15715388.699999999</v>
      </c>
      <c r="Z323">
        <v>44</v>
      </c>
      <c r="AJ323">
        <v>16880790</v>
      </c>
      <c r="AK323" s="2">
        <f t="shared" si="184"/>
        <v>1243478.2608695652</v>
      </c>
      <c r="AL323">
        <f t="shared" si="176"/>
        <v>18124268.260869566</v>
      </c>
      <c r="AR323">
        <v>4060000</v>
      </c>
      <c r="AS323" s="2">
        <f t="shared" si="185"/>
        <v>1004347.8260869565</v>
      </c>
      <c r="AT323" s="2">
        <f t="shared" si="177"/>
        <v>5064347.826086957</v>
      </c>
      <c r="BE323">
        <v>5100000</v>
      </c>
      <c r="BF323" s="2">
        <f t="shared" si="182"/>
        <v>1339130.4347826086</v>
      </c>
      <c r="BG323">
        <f t="shared" si="178"/>
        <v>6439130.4347826084</v>
      </c>
      <c r="BK323">
        <v>9000000</v>
      </c>
      <c r="BL323">
        <f t="shared" si="186"/>
        <v>1100000</v>
      </c>
      <c r="BM323">
        <f t="shared" si="179"/>
        <v>10100000</v>
      </c>
    </row>
    <row r="324" spans="1:65" x14ac:dyDescent="0.25">
      <c r="A324" s="1">
        <v>44514</v>
      </c>
      <c r="B324">
        <v>750000</v>
      </c>
      <c r="C324">
        <v>1700000</v>
      </c>
      <c r="D324" s="2">
        <f t="shared" si="227"/>
        <v>8936794.5652173907</v>
      </c>
      <c r="E324" s="2">
        <v>17873589.130434781</v>
      </c>
      <c r="F324" s="2">
        <f t="shared" si="159"/>
        <v>2318152.1739130435</v>
      </c>
      <c r="G324" s="2">
        <v>4636304.3478260869</v>
      </c>
      <c r="H324" s="2">
        <f t="shared" si="157"/>
        <v>5850000</v>
      </c>
      <c r="I324" s="2">
        <v>11700000</v>
      </c>
      <c r="J324" s="2">
        <f t="shared" ref="J324" si="231">K324/2</f>
        <v>2638043.4782608696</v>
      </c>
      <c r="K324" s="2">
        <v>5276086.9565217393</v>
      </c>
      <c r="L324" s="2">
        <f t="shared" si="215"/>
        <v>5062500</v>
      </c>
      <c r="M324">
        <v>10125000</v>
      </c>
      <c r="N324" s="2">
        <f t="shared" si="230"/>
        <v>29867990.217391305</v>
      </c>
      <c r="O324">
        <v>17461543</v>
      </c>
      <c r="P324">
        <v>10476925.799999999</v>
      </c>
      <c r="Q324">
        <v>12223080.1</v>
      </c>
      <c r="R324">
        <v>13969234.399999999</v>
      </c>
      <c r="S324">
        <v>15715388.699999999</v>
      </c>
      <c r="Z324">
        <v>45</v>
      </c>
      <c r="AJ324">
        <v>16880790</v>
      </c>
      <c r="AK324" s="2">
        <f t="shared" si="184"/>
        <v>1271739.1304347827</v>
      </c>
      <c r="AL324">
        <f t="shared" si="176"/>
        <v>18152529.130434781</v>
      </c>
      <c r="AR324">
        <v>4060000</v>
      </c>
      <c r="AS324" s="2">
        <f t="shared" si="185"/>
        <v>1027173.9130434783</v>
      </c>
      <c r="AT324" s="2">
        <f t="shared" si="177"/>
        <v>5087173.9130434785</v>
      </c>
      <c r="BE324">
        <v>5100000</v>
      </c>
      <c r="BF324" s="2">
        <f t="shared" si="182"/>
        <v>1369565.2173913044</v>
      </c>
      <c r="BG324">
        <f t="shared" si="178"/>
        <v>6469565.2173913047</v>
      </c>
      <c r="BK324">
        <v>9000000</v>
      </c>
      <c r="BL324">
        <f t="shared" si="186"/>
        <v>1125000</v>
      </c>
      <c r="BM324">
        <f t="shared" si="179"/>
        <v>10125000</v>
      </c>
    </row>
    <row r="325" spans="1:65" x14ac:dyDescent="0.25">
      <c r="A325" s="1">
        <v>44515</v>
      </c>
      <c r="B325">
        <v>750000</v>
      </c>
      <c r="C325">
        <v>1700000</v>
      </c>
      <c r="D325" s="2">
        <f t="shared" si="227"/>
        <v>8950925</v>
      </c>
      <c r="E325" s="2">
        <v>17901850</v>
      </c>
      <c r="F325" s="2">
        <f t="shared" si="159"/>
        <v>2335000</v>
      </c>
      <c r="G325" s="2">
        <v>4670000</v>
      </c>
      <c r="H325" s="2">
        <f t="shared" si="157"/>
        <v>5850000</v>
      </c>
      <c r="I325" s="2">
        <v>11700000</v>
      </c>
      <c r="J325" s="2">
        <f t="shared" ref="J325" si="232">K325/2</f>
        <v>2650000</v>
      </c>
      <c r="K325" s="2">
        <v>5300000</v>
      </c>
      <c r="L325" s="2">
        <f t="shared" si="215"/>
        <v>5075000</v>
      </c>
      <c r="M325">
        <v>10150000</v>
      </c>
      <c r="N325" s="2">
        <f t="shared" si="230"/>
        <v>29935925</v>
      </c>
      <c r="O325">
        <v>17461543</v>
      </c>
      <c r="P325">
        <v>10476925.799999999</v>
      </c>
      <c r="Q325">
        <v>12223080.1</v>
      </c>
      <c r="R325">
        <v>13969234.399999999</v>
      </c>
      <c r="S325">
        <v>15715388.699999999</v>
      </c>
      <c r="Z325">
        <v>46</v>
      </c>
      <c r="AJ325">
        <v>16880790</v>
      </c>
      <c r="AK325" s="2">
        <f t="shared" si="184"/>
        <v>1300000</v>
      </c>
      <c r="AL325">
        <f t="shared" si="176"/>
        <v>18180790</v>
      </c>
      <c r="AR325">
        <v>4060000</v>
      </c>
      <c r="AS325" s="2">
        <f t="shared" si="185"/>
        <v>1050000</v>
      </c>
      <c r="AT325" s="2">
        <f t="shared" si="177"/>
        <v>5110000</v>
      </c>
      <c r="BE325">
        <v>5100000</v>
      </c>
      <c r="BF325" s="2">
        <f t="shared" si="182"/>
        <v>1400000</v>
      </c>
      <c r="BG325">
        <f t="shared" si="178"/>
        <v>6500000</v>
      </c>
      <c r="BK325">
        <v>9000000</v>
      </c>
      <c r="BL325">
        <f t="shared" si="186"/>
        <v>1150000</v>
      </c>
      <c r="BM325">
        <f t="shared" si="179"/>
        <v>10150000</v>
      </c>
    </row>
    <row r="326" spans="1:65" x14ac:dyDescent="0.25">
      <c r="A326" s="1">
        <v>44516</v>
      </c>
      <c r="B326">
        <v>750000</v>
      </c>
      <c r="C326">
        <v>1700000</v>
      </c>
      <c r="D326" s="2">
        <f t="shared" si="227"/>
        <v>8965055.4347826093</v>
      </c>
      <c r="E326" s="2">
        <v>17930110.869565219</v>
      </c>
      <c r="F326" s="2">
        <f t="shared" si="159"/>
        <v>2351847.8260869565</v>
      </c>
      <c r="G326" s="2">
        <v>4703695.6521739131</v>
      </c>
      <c r="H326" s="2">
        <f t="shared" si="157"/>
        <v>5850000</v>
      </c>
      <c r="I326" s="2">
        <v>11700000</v>
      </c>
      <c r="J326" s="2">
        <f t="shared" ref="J326" si="233">K326/2</f>
        <v>2661956.5217391304</v>
      </c>
      <c r="K326" s="2">
        <v>5323913.0434782607</v>
      </c>
      <c r="L326" s="2">
        <f t="shared" si="215"/>
        <v>5087500</v>
      </c>
      <c r="M326">
        <v>10175000</v>
      </c>
      <c r="N326" s="2">
        <f t="shared" si="230"/>
        <v>30003859.782608695</v>
      </c>
      <c r="O326">
        <v>17461543</v>
      </c>
      <c r="P326">
        <v>10476925.799999999</v>
      </c>
      <c r="Q326">
        <v>12223080.1</v>
      </c>
      <c r="R326">
        <v>13969234.399999999</v>
      </c>
      <c r="S326">
        <v>15715388.699999999</v>
      </c>
      <c r="Z326">
        <v>47</v>
      </c>
      <c r="AJ326">
        <v>16880790</v>
      </c>
      <c r="AK326" s="2">
        <f t="shared" si="184"/>
        <v>1328260.8695652175</v>
      </c>
      <c r="AL326">
        <f t="shared" si="176"/>
        <v>18209050.869565219</v>
      </c>
      <c r="AR326">
        <v>4060000</v>
      </c>
      <c r="AS326" s="2">
        <f t="shared" si="185"/>
        <v>1072826.0869565217</v>
      </c>
      <c r="AT326" s="2">
        <f t="shared" si="177"/>
        <v>5132826.0869565215</v>
      </c>
      <c r="BE326">
        <v>5100000</v>
      </c>
      <c r="BF326" s="2">
        <f t="shared" si="182"/>
        <v>1430434.7826086956</v>
      </c>
      <c r="BG326">
        <f t="shared" si="178"/>
        <v>6530434.7826086953</v>
      </c>
      <c r="BK326">
        <v>9000000</v>
      </c>
      <c r="BL326">
        <f t="shared" si="186"/>
        <v>1175000</v>
      </c>
      <c r="BM326">
        <f t="shared" si="179"/>
        <v>10175000</v>
      </c>
    </row>
    <row r="327" spans="1:65" x14ac:dyDescent="0.25">
      <c r="A327" s="1">
        <v>44517</v>
      </c>
      <c r="B327">
        <v>750000</v>
      </c>
      <c r="C327">
        <v>1700000</v>
      </c>
      <c r="D327" s="2">
        <f t="shared" si="227"/>
        <v>8979185.8695652168</v>
      </c>
      <c r="E327" s="2">
        <v>17958371.739130434</v>
      </c>
      <c r="F327" s="2">
        <f t="shared" si="159"/>
        <v>2368695.6521739131</v>
      </c>
      <c r="G327" s="2">
        <v>4737391.3043478262</v>
      </c>
      <c r="H327" s="2">
        <f t="shared" ref="H327:H377" si="234">I327/2</f>
        <v>5850000</v>
      </c>
      <c r="I327" s="2">
        <v>11700000</v>
      </c>
      <c r="J327" s="2">
        <f t="shared" ref="J327" si="235">K327/2</f>
        <v>2673913.0434782607</v>
      </c>
      <c r="K327" s="2">
        <v>5347826.0869565215</v>
      </c>
      <c r="L327" s="2">
        <f t="shared" si="215"/>
        <v>5100000</v>
      </c>
      <c r="M327">
        <v>10200000</v>
      </c>
      <c r="N327" s="2">
        <f t="shared" si="230"/>
        <v>30071794.565217391</v>
      </c>
      <c r="O327">
        <v>17461543</v>
      </c>
      <c r="P327">
        <v>10476925.799999999</v>
      </c>
      <c r="Q327">
        <v>12223080.1</v>
      </c>
      <c r="R327">
        <v>13969234.399999999</v>
      </c>
      <c r="S327">
        <v>15715388.699999999</v>
      </c>
      <c r="Z327">
        <v>48</v>
      </c>
      <c r="AJ327">
        <v>16880790</v>
      </c>
      <c r="AK327" s="2">
        <f t="shared" si="184"/>
        <v>1356521.7391304348</v>
      </c>
      <c r="AL327">
        <f t="shared" si="176"/>
        <v>18237311.739130434</v>
      </c>
      <c r="AR327">
        <v>4060000</v>
      </c>
      <c r="AS327" s="2">
        <f t="shared" si="185"/>
        <v>1095652.1739130435</v>
      </c>
      <c r="AT327" s="2">
        <f t="shared" si="177"/>
        <v>5155652.173913043</v>
      </c>
      <c r="BE327">
        <v>5100000</v>
      </c>
      <c r="BF327" s="2">
        <f t="shared" si="182"/>
        <v>1460869.5652173914</v>
      </c>
      <c r="BG327">
        <f t="shared" si="178"/>
        <v>6560869.5652173916</v>
      </c>
      <c r="BK327">
        <v>9000000</v>
      </c>
      <c r="BL327">
        <f t="shared" si="186"/>
        <v>1200000</v>
      </c>
      <c r="BM327">
        <f t="shared" si="179"/>
        <v>10200000</v>
      </c>
    </row>
    <row r="328" spans="1:65" x14ac:dyDescent="0.25">
      <c r="A328" s="1">
        <v>44518</v>
      </c>
      <c r="B328">
        <v>750000</v>
      </c>
      <c r="C328">
        <v>1700000</v>
      </c>
      <c r="D328" s="2">
        <f t="shared" si="227"/>
        <v>8993316.3043478262</v>
      </c>
      <c r="E328" s="2">
        <v>17986632.608695652</v>
      </c>
      <c r="F328" s="2">
        <f t="shared" ref="F328:F378" si="236">G328/2</f>
        <v>2385543.4782608696</v>
      </c>
      <c r="G328" s="2">
        <v>4771086.9565217393</v>
      </c>
      <c r="H328" s="2">
        <f t="shared" si="234"/>
        <v>5850000</v>
      </c>
      <c r="I328" s="2">
        <v>11700000</v>
      </c>
      <c r="J328" s="2">
        <f t="shared" ref="J328" si="237">K328/2</f>
        <v>2685869.5652173911</v>
      </c>
      <c r="K328" s="2">
        <v>5371739.1304347822</v>
      </c>
      <c r="L328" s="2">
        <f t="shared" si="215"/>
        <v>5112500</v>
      </c>
      <c r="M328">
        <v>10225000</v>
      </c>
      <c r="N328" s="2">
        <f t="shared" si="230"/>
        <v>30139729.347826086</v>
      </c>
      <c r="O328">
        <v>17461543</v>
      </c>
      <c r="P328">
        <v>10476925.799999999</v>
      </c>
      <c r="Q328">
        <v>12223080.1</v>
      </c>
      <c r="R328">
        <v>13969234.399999999</v>
      </c>
      <c r="S328">
        <v>15715388.699999999</v>
      </c>
      <c r="Z328">
        <v>49</v>
      </c>
      <c r="AJ328">
        <v>16880790</v>
      </c>
      <c r="AK328" s="2">
        <f t="shared" si="184"/>
        <v>1384782.6086956521</v>
      </c>
      <c r="AL328">
        <f t="shared" si="176"/>
        <v>18265572.608695652</v>
      </c>
      <c r="AR328">
        <v>4060000</v>
      </c>
      <c r="AS328" s="2">
        <f t="shared" si="185"/>
        <v>1118478.2608695652</v>
      </c>
      <c r="AT328" s="2">
        <f t="shared" si="177"/>
        <v>5178478.2608695654</v>
      </c>
      <c r="BE328">
        <v>5100000</v>
      </c>
      <c r="BF328" s="2">
        <f t="shared" si="182"/>
        <v>1491304.3478260869</v>
      </c>
      <c r="BG328">
        <f t="shared" si="178"/>
        <v>6591304.3478260869</v>
      </c>
      <c r="BK328">
        <v>9000000</v>
      </c>
      <c r="BL328">
        <f t="shared" si="186"/>
        <v>1225000</v>
      </c>
      <c r="BM328">
        <f t="shared" si="179"/>
        <v>10225000</v>
      </c>
    </row>
    <row r="329" spans="1:65" x14ac:dyDescent="0.25">
      <c r="A329" s="1">
        <v>44519</v>
      </c>
      <c r="B329">
        <v>750000</v>
      </c>
      <c r="C329">
        <v>1700000</v>
      </c>
      <c r="D329" s="2">
        <f t="shared" si="227"/>
        <v>9007446.7391304355</v>
      </c>
      <c r="E329" s="2">
        <v>18014893.478260871</v>
      </c>
      <c r="F329" s="2">
        <f t="shared" si="236"/>
        <v>2402391.3043478262</v>
      </c>
      <c r="G329" s="2">
        <v>4804782.6086956523</v>
      </c>
      <c r="H329" s="2">
        <f t="shared" si="234"/>
        <v>5850000</v>
      </c>
      <c r="I329" s="2">
        <v>11700000</v>
      </c>
      <c r="J329" s="2">
        <f t="shared" ref="J329" si="238">K329/2</f>
        <v>2697826.0869565215</v>
      </c>
      <c r="K329" s="2">
        <v>5395652.173913043</v>
      </c>
      <c r="L329" s="2">
        <f t="shared" si="215"/>
        <v>5125000</v>
      </c>
      <c r="M329">
        <v>10250000</v>
      </c>
      <c r="N329" s="2">
        <f t="shared" si="230"/>
        <v>30207664.130434781</v>
      </c>
      <c r="O329">
        <v>17461543</v>
      </c>
      <c r="P329">
        <v>10476925.799999999</v>
      </c>
      <c r="Q329">
        <v>12223080.1</v>
      </c>
      <c r="R329">
        <v>13969234.399999999</v>
      </c>
      <c r="S329">
        <v>15715388.699999999</v>
      </c>
      <c r="Z329">
        <v>50</v>
      </c>
      <c r="AJ329">
        <v>16880790</v>
      </c>
      <c r="AK329" s="2">
        <f t="shared" si="184"/>
        <v>1413043.4782608696</v>
      </c>
      <c r="AL329">
        <f t="shared" si="176"/>
        <v>18293833.478260871</v>
      </c>
      <c r="AR329">
        <v>4060000</v>
      </c>
      <c r="AS329" s="2">
        <f t="shared" si="185"/>
        <v>1141304.3478260869</v>
      </c>
      <c r="AT329" s="2">
        <f t="shared" si="177"/>
        <v>5201304.3478260869</v>
      </c>
      <c r="BE329">
        <v>5100000</v>
      </c>
      <c r="BF329" s="2">
        <f t="shared" si="182"/>
        <v>1521739.1304347827</v>
      </c>
      <c r="BG329">
        <f t="shared" si="178"/>
        <v>6621739.1304347832</v>
      </c>
      <c r="BK329">
        <v>9000000</v>
      </c>
      <c r="BL329">
        <f t="shared" si="186"/>
        <v>1250000</v>
      </c>
      <c r="BM329">
        <f t="shared" si="179"/>
        <v>10250000</v>
      </c>
    </row>
    <row r="330" spans="1:65" x14ac:dyDescent="0.25">
      <c r="A330" s="1">
        <v>44520</v>
      </c>
      <c r="B330">
        <v>750000</v>
      </c>
      <c r="C330">
        <v>1700000</v>
      </c>
      <c r="D330" s="2">
        <f t="shared" si="227"/>
        <v>9021577.173913043</v>
      </c>
      <c r="E330" s="2">
        <v>18043154.347826086</v>
      </c>
      <c r="F330" s="2">
        <f t="shared" si="236"/>
        <v>2419239.1304347822</v>
      </c>
      <c r="G330" s="2">
        <v>4838478.2608695645</v>
      </c>
      <c r="H330" s="2">
        <f t="shared" si="234"/>
        <v>5850000</v>
      </c>
      <c r="I330" s="2">
        <v>11700000</v>
      </c>
      <c r="J330" s="2">
        <f t="shared" ref="J330" si="239">K330/2</f>
        <v>2709782.6086956523</v>
      </c>
      <c r="K330" s="2">
        <v>5419565.2173913047</v>
      </c>
      <c r="L330" s="2">
        <f t="shared" si="215"/>
        <v>5137500</v>
      </c>
      <c r="M330">
        <v>10275000</v>
      </c>
      <c r="N330" s="2">
        <f t="shared" si="230"/>
        <v>30275598.913043477</v>
      </c>
      <c r="O330">
        <v>17461543</v>
      </c>
      <c r="P330">
        <v>10476925.799999999</v>
      </c>
      <c r="Q330">
        <v>12223080.1</v>
      </c>
      <c r="R330">
        <v>13969234.399999999</v>
      </c>
      <c r="S330">
        <v>15715388.699999999</v>
      </c>
      <c r="Z330">
        <v>51</v>
      </c>
      <c r="AJ330">
        <v>16880790</v>
      </c>
      <c r="AK330" s="2">
        <f t="shared" si="184"/>
        <v>1441304.3478260869</v>
      </c>
      <c r="AL330">
        <f t="shared" si="176"/>
        <v>18322094.347826086</v>
      </c>
      <c r="AR330">
        <v>4060000</v>
      </c>
      <c r="AS330" s="2">
        <f t="shared" si="185"/>
        <v>1164130.4347826086</v>
      </c>
      <c r="AT330" s="2">
        <f t="shared" si="177"/>
        <v>5224130.4347826084</v>
      </c>
      <c r="BE330">
        <v>5100000</v>
      </c>
      <c r="BF330" s="2">
        <f t="shared" si="182"/>
        <v>1552173.9130434783</v>
      </c>
      <c r="BG330">
        <f t="shared" si="178"/>
        <v>6652173.9130434785</v>
      </c>
      <c r="BK330">
        <v>9000000</v>
      </c>
      <c r="BL330">
        <f t="shared" si="186"/>
        <v>1275000</v>
      </c>
      <c r="BM330">
        <f t="shared" si="179"/>
        <v>10275000</v>
      </c>
    </row>
    <row r="331" spans="1:65" x14ac:dyDescent="0.25">
      <c r="A331" s="1">
        <v>44521</v>
      </c>
      <c r="B331">
        <v>750000</v>
      </c>
      <c r="C331">
        <v>1700000</v>
      </c>
      <c r="D331" s="2">
        <f t="shared" si="227"/>
        <v>9035707.6086956523</v>
      </c>
      <c r="E331" s="2">
        <v>18071415.217391305</v>
      </c>
      <c r="F331" s="2">
        <f t="shared" si="236"/>
        <v>2436086.9565217393</v>
      </c>
      <c r="G331" s="2">
        <v>4872173.9130434785</v>
      </c>
      <c r="H331" s="2">
        <f t="shared" si="234"/>
        <v>5850000</v>
      </c>
      <c r="I331" s="2">
        <v>11700000</v>
      </c>
      <c r="J331" s="2">
        <f t="shared" ref="J331" si="240">K331/2</f>
        <v>2721739.1304347827</v>
      </c>
      <c r="K331" s="2">
        <v>5443478.2608695654</v>
      </c>
      <c r="L331" s="2">
        <f t="shared" si="215"/>
        <v>5150000</v>
      </c>
      <c r="M331">
        <v>10300000</v>
      </c>
      <c r="N331" s="2">
        <f t="shared" si="230"/>
        <v>30343533.695652172</v>
      </c>
      <c r="O331">
        <v>17461543</v>
      </c>
      <c r="P331">
        <v>10476925.799999999</v>
      </c>
      <c r="Q331">
        <v>12223080.1</v>
      </c>
      <c r="R331">
        <v>13969234.399999999</v>
      </c>
      <c r="S331">
        <v>15715388.699999999</v>
      </c>
      <c r="Z331">
        <v>52</v>
      </c>
      <c r="AJ331">
        <v>16880790</v>
      </c>
      <c r="AK331" s="2">
        <f t="shared" si="184"/>
        <v>1469565.2173913044</v>
      </c>
      <c r="AL331">
        <f t="shared" si="176"/>
        <v>18350355.217391305</v>
      </c>
      <c r="AR331">
        <v>4060000</v>
      </c>
      <c r="AS331" s="2">
        <f t="shared" si="185"/>
        <v>1186956.5217391304</v>
      </c>
      <c r="AT331" s="2">
        <f t="shared" si="177"/>
        <v>5246956.5217391308</v>
      </c>
      <c r="BE331">
        <v>5100000</v>
      </c>
      <c r="BF331" s="2">
        <f t="shared" si="182"/>
        <v>1582608.6956521738</v>
      </c>
      <c r="BG331">
        <f t="shared" si="178"/>
        <v>6682608.6956521738</v>
      </c>
      <c r="BK331">
        <v>9000000</v>
      </c>
      <c r="BL331">
        <f t="shared" si="186"/>
        <v>1300000</v>
      </c>
      <c r="BM331">
        <f t="shared" si="179"/>
        <v>10300000</v>
      </c>
    </row>
    <row r="332" spans="1:65" x14ac:dyDescent="0.25">
      <c r="A332" s="1">
        <v>44522</v>
      </c>
      <c r="B332">
        <v>750000</v>
      </c>
      <c r="C332">
        <v>1700000</v>
      </c>
      <c r="D332" s="2">
        <f t="shared" si="227"/>
        <v>9049838.0434782617</v>
      </c>
      <c r="E332" s="2">
        <v>18099676.086956523</v>
      </c>
      <c r="F332" s="2">
        <f t="shared" si="236"/>
        <v>2452934.7826086953</v>
      </c>
      <c r="G332" s="2">
        <v>4905869.5652173907</v>
      </c>
      <c r="H332" s="2">
        <f t="shared" si="234"/>
        <v>5850000</v>
      </c>
      <c r="I332" s="2">
        <v>11700000</v>
      </c>
      <c r="J332" s="2">
        <f t="shared" ref="J332" si="241">K332/2</f>
        <v>2733695.6521739131</v>
      </c>
      <c r="K332" s="2">
        <v>5467391.3043478262</v>
      </c>
      <c r="L332" s="2">
        <f t="shared" si="215"/>
        <v>5162500</v>
      </c>
      <c r="M332">
        <v>10325000</v>
      </c>
      <c r="N332" s="2">
        <f t="shared" si="230"/>
        <v>30411468.478260871</v>
      </c>
      <c r="O332">
        <v>17461543</v>
      </c>
      <c r="P332">
        <v>10476925.799999999</v>
      </c>
      <c r="Q332">
        <v>12223080.1</v>
      </c>
      <c r="R332">
        <v>13969234.399999999</v>
      </c>
      <c r="S332">
        <v>15715388.699999999</v>
      </c>
      <c r="Z332">
        <v>53</v>
      </c>
      <c r="AJ332">
        <v>16880790</v>
      </c>
      <c r="AK332" s="2">
        <f t="shared" si="184"/>
        <v>1497826.0869565217</v>
      </c>
      <c r="AL332">
        <f t="shared" si="176"/>
        <v>18378616.086956523</v>
      </c>
      <c r="AR332">
        <v>4060000</v>
      </c>
      <c r="AS332" s="2">
        <f t="shared" si="185"/>
        <v>1209782.6086956521</v>
      </c>
      <c r="AT332" s="2">
        <f t="shared" si="177"/>
        <v>5269782.6086956523</v>
      </c>
      <c r="BE332">
        <v>5100000</v>
      </c>
      <c r="BF332" s="2">
        <f t="shared" si="182"/>
        <v>1613043.4782608696</v>
      </c>
      <c r="BG332">
        <f t="shared" si="178"/>
        <v>6713043.4782608692</v>
      </c>
      <c r="BK332">
        <v>9000000</v>
      </c>
      <c r="BL332">
        <f t="shared" si="186"/>
        <v>1325000</v>
      </c>
      <c r="BM332">
        <f t="shared" si="179"/>
        <v>10325000</v>
      </c>
    </row>
    <row r="333" spans="1:65" x14ac:dyDescent="0.25">
      <c r="A333" s="1">
        <v>44523</v>
      </c>
      <c r="B333">
        <v>750000</v>
      </c>
      <c r="C333">
        <v>1700000</v>
      </c>
      <c r="D333" s="2">
        <f t="shared" si="227"/>
        <v>9063968.4782608692</v>
      </c>
      <c r="E333" s="2">
        <v>18127936.956521738</v>
      </c>
      <c r="F333" s="2">
        <f t="shared" si="236"/>
        <v>2469782.6086956523</v>
      </c>
      <c r="G333" s="2">
        <v>4939565.2173913047</v>
      </c>
      <c r="H333" s="2">
        <f t="shared" si="234"/>
        <v>5850000</v>
      </c>
      <c r="I333" s="2">
        <v>11700000</v>
      </c>
      <c r="J333" s="2">
        <f t="shared" ref="J333" si="242">K333/2</f>
        <v>2745652.1739130435</v>
      </c>
      <c r="K333" s="2">
        <v>5491304.3478260869</v>
      </c>
      <c r="L333" s="2">
        <f t="shared" si="215"/>
        <v>5175000</v>
      </c>
      <c r="M333">
        <v>10350000</v>
      </c>
      <c r="N333" s="2">
        <f t="shared" si="230"/>
        <v>30479403.260869566</v>
      </c>
      <c r="O333">
        <v>17461543</v>
      </c>
      <c r="P333">
        <v>10476925.799999999</v>
      </c>
      <c r="Q333">
        <v>12223080.1</v>
      </c>
      <c r="R333">
        <v>13969234.399999999</v>
      </c>
      <c r="S333">
        <v>15715388.699999999</v>
      </c>
      <c r="Z333">
        <v>54</v>
      </c>
      <c r="AJ333">
        <v>16880790</v>
      </c>
      <c r="AK333" s="2">
        <f t="shared" si="184"/>
        <v>1526086.9565217393</v>
      </c>
      <c r="AL333">
        <f t="shared" si="176"/>
        <v>18406876.956521738</v>
      </c>
      <c r="AR333">
        <v>4060000</v>
      </c>
      <c r="AS333" s="2">
        <f t="shared" si="185"/>
        <v>1232608.6956521741</v>
      </c>
      <c r="AT333" s="2">
        <f t="shared" si="177"/>
        <v>5292608.6956521738</v>
      </c>
      <c r="BE333">
        <v>5100000</v>
      </c>
      <c r="BF333" s="2">
        <f t="shared" si="182"/>
        <v>1643478.2608695652</v>
      </c>
      <c r="BG333">
        <f t="shared" si="178"/>
        <v>6743478.2608695654</v>
      </c>
      <c r="BK333">
        <v>9000000</v>
      </c>
      <c r="BL333">
        <f t="shared" si="186"/>
        <v>1350000</v>
      </c>
      <c r="BM333">
        <f t="shared" si="179"/>
        <v>10350000</v>
      </c>
    </row>
    <row r="334" spans="1:65" x14ac:dyDescent="0.25">
      <c r="A334" s="1">
        <v>44524</v>
      </c>
      <c r="B334">
        <v>750000</v>
      </c>
      <c r="C334">
        <v>1700000</v>
      </c>
      <c r="D334" s="2">
        <f t="shared" si="227"/>
        <v>9078098.9130434785</v>
      </c>
      <c r="E334" s="2">
        <v>18156197.826086957</v>
      </c>
      <c r="F334" s="2">
        <f t="shared" si="236"/>
        <v>2486630.4347826084</v>
      </c>
      <c r="G334" s="2">
        <v>4973260.8695652168</v>
      </c>
      <c r="H334" s="2">
        <f t="shared" si="234"/>
        <v>5850000</v>
      </c>
      <c r="I334" s="2">
        <v>11700000</v>
      </c>
      <c r="J334" s="2">
        <f t="shared" ref="J334" si="243">K334/2</f>
        <v>2757608.6956521738</v>
      </c>
      <c r="K334" s="2">
        <v>5515217.3913043477</v>
      </c>
      <c r="L334" s="2">
        <f t="shared" si="215"/>
        <v>5187500</v>
      </c>
      <c r="M334">
        <v>10375000</v>
      </c>
      <c r="N334" s="2">
        <f t="shared" si="230"/>
        <v>30547338.043478258</v>
      </c>
      <c r="O334">
        <v>17461543</v>
      </c>
      <c r="P334">
        <v>10476925.799999999</v>
      </c>
      <c r="Q334">
        <v>12223080.1</v>
      </c>
      <c r="R334">
        <v>13969234.399999999</v>
      </c>
      <c r="S334">
        <v>15715388.699999999</v>
      </c>
      <c r="Z334">
        <v>55</v>
      </c>
      <c r="AJ334">
        <v>16880790</v>
      </c>
      <c r="AK334" s="2">
        <f t="shared" si="184"/>
        <v>1554347.8260869565</v>
      </c>
      <c r="AL334">
        <f t="shared" si="176"/>
        <v>18435137.826086957</v>
      </c>
      <c r="AR334">
        <v>4060000</v>
      </c>
      <c r="AS334" s="2">
        <f t="shared" si="185"/>
        <v>1255434.7826086958</v>
      </c>
      <c r="AT334" s="2">
        <f t="shared" si="177"/>
        <v>5315434.7826086953</v>
      </c>
      <c r="BE334">
        <v>5100000</v>
      </c>
      <c r="BF334" s="2">
        <f t="shared" si="182"/>
        <v>1673913.0434782607</v>
      </c>
      <c r="BG334">
        <f t="shared" si="178"/>
        <v>6773913.0434782607</v>
      </c>
      <c r="BK334">
        <v>9000000</v>
      </c>
      <c r="BL334">
        <f t="shared" si="186"/>
        <v>1375000</v>
      </c>
      <c r="BM334">
        <f t="shared" si="179"/>
        <v>10375000</v>
      </c>
    </row>
    <row r="335" spans="1:65" x14ac:dyDescent="0.25">
      <c r="A335" s="1">
        <v>44525</v>
      </c>
      <c r="B335">
        <v>750000</v>
      </c>
      <c r="C335">
        <v>1700000</v>
      </c>
      <c r="D335" s="2">
        <f t="shared" si="227"/>
        <v>9092229.347826086</v>
      </c>
      <c r="E335" s="2">
        <v>18184458.695652172</v>
      </c>
      <c r="F335" s="2">
        <f t="shared" si="236"/>
        <v>2503478.2608695654</v>
      </c>
      <c r="G335" s="2">
        <v>5006956.5217391308</v>
      </c>
      <c r="H335" s="2">
        <f t="shared" si="234"/>
        <v>5850000</v>
      </c>
      <c r="I335" s="2">
        <v>11700000</v>
      </c>
      <c r="J335" s="2">
        <f t="shared" ref="J335" si="244">K335/2</f>
        <v>2769565.2173913042</v>
      </c>
      <c r="K335" s="2">
        <v>5539130.4347826084</v>
      </c>
      <c r="L335" s="2">
        <f t="shared" si="215"/>
        <v>5200000</v>
      </c>
      <c r="M335">
        <v>10400000</v>
      </c>
      <c r="N335" s="2">
        <f t="shared" si="230"/>
        <v>30615272.826086957</v>
      </c>
      <c r="O335">
        <v>17461543</v>
      </c>
      <c r="P335">
        <v>10476925.799999999</v>
      </c>
      <c r="Q335">
        <v>12223080.1</v>
      </c>
      <c r="R335">
        <v>13969234.399999999</v>
      </c>
      <c r="S335">
        <v>15715388.699999999</v>
      </c>
      <c r="Z335">
        <v>56</v>
      </c>
      <c r="AJ335">
        <v>16880790</v>
      </c>
      <c r="AK335" s="2">
        <f t="shared" si="184"/>
        <v>1582608.6956521738</v>
      </c>
      <c r="AL335">
        <f t="shared" si="176"/>
        <v>18463398.695652172</v>
      </c>
      <c r="AR335">
        <v>4060000</v>
      </c>
      <c r="AS335" s="2">
        <f t="shared" si="185"/>
        <v>1278260.8695652175</v>
      </c>
      <c r="AT335" s="2">
        <f t="shared" si="177"/>
        <v>5338260.8695652178</v>
      </c>
      <c r="BE335">
        <v>5100000</v>
      </c>
      <c r="BF335" s="2">
        <f t="shared" si="182"/>
        <v>1704347.8260869565</v>
      </c>
      <c r="BG335">
        <f t="shared" si="178"/>
        <v>6804347.826086957</v>
      </c>
      <c r="BK335">
        <v>9000000</v>
      </c>
      <c r="BL335">
        <f t="shared" si="186"/>
        <v>1400000</v>
      </c>
      <c r="BM335">
        <f t="shared" si="179"/>
        <v>10400000</v>
      </c>
    </row>
    <row r="336" spans="1:65" x14ac:dyDescent="0.25">
      <c r="A336" s="1">
        <v>44526</v>
      </c>
      <c r="B336">
        <v>750000</v>
      </c>
      <c r="C336">
        <v>1700000</v>
      </c>
      <c r="D336" s="2">
        <f t="shared" si="227"/>
        <v>9106359.7826086953</v>
      </c>
      <c r="E336" s="2">
        <v>18212719.565217391</v>
      </c>
      <c r="F336" s="2">
        <f t="shared" si="236"/>
        <v>2520326.0869565215</v>
      </c>
      <c r="G336" s="2">
        <v>5040652.173913043</v>
      </c>
      <c r="H336" s="2">
        <f t="shared" si="234"/>
        <v>5850000</v>
      </c>
      <c r="I336" s="2">
        <v>11700000</v>
      </c>
      <c r="J336" s="2">
        <f t="shared" ref="J336" si="245">K336/2</f>
        <v>2781521.7391304346</v>
      </c>
      <c r="K336" s="2">
        <v>5563043.4782608692</v>
      </c>
      <c r="L336" s="2">
        <f t="shared" si="215"/>
        <v>5212500</v>
      </c>
      <c r="M336">
        <v>10425000</v>
      </c>
      <c r="N336" s="2">
        <f t="shared" si="230"/>
        <v>30683207.608695652</v>
      </c>
      <c r="O336">
        <v>17461543</v>
      </c>
      <c r="P336">
        <v>10476925.799999999</v>
      </c>
      <c r="Q336">
        <v>12223080.1</v>
      </c>
      <c r="R336">
        <v>13969234.399999999</v>
      </c>
      <c r="S336">
        <v>15715388.699999999</v>
      </c>
      <c r="Z336">
        <v>57</v>
      </c>
      <c r="AJ336">
        <v>16880790</v>
      </c>
      <c r="AK336" s="2">
        <f t="shared" si="184"/>
        <v>1610869.5652173914</v>
      </c>
      <c r="AL336">
        <f t="shared" si="176"/>
        <v>18491659.565217391</v>
      </c>
      <c r="AR336">
        <v>4060000</v>
      </c>
      <c r="AS336" s="2">
        <f t="shared" si="185"/>
        <v>1301086.9565217393</v>
      </c>
      <c r="AT336" s="2">
        <f t="shared" si="177"/>
        <v>5361086.9565217393</v>
      </c>
      <c r="BE336">
        <v>5100000</v>
      </c>
      <c r="BF336" s="2">
        <f t="shared" si="182"/>
        <v>1734782.6086956521</v>
      </c>
      <c r="BG336">
        <f t="shared" si="178"/>
        <v>6834782.6086956523</v>
      </c>
      <c r="BK336">
        <v>9000000</v>
      </c>
      <c r="BL336">
        <f t="shared" si="186"/>
        <v>1425000</v>
      </c>
      <c r="BM336">
        <f t="shared" si="179"/>
        <v>10425000</v>
      </c>
    </row>
    <row r="337" spans="1:65" x14ac:dyDescent="0.25">
      <c r="A337" s="1">
        <v>44527</v>
      </c>
      <c r="B337">
        <v>750000</v>
      </c>
      <c r="C337">
        <v>1700000</v>
      </c>
      <c r="D337" s="2">
        <f t="shared" si="227"/>
        <v>9120490.2173913047</v>
      </c>
      <c r="E337" s="2">
        <v>18240980.434782609</v>
      </c>
      <c r="F337" s="2">
        <f t="shared" si="236"/>
        <v>2537173.913043478</v>
      </c>
      <c r="G337" s="2">
        <v>5074347.8260869561</v>
      </c>
      <c r="H337" s="2">
        <f t="shared" si="234"/>
        <v>5850000</v>
      </c>
      <c r="I337" s="2">
        <v>11700000</v>
      </c>
      <c r="J337" s="2">
        <f t="shared" ref="J337" si="246">K337/2</f>
        <v>2793478.2608695654</v>
      </c>
      <c r="K337" s="2">
        <v>5586956.5217391308</v>
      </c>
      <c r="L337" s="2">
        <f t="shared" si="215"/>
        <v>5225000</v>
      </c>
      <c r="M337">
        <v>10450000</v>
      </c>
      <c r="N337" s="2">
        <f t="shared" si="230"/>
        <v>30751142.391304348</v>
      </c>
      <c r="O337">
        <v>17461543</v>
      </c>
      <c r="P337">
        <v>10476925.799999999</v>
      </c>
      <c r="Q337">
        <v>12223080.1</v>
      </c>
      <c r="R337">
        <v>13969234.399999999</v>
      </c>
      <c r="S337">
        <v>15715388.699999999</v>
      </c>
      <c r="Z337">
        <v>58</v>
      </c>
      <c r="AJ337">
        <v>16880790</v>
      </c>
      <c r="AK337" s="2">
        <f t="shared" si="184"/>
        <v>1639130.4347826086</v>
      </c>
      <c r="AL337">
        <f t="shared" si="176"/>
        <v>18519920.434782609</v>
      </c>
      <c r="AR337">
        <v>4060000</v>
      </c>
      <c r="AS337" s="2">
        <f t="shared" si="185"/>
        <v>1323913.043478261</v>
      </c>
      <c r="AT337" s="2">
        <f t="shared" si="177"/>
        <v>5383913.0434782607</v>
      </c>
      <c r="BE337">
        <v>5100000</v>
      </c>
      <c r="BF337" s="2">
        <f t="shared" si="182"/>
        <v>1765217.3913043479</v>
      </c>
      <c r="BG337">
        <f t="shared" si="178"/>
        <v>6865217.3913043477</v>
      </c>
      <c r="BK337">
        <v>9000000</v>
      </c>
      <c r="BL337">
        <f t="shared" si="186"/>
        <v>1450000</v>
      </c>
      <c r="BM337">
        <f t="shared" si="179"/>
        <v>10450000</v>
      </c>
    </row>
    <row r="338" spans="1:65" x14ac:dyDescent="0.25">
      <c r="A338" s="1">
        <v>44528</v>
      </c>
      <c r="B338">
        <v>750000</v>
      </c>
      <c r="C338">
        <v>1700000</v>
      </c>
      <c r="D338" s="2">
        <f t="shared" si="227"/>
        <v>9134620.652173914</v>
      </c>
      <c r="E338" s="2">
        <v>18269241.304347828</v>
      </c>
      <c r="F338" s="2">
        <f t="shared" si="236"/>
        <v>2554021.7391304346</v>
      </c>
      <c r="G338" s="2">
        <v>5108043.4782608692</v>
      </c>
      <c r="H338" s="2">
        <f t="shared" si="234"/>
        <v>5850000</v>
      </c>
      <c r="I338" s="2">
        <v>11700000</v>
      </c>
      <c r="J338" s="2">
        <f t="shared" ref="J338" si="247">K338/2</f>
        <v>2805434.7826086953</v>
      </c>
      <c r="K338" s="2">
        <v>5610869.5652173907</v>
      </c>
      <c r="L338" s="2">
        <f t="shared" si="215"/>
        <v>5237500</v>
      </c>
      <c r="M338">
        <v>10475000</v>
      </c>
      <c r="N338" s="2">
        <f t="shared" si="230"/>
        <v>30819077.173913043</v>
      </c>
      <c r="O338">
        <v>17461543</v>
      </c>
      <c r="P338">
        <v>10476925.799999999</v>
      </c>
      <c r="Q338">
        <v>12223080.1</v>
      </c>
      <c r="R338">
        <v>13969234.399999999</v>
      </c>
      <c r="S338">
        <v>15715388.699999999</v>
      </c>
      <c r="Z338">
        <v>59</v>
      </c>
      <c r="AJ338">
        <v>16880790</v>
      </c>
      <c r="AK338" s="2">
        <f t="shared" si="184"/>
        <v>1667391.3043478262</v>
      </c>
      <c r="AL338">
        <f t="shared" si="176"/>
        <v>18548181.304347828</v>
      </c>
      <c r="AR338">
        <v>4060000</v>
      </c>
      <c r="AS338" s="2">
        <f t="shared" si="185"/>
        <v>1346739.1304347827</v>
      </c>
      <c r="AT338" s="2">
        <f t="shared" si="177"/>
        <v>5406739.1304347832</v>
      </c>
      <c r="BE338">
        <v>5100000</v>
      </c>
      <c r="BF338" s="2">
        <f t="shared" si="182"/>
        <v>1795652.1739130435</v>
      </c>
      <c r="BG338">
        <f t="shared" si="178"/>
        <v>6895652.173913043</v>
      </c>
      <c r="BK338">
        <v>9000000</v>
      </c>
      <c r="BL338">
        <f t="shared" si="186"/>
        <v>1475000</v>
      </c>
      <c r="BM338">
        <f t="shared" si="179"/>
        <v>10475000</v>
      </c>
    </row>
    <row r="339" spans="1:65" x14ac:dyDescent="0.25">
      <c r="A339" s="1">
        <v>44529</v>
      </c>
      <c r="B339">
        <v>750000</v>
      </c>
      <c r="C339">
        <v>1700000</v>
      </c>
      <c r="D339" s="2">
        <f t="shared" si="227"/>
        <v>9148751.0869565215</v>
      </c>
      <c r="E339" s="2">
        <v>18297502.173913043</v>
      </c>
      <c r="F339" s="2">
        <f t="shared" si="236"/>
        <v>2570869.5652173911</v>
      </c>
      <c r="G339" s="2">
        <v>5141739.1304347822</v>
      </c>
      <c r="H339" s="2">
        <f t="shared" si="234"/>
        <v>5850000</v>
      </c>
      <c r="I339" s="2">
        <v>11700000</v>
      </c>
      <c r="J339" s="2">
        <f t="shared" ref="J339" si="248">K339/2</f>
        <v>2817391.3043478262</v>
      </c>
      <c r="K339" s="2">
        <v>5634782.6086956523</v>
      </c>
      <c r="L339" s="2">
        <f t="shared" si="215"/>
        <v>5250000</v>
      </c>
      <c r="M339">
        <v>10500000</v>
      </c>
      <c r="N339" s="2">
        <f t="shared" si="230"/>
        <v>30887011.956521742</v>
      </c>
      <c r="O339">
        <v>17461543</v>
      </c>
      <c r="P339">
        <v>10476925.799999999</v>
      </c>
      <c r="Q339">
        <v>12223080.1</v>
      </c>
      <c r="R339">
        <v>13969234.399999999</v>
      </c>
      <c r="S339">
        <v>15715388.699999999</v>
      </c>
      <c r="Z339">
        <v>60</v>
      </c>
      <c r="AJ339">
        <v>16880790</v>
      </c>
      <c r="AK339" s="2">
        <f t="shared" si="184"/>
        <v>1695652.1739130435</v>
      </c>
      <c r="AL339">
        <f t="shared" si="176"/>
        <v>18576442.173913043</v>
      </c>
      <c r="AR339">
        <v>4060000</v>
      </c>
      <c r="AS339" s="2">
        <f t="shared" si="185"/>
        <v>1369565.2173913044</v>
      </c>
      <c r="AT339" s="2">
        <f t="shared" si="177"/>
        <v>5429565.2173913047</v>
      </c>
      <c r="BE339">
        <v>5100000</v>
      </c>
      <c r="BF339" s="2">
        <f t="shared" si="182"/>
        <v>1826086.956521739</v>
      </c>
      <c r="BG339">
        <f t="shared" si="178"/>
        <v>6926086.9565217393</v>
      </c>
      <c r="BK339">
        <v>9000000</v>
      </c>
      <c r="BL339">
        <f t="shared" si="186"/>
        <v>1500000</v>
      </c>
      <c r="BM339">
        <f t="shared" si="179"/>
        <v>10500000</v>
      </c>
    </row>
    <row r="340" spans="1:65" x14ac:dyDescent="0.25">
      <c r="A340" s="1">
        <v>44530</v>
      </c>
      <c r="B340">
        <v>750000</v>
      </c>
      <c r="C340">
        <v>1700000</v>
      </c>
      <c r="D340" s="2">
        <f t="shared" si="227"/>
        <v>9162881.5217391308</v>
      </c>
      <c r="E340" s="2">
        <v>18325763.043478262</v>
      </c>
      <c r="F340" s="2">
        <f t="shared" si="236"/>
        <v>2587717.3913043477</v>
      </c>
      <c r="G340" s="2">
        <v>5175434.7826086953</v>
      </c>
      <c r="H340" s="2">
        <f t="shared" si="234"/>
        <v>5850000</v>
      </c>
      <c r="I340" s="2">
        <v>11700000</v>
      </c>
      <c r="J340" s="2">
        <f t="shared" ref="J340" si="249">K340/2</f>
        <v>2829347.8260869565</v>
      </c>
      <c r="K340" s="2">
        <v>5658695.6521739131</v>
      </c>
      <c r="L340" s="2">
        <f t="shared" si="215"/>
        <v>5262500</v>
      </c>
      <c r="M340">
        <v>10525000</v>
      </c>
      <c r="N340" s="2">
        <f t="shared" si="230"/>
        <v>30954946.739130434</v>
      </c>
      <c r="O340">
        <v>17461543</v>
      </c>
      <c r="P340">
        <v>10476925.799999999</v>
      </c>
      <c r="Q340">
        <v>12223080.1</v>
      </c>
      <c r="R340">
        <v>13969234.399999999</v>
      </c>
      <c r="S340">
        <v>15715388.699999999</v>
      </c>
      <c r="Z340">
        <v>61</v>
      </c>
      <c r="AJ340">
        <v>16880790</v>
      </c>
      <c r="AK340" s="2">
        <f t="shared" si="184"/>
        <v>1723913.043478261</v>
      </c>
      <c r="AL340">
        <f t="shared" si="176"/>
        <v>18604703.043478262</v>
      </c>
      <c r="AR340">
        <v>4060000</v>
      </c>
      <c r="AS340" s="2">
        <f t="shared" si="185"/>
        <v>1392391.3043478262</v>
      </c>
      <c r="AT340" s="2">
        <f t="shared" si="177"/>
        <v>5452391.3043478262</v>
      </c>
      <c r="BE340">
        <v>5100000</v>
      </c>
      <c r="BF340" s="2">
        <f t="shared" si="182"/>
        <v>1856521.7391304348</v>
      </c>
      <c r="BG340">
        <f t="shared" si="178"/>
        <v>6956521.7391304346</v>
      </c>
      <c r="BK340">
        <v>9000000</v>
      </c>
      <c r="BL340">
        <f t="shared" si="186"/>
        <v>1525000</v>
      </c>
      <c r="BM340">
        <f t="shared" si="179"/>
        <v>10525000</v>
      </c>
    </row>
    <row r="341" spans="1:65" x14ac:dyDescent="0.25">
      <c r="A341" s="1">
        <v>44531</v>
      </c>
      <c r="B341">
        <v>750000</v>
      </c>
      <c r="C341">
        <v>1700000</v>
      </c>
      <c r="D341" s="2">
        <f t="shared" si="227"/>
        <v>9177011.9565217383</v>
      </c>
      <c r="E341" s="2">
        <v>18354023.913043477</v>
      </c>
      <c r="F341" s="2">
        <f t="shared" si="236"/>
        <v>2604565.2173913042</v>
      </c>
      <c r="G341" s="2">
        <v>5209130.4347826084</v>
      </c>
      <c r="H341" s="2">
        <f t="shared" si="234"/>
        <v>5850000</v>
      </c>
      <c r="I341" s="2">
        <v>11700000</v>
      </c>
      <c r="J341" s="2">
        <f t="shared" ref="J341" si="250">K341/2</f>
        <v>2841304.3478260869</v>
      </c>
      <c r="K341" s="2">
        <v>5682608.6956521738</v>
      </c>
      <c r="L341" s="2">
        <f t="shared" si="215"/>
        <v>5275000</v>
      </c>
      <c r="M341">
        <v>10550000</v>
      </c>
      <c r="N341" s="2">
        <f t="shared" si="230"/>
        <v>31022881.521739129</v>
      </c>
      <c r="O341">
        <v>17461543</v>
      </c>
      <c r="P341">
        <v>10476925.799999999</v>
      </c>
      <c r="Q341">
        <v>12223080.1</v>
      </c>
      <c r="R341">
        <v>13969234.399999999</v>
      </c>
      <c r="S341">
        <v>15715388.699999999</v>
      </c>
      <c r="Z341">
        <v>62</v>
      </c>
      <c r="AJ341">
        <v>16880790</v>
      </c>
      <c r="AK341" s="2">
        <f t="shared" si="184"/>
        <v>1752173.9130434783</v>
      </c>
      <c r="AL341">
        <f t="shared" si="176"/>
        <v>18632963.913043477</v>
      </c>
      <c r="AR341">
        <v>4060000</v>
      </c>
      <c r="AS341" s="2">
        <f t="shared" si="185"/>
        <v>1415217.3913043479</v>
      </c>
      <c r="AT341" s="2">
        <f t="shared" si="177"/>
        <v>5475217.3913043477</v>
      </c>
      <c r="BE341">
        <v>5100000</v>
      </c>
      <c r="BF341" s="2">
        <f t="shared" si="182"/>
        <v>1886956.5217391304</v>
      </c>
      <c r="BG341">
        <f t="shared" si="178"/>
        <v>6986956.5217391308</v>
      </c>
      <c r="BK341">
        <v>9000000</v>
      </c>
      <c r="BL341">
        <f t="shared" si="186"/>
        <v>1550000</v>
      </c>
      <c r="BM341">
        <f t="shared" si="179"/>
        <v>10550000</v>
      </c>
    </row>
    <row r="342" spans="1:65" x14ac:dyDescent="0.25">
      <c r="A342" s="1">
        <v>44532</v>
      </c>
      <c r="B342">
        <v>750000</v>
      </c>
      <c r="C342">
        <v>1700000</v>
      </c>
      <c r="D342" s="2">
        <f t="shared" si="227"/>
        <v>9191142.3913043477</v>
      </c>
      <c r="E342" s="2">
        <v>18382284.782608695</v>
      </c>
      <c r="F342" s="2">
        <f t="shared" si="236"/>
        <v>2621413.0434782607</v>
      </c>
      <c r="G342" s="2">
        <v>5242826.0869565215</v>
      </c>
      <c r="H342" s="2">
        <f t="shared" si="234"/>
        <v>5850000</v>
      </c>
      <c r="I342" s="2">
        <v>11700000</v>
      </c>
      <c r="J342" s="2">
        <f t="shared" ref="J342" si="251">K342/2</f>
        <v>2853260.8695652173</v>
      </c>
      <c r="K342" s="2">
        <v>5706521.7391304346</v>
      </c>
      <c r="L342" s="2">
        <f t="shared" si="215"/>
        <v>5287500</v>
      </c>
      <c r="M342">
        <v>10575000</v>
      </c>
      <c r="N342" s="2">
        <f t="shared" si="230"/>
        <v>31090816.304347828</v>
      </c>
      <c r="O342">
        <v>17461543</v>
      </c>
      <c r="P342">
        <v>10476925.799999999</v>
      </c>
      <c r="Q342">
        <v>12223080.1</v>
      </c>
      <c r="R342">
        <v>13969234.399999999</v>
      </c>
      <c r="S342">
        <v>15715388.699999999</v>
      </c>
      <c r="Z342">
        <v>63</v>
      </c>
      <c r="AJ342">
        <v>16880790</v>
      </c>
      <c r="AK342" s="2">
        <f t="shared" si="184"/>
        <v>1780434.7826086958</v>
      </c>
      <c r="AL342">
        <f t="shared" si="176"/>
        <v>18661224.782608695</v>
      </c>
      <c r="AR342">
        <v>4060000</v>
      </c>
      <c r="AS342" s="2">
        <f t="shared" si="185"/>
        <v>1438043.4782608696</v>
      </c>
      <c r="AT342" s="2">
        <f t="shared" si="177"/>
        <v>5498043.4782608692</v>
      </c>
      <c r="BE342">
        <v>5100000</v>
      </c>
      <c r="BF342" s="2">
        <f t="shared" si="182"/>
        <v>1917391.3043478262</v>
      </c>
      <c r="BG342">
        <f t="shared" si="178"/>
        <v>7017391.3043478262</v>
      </c>
      <c r="BK342">
        <v>9000000</v>
      </c>
      <c r="BL342">
        <f t="shared" si="186"/>
        <v>1575000</v>
      </c>
      <c r="BM342">
        <f t="shared" si="179"/>
        <v>10575000</v>
      </c>
    </row>
    <row r="343" spans="1:65" x14ac:dyDescent="0.25">
      <c r="A343" s="1">
        <v>44533</v>
      </c>
      <c r="B343">
        <v>750000</v>
      </c>
      <c r="C343">
        <v>1700000</v>
      </c>
      <c r="D343" s="2">
        <f t="shared" si="227"/>
        <v>9205272.826086957</v>
      </c>
      <c r="E343" s="2">
        <v>18410545.652173914</v>
      </c>
      <c r="F343" s="2">
        <f t="shared" si="236"/>
        <v>2638260.8695652173</v>
      </c>
      <c r="G343" s="2">
        <v>5276521.7391304346</v>
      </c>
      <c r="H343" s="2">
        <f t="shared" si="234"/>
        <v>5850000</v>
      </c>
      <c r="I343" s="2">
        <v>11700000</v>
      </c>
      <c r="J343" s="2">
        <f t="shared" ref="J343" si="252">K343/2</f>
        <v>2865217.3913043477</v>
      </c>
      <c r="K343" s="2">
        <v>5730434.7826086953</v>
      </c>
      <c r="L343" s="2">
        <f t="shared" si="215"/>
        <v>5300000</v>
      </c>
      <c r="M343">
        <v>10600000</v>
      </c>
      <c r="N343" s="2">
        <f t="shared" si="230"/>
        <v>31158751.08695652</v>
      </c>
      <c r="O343">
        <v>17461543</v>
      </c>
      <c r="P343">
        <v>10476925.799999999</v>
      </c>
      <c r="Q343">
        <v>12223080.1</v>
      </c>
      <c r="R343">
        <v>13969234.399999999</v>
      </c>
      <c r="S343">
        <v>15715388.699999999</v>
      </c>
      <c r="Z343">
        <v>64</v>
      </c>
      <c r="AJ343">
        <v>16880790</v>
      </c>
      <c r="AK343" s="2">
        <f t="shared" si="184"/>
        <v>1808695.6521739131</v>
      </c>
      <c r="AL343">
        <f t="shared" ref="AL343:AL370" si="253">AJ343+AK343</f>
        <v>18689485.652173914</v>
      </c>
      <c r="AR343">
        <v>4060000</v>
      </c>
      <c r="AS343" s="2">
        <f t="shared" si="185"/>
        <v>1460869.5652173914</v>
      </c>
      <c r="AT343" s="2">
        <f t="shared" ref="AT343:AT370" si="254">AR343+AS343</f>
        <v>5520869.5652173916</v>
      </c>
      <c r="BE343">
        <v>5100000</v>
      </c>
      <c r="BF343" s="2">
        <f t="shared" si="182"/>
        <v>1947826.0869565217</v>
      </c>
      <c r="BG343">
        <f t="shared" ref="BG343:BG370" si="255">BE343+BF343</f>
        <v>7047826.0869565215</v>
      </c>
      <c r="BK343">
        <v>9000000</v>
      </c>
      <c r="BL343">
        <f t="shared" si="186"/>
        <v>1600000</v>
      </c>
      <c r="BM343">
        <f t="shared" ref="BM343:BM370" si="256">BK343+BL343</f>
        <v>10600000</v>
      </c>
    </row>
    <row r="344" spans="1:65" x14ac:dyDescent="0.25">
      <c r="A344" s="1">
        <v>44534</v>
      </c>
      <c r="B344">
        <v>750000</v>
      </c>
      <c r="C344">
        <v>1700000</v>
      </c>
      <c r="D344" s="2">
        <f t="shared" si="227"/>
        <v>9219403.2608695645</v>
      </c>
      <c r="E344" s="2">
        <v>18438806.521739129</v>
      </c>
      <c r="F344" s="2">
        <f t="shared" si="236"/>
        <v>2655108.6956521738</v>
      </c>
      <c r="G344" s="2">
        <v>5310217.3913043477</v>
      </c>
      <c r="H344" s="2">
        <f t="shared" si="234"/>
        <v>5850000</v>
      </c>
      <c r="I344" s="2">
        <v>11700000</v>
      </c>
      <c r="J344" s="2">
        <f t="shared" ref="J344" si="257">K344/2</f>
        <v>2877173.9130434785</v>
      </c>
      <c r="K344" s="2">
        <v>5754347.826086957</v>
      </c>
      <c r="L344" s="2">
        <f t="shared" si="215"/>
        <v>5312500</v>
      </c>
      <c r="M344">
        <v>10625000</v>
      </c>
      <c r="N344" s="2">
        <f t="shared" si="230"/>
        <v>31226685.869565219</v>
      </c>
      <c r="O344">
        <v>17461543</v>
      </c>
      <c r="P344">
        <v>10476925.799999999</v>
      </c>
      <c r="Q344">
        <v>12223080.1</v>
      </c>
      <c r="R344">
        <v>13969234.399999999</v>
      </c>
      <c r="S344">
        <v>15715388.699999999</v>
      </c>
      <c r="Z344">
        <v>65</v>
      </c>
      <c r="AJ344">
        <v>16880790</v>
      </c>
      <c r="AK344" s="2">
        <f t="shared" si="184"/>
        <v>1836956.5217391304</v>
      </c>
      <c r="AL344">
        <f t="shared" si="253"/>
        <v>18717746.521739129</v>
      </c>
      <c r="AR344">
        <v>4060000</v>
      </c>
      <c r="AS344" s="2">
        <f t="shared" si="185"/>
        <v>1483695.6521739131</v>
      </c>
      <c r="AT344" s="2">
        <f t="shared" si="254"/>
        <v>5543695.6521739131</v>
      </c>
      <c r="BE344">
        <v>5100000</v>
      </c>
      <c r="BF344" s="2">
        <f t="shared" si="182"/>
        <v>1978260.8695652173</v>
      </c>
      <c r="BG344">
        <f t="shared" si="255"/>
        <v>7078260.8695652168</v>
      </c>
      <c r="BK344">
        <v>9000000</v>
      </c>
      <c r="BL344">
        <f t="shared" si="186"/>
        <v>1625000</v>
      </c>
      <c r="BM344">
        <f t="shared" si="256"/>
        <v>10625000</v>
      </c>
    </row>
    <row r="345" spans="1:65" x14ac:dyDescent="0.25">
      <c r="A345" s="1">
        <v>44535</v>
      </c>
      <c r="B345">
        <v>750000</v>
      </c>
      <c r="C345">
        <v>1700000</v>
      </c>
      <c r="D345" s="2">
        <f t="shared" si="227"/>
        <v>9233533.6956521738</v>
      </c>
      <c r="E345" s="2">
        <v>18467067.391304348</v>
      </c>
      <c r="F345" s="2">
        <f t="shared" si="236"/>
        <v>2671956.5217391304</v>
      </c>
      <c r="G345" s="2">
        <v>5343913.0434782607</v>
      </c>
      <c r="H345" s="2">
        <f t="shared" si="234"/>
        <v>5850000</v>
      </c>
      <c r="I345" s="2">
        <v>11700000</v>
      </c>
      <c r="J345" s="2">
        <f t="shared" ref="J345" si="258">K345/2</f>
        <v>2889130.4347826084</v>
      </c>
      <c r="K345" s="2">
        <v>5778260.8695652168</v>
      </c>
      <c r="L345" s="2">
        <f t="shared" si="215"/>
        <v>5325000</v>
      </c>
      <c r="M345">
        <v>10650000</v>
      </c>
      <c r="N345" s="2">
        <f t="shared" si="230"/>
        <v>31294620.652173914</v>
      </c>
      <c r="O345">
        <v>17461543</v>
      </c>
      <c r="P345">
        <v>10476925.799999999</v>
      </c>
      <c r="Q345">
        <v>12223080.1</v>
      </c>
      <c r="R345">
        <v>13969234.399999999</v>
      </c>
      <c r="S345">
        <v>15715388.699999999</v>
      </c>
      <c r="Z345">
        <v>66</v>
      </c>
      <c r="AJ345">
        <v>16880790</v>
      </c>
      <c r="AK345" s="2">
        <f t="shared" si="184"/>
        <v>1865217.3913043479</v>
      </c>
      <c r="AL345">
        <f t="shared" si="253"/>
        <v>18746007.391304348</v>
      </c>
      <c r="AR345">
        <v>4060000</v>
      </c>
      <c r="AS345" s="2">
        <f t="shared" si="185"/>
        <v>1506521.7391304348</v>
      </c>
      <c r="AT345" s="2">
        <f t="shared" si="254"/>
        <v>5566521.7391304346</v>
      </c>
      <c r="BE345">
        <v>5100000</v>
      </c>
      <c r="BF345" s="2">
        <f t="shared" ref="BF345:BF370" si="259">$BF$371/92*Z345</f>
        <v>2008695.6521739131</v>
      </c>
      <c r="BG345">
        <f t="shared" si="255"/>
        <v>7108695.6521739131</v>
      </c>
      <c r="BK345">
        <v>9000000</v>
      </c>
      <c r="BL345">
        <f t="shared" si="186"/>
        <v>1650000</v>
      </c>
      <c r="BM345">
        <f t="shared" si="256"/>
        <v>10650000</v>
      </c>
    </row>
    <row r="346" spans="1:65" x14ac:dyDescent="0.25">
      <c r="A346" s="1">
        <v>44536</v>
      </c>
      <c r="B346">
        <v>750000</v>
      </c>
      <c r="C346">
        <v>1700000</v>
      </c>
      <c r="D346" s="2">
        <f t="shared" si="227"/>
        <v>9247664.1304347832</v>
      </c>
      <c r="E346" s="2">
        <v>18495328.260869566</v>
      </c>
      <c r="F346" s="2">
        <f t="shared" si="236"/>
        <v>2688804.3478260869</v>
      </c>
      <c r="G346" s="2">
        <v>5377608.6956521738</v>
      </c>
      <c r="H346" s="2">
        <f t="shared" si="234"/>
        <v>5850000</v>
      </c>
      <c r="I346" s="2">
        <v>11700000</v>
      </c>
      <c r="J346" s="2">
        <f t="shared" ref="J346" si="260">K346/2</f>
        <v>2901086.9565217393</v>
      </c>
      <c r="K346" s="2">
        <v>5802173.9130434785</v>
      </c>
      <c r="L346" s="2">
        <f t="shared" si="215"/>
        <v>5337500</v>
      </c>
      <c r="M346">
        <v>10675000</v>
      </c>
      <c r="N346" s="2">
        <f t="shared" si="230"/>
        <v>31362555.434782609</v>
      </c>
      <c r="O346">
        <v>17461543</v>
      </c>
      <c r="P346">
        <v>10476925.799999999</v>
      </c>
      <c r="Q346">
        <v>12223080.1</v>
      </c>
      <c r="R346">
        <v>13969234.399999999</v>
      </c>
      <c r="S346">
        <v>15715388.699999999</v>
      </c>
      <c r="Z346">
        <v>67</v>
      </c>
      <c r="AJ346">
        <v>16880790</v>
      </c>
      <c r="AK346" s="2">
        <f t="shared" ref="AK346:AK370" si="261">$AK$371/92*Z346</f>
        <v>1893478.2608695652</v>
      </c>
      <c r="AL346">
        <f t="shared" si="253"/>
        <v>18774268.260869566</v>
      </c>
      <c r="AR346">
        <v>4060000</v>
      </c>
      <c r="AS346" s="2">
        <f t="shared" ref="AS346:AS370" si="262">$AS$371/92*Z346</f>
        <v>1529347.8260869565</v>
      </c>
      <c r="AT346" s="2">
        <f t="shared" si="254"/>
        <v>5589347.826086957</v>
      </c>
      <c r="BE346">
        <v>5100000</v>
      </c>
      <c r="BF346" s="2">
        <f t="shared" si="259"/>
        <v>2039130.4347826086</v>
      </c>
      <c r="BG346">
        <f t="shared" si="255"/>
        <v>7139130.4347826084</v>
      </c>
      <c r="BK346">
        <v>9000000</v>
      </c>
      <c r="BL346">
        <f t="shared" ref="BL346:BL370" si="263">$BL$371/92*Z346</f>
        <v>1675000</v>
      </c>
      <c r="BM346">
        <f t="shared" si="256"/>
        <v>10675000</v>
      </c>
    </row>
    <row r="347" spans="1:65" x14ac:dyDescent="0.25">
      <c r="A347" s="1">
        <v>44537</v>
      </c>
      <c r="B347">
        <v>750000</v>
      </c>
      <c r="C347">
        <v>1700000</v>
      </c>
      <c r="D347" s="2">
        <f t="shared" si="227"/>
        <v>9261794.5652173907</v>
      </c>
      <c r="E347" s="2">
        <v>18523589.130434781</v>
      </c>
      <c r="F347" s="2">
        <f t="shared" si="236"/>
        <v>2705652.1739130435</v>
      </c>
      <c r="G347" s="2">
        <v>5411304.3478260869</v>
      </c>
      <c r="H347" s="2">
        <f t="shared" si="234"/>
        <v>5850000</v>
      </c>
      <c r="I347" s="2">
        <v>11700000</v>
      </c>
      <c r="J347" s="2">
        <f t="shared" ref="J347" si="264">K347/2</f>
        <v>2913043.4782608696</v>
      </c>
      <c r="K347" s="2">
        <v>5826086.9565217393</v>
      </c>
      <c r="L347" s="2">
        <f t="shared" si="215"/>
        <v>5350000</v>
      </c>
      <c r="M347">
        <v>10700000</v>
      </c>
      <c r="N347" s="2">
        <f t="shared" si="230"/>
        <v>31430490.217391305</v>
      </c>
      <c r="O347">
        <v>17461543</v>
      </c>
      <c r="P347">
        <v>10476925.799999999</v>
      </c>
      <c r="Q347">
        <v>12223080.1</v>
      </c>
      <c r="R347">
        <v>13969234.399999999</v>
      </c>
      <c r="S347">
        <v>15715388.699999999</v>
      </c>
      <c r="Z347">
        <v>68</v>
      </c>
      <c r="AJ347">
        <v>16880790</v>
      </c>
      <c r="AK347" s="2">
        <f t="shared" si="261"/>
        <v>1921739.1304347827</v>
      </c>
      <c r="AL347">
        <f t="shared" si="253"/>
        <v>18802529.130434781</v>
      </c>
      <c r="AR347">
        <v>4060000</v>
      </c>
      <c r="AS347" s="2">
        <f t="shared" si="262"/>
        <v>1552173.9130434783</v>
      </c>
      <c r="AT347" s="2">
        <f t="shared" si="254"/>
        <v>5612173.9130434785</v>
      </c>
      <c r="BE347">
        <v>5100000</v>
      </c>
      <c r="BF347" s="2">
        <f t="shared" si="259"/>
        <v>2069565.2173913044</v>
      </c>
      <c r="BG347">
        <f t="shared" si="255"/>
        <v>7169565.2173913047</v>
      </c>
      <c r="BK347">
        <v>9000000</v>
      </c>
      <c r="BL347">
        <f t="shared" si="263"/>
        <v>1700000</v>
      </c>
      <c r="BM347">
        <f t="shared" si="256"/>
        <v>10700000</v>
      </c>
    </row>
    <row r="348" spans="1:65" x14ac:dyDescent="0.25">
      <c r="A348" s="1">
        <v>44538</v>
      </c>
      <c r="B348">
        <v>750000</v>
      </c>
      <c r="C348">
        <v>1700000</v>
      </c>
      <c r="D348" s="2">
        <f t="shared" si="227"/>
        <v>9275925</v>
      </c>
      <c r="E348" s="2">
        <v>18551850</v>
      </c>
      <c r="F348" s="2">
        <f t="shared" si="236"/>
        <v>2722500</v>
      </c>
      <c r="G348" s="2">
        <v>5445000</v>
      </c>
      <c r="H348" s="2">
        <f t="shared" si="234"/>
        <v>5850000</v>
      </c>
      <c r="I348" s="2">
        <v>11700000</v>
      </c>
      <c r="J348" s="2">
        <f t="shared" ref="J348" si="265">K348/2</f>
        <v>2925000</v>
      </c>
      <c r="K348" s="2">
        <v>5850000</v>
      </c>
      <c r="L348" s="2">
        <f t="shared" si="215"/>
        <v>5362500</v>
      </c>
      <c r="M348">
        <v>10725000</v>
      </c>
      <c r="N348" s="2">
        <f t="shared" si="230"/>
        <v>31498425</v>
      </c>
      <c r="O348">
        <v>17461543</v>
      </c>
      <c r="P348">
        <v>10476925.799999999</v>
      </c>
      <c r="Q348">
        <v>12223080.1</v>
      </c>
      <c r="R348">
        <v>13969234.399999999</v>
      </c>
      <c r="S348">
        <v>15715388.699999999</v>
      </c>
      <c r="Z348">
        <v>69</v>
      </c>
      <c r="AJ348">
        <v>16880790</v>
      </c>
      <c r="AK348" s="2">
        <f t="shared" si="261"/>
        <v>1950000</v>
      </c>
      <c r="AL348">
        <f t="shared" si="253"/>
        <v>18830790</v>
      </c>
      <c r="AR348">
        <v>4060000</v>
      </c>
      <c r="AS348" s="2">
        <f t="shared" si="262"/>
        <v>1575000</v>
      </c>
      <c r="AT348" s="2">
        <f t="shared" si="254"/>
        <v>5635000</v>
      </c>
      <c r="BE348">
        <v>5100000</v>
      </c>
      <c r="BF348" s="2">
        <f t="shared" si="259"/>
        <v>2100000</v>
      </c>
      <c r="BG348">
        <f t="shared" si="255"/>
        <v>7200000</v>
      </c>
      <c r="BK348">
        <v>9000000</v>
      </c>
      <c r="BL348">
        <f t="shared" si="263"/>
        <v>1725000</v>
      </c>
      <c r="BM348">
        <f t="shared" si="256"/>
        <v>10725000</v>
      </c>
    </row>
    <row r="349" spans="1:65" x14ac:dyDescent="0.25">
      <c r="A349" s="1">
        <v>44539</v>
      </c>
      <c r="B349">
        <v>750000</v>
      </c>
      <c r="C349">
        <v>1700000</v>
      </c>
      <c r="D349" s="2">
        <f t="shared" si="227"/>
        <v>9290055.4347826093</v>
      </c>
      <c r="E349" s="2">
        <v>18580110.869565219</v>
      </c>
      <c r="F349" s="2">
        <f t="shared" si="236"/>
        <v>2739347.8260869561</v>
      </c>
      <c r="G349" s="2">
        <v>5478695.6521739122</v>
      </c>
      <c r="H349" s="2">
        <f t="shared" si="234"/>
        <v>5850000</v>
      </c>
      <c r="I349" s="2">
        <v>11700000</v>
      </c>
      <c r="J349" s="2">
        <f t="shared" ref="J349" si="266">K349/2</f>
        <v>2936956.5217391304</v>
      </c>
      <c r="K349" s="2">
        <v>5873913.0434782607</v>
      </c>
      <c r="L349" s="2">
        <f t="shared" si="215"/>
        <v>5375000</v>
      </c>
      <c r="M349">
        <v>10750000</v>
      </c>
      <c r="N349" s="2">
        <f t="shared" si="230"/>
        <v>31566359.782608695</v>
      </c>
      <c r="O349">
        <v>17461543</v>
      </c>
      <c r="P349">
        <v>10476925.799999999</v>
      </c>
      <c r="Q349">
        <v>12223080.1</v>
      </c>
      <c r="R349">
        <v>13969234.399999999</v>
      </c>
      <c r="S349">
        <v>15715388.699999999</v>
      </c>
      <c r="Z349">
        <v>70</v>
      </c>
      <c r="AJ349">
        <v>16880790</v>
      </c>
      <c r="AK349" s="2">
        <f t="shared" si="261"/>
        <v>1978260.8695652175</v>
      </c>
      <c r="AL349">
        <f t="shared" si="253"/>
        <v>18859050.869565219</v>
      </c>
      <c r="AR349">
        <v>4060000</v>
      </c>
      <c r="AS349" s="2">
        <f t="shared" si="262"/>
        <v>1597826.0869565217</v>
      </c>
      <c r="AT349" s="2">
        <f t="shared" si="254"/>
        <v>5657826.0869565215</v>
      </c>
      <c r="BE349">
        <v>5100000</v>
      </c>
      <c r="BF349" s="2">
        <f t="shared" si="259"/>
        <v>2130434.7826086958</v>
      </c>
      <c r="BG349">
        <f t="shared" si="255"/>
        <v>7230434.7826086953</v>
      </c>
      <c r="BK349">
        <v>9000000</v>
      </c>
      <c r="BL349">
        <f t="shared" si="263"/>
        <v>1750000</v>
      </c>
      <c r="BM349">
        <f t="shared" si="256"/>
        <v>10750000</v>
      </c>
    </row>
    <row r="350" spans="1:65" x14ac:dyDescent="0.25">
      <c r="A350" s="1">
        <v>44540</v>
      </c>
      <c r="B350">
        <v>750000</v>
      </c>
      <c r="C350">
        <v>1700000</v>
      </c>
      <c r="D350" s="2">
        <f t="shared" si="227"/>
        <v>9304185.8695652168</v>
      </c>
      <c r="E350" s="2">
        <v>18608371.739130434</v>
      </c>
      <c r="F350" s="2">
        <f t="shared" si="236"/>
        <v>2756195.6521739131</v>
      </c>
      <c r="G350" s="2">
        <v>5512391.3043478262</v>
      </c>
      <c r="H350" s="2">
        <f t="shared" si="234"/>
        <v>5850000</v>
      </c>
      <c r="I350" s="2">
        <v>11700000</v>
      </c>
      <c r="J350" s="2">
        <f t="shared" ref="J350" si="267">K350/2</f>
        <v>2948913.0434782607</v>
      </c>
      <c r="K350" s="2">
        <v>5897826.0869565215</v>
      </c>
      <c r="L350" s="2">
        <f t="shared" si="215"/>
        <v>5387500</v>
      </c>
      <c r="M350">
        <v>10775000</v>
      </c>
      <c r="N350" s="2">
        <f t="shared" si="230"/>
        <v>31634294.565217391</v>
      </c>
      <c r="O350">
        <v>17461543</v>
      </c>
      <c r="P350">
        <v>10476925.799999999</v>
      </c>
      <c r="Q350">
        <v>12223080.1</v>
      </c>
      <c r="R350">
        <v>13969234.399999999</v>
      </c>
      <c r="S350">
        <v>15715388.699999999</v>
      </c>
      <c r="Z350">
        <v>71</v>
      </c>
      <c r="AJ350">
        <v>16880790</v>
      </c>
      <c r="AK350" s="2">
        <f t="shared" si="261"/>
        <v>2006521.7391304348</v>
      </c>
      <c r="AL350">
        <f t="shared" si="253"/>
        <v>18887311.739130434</v>
      </c>
      <c r="AR350">
        <v>4060000</v>
      </c>
      <c r="AS350" s="2">
        <f t="shared" si="262"/>
        <v>1620652.1739130435</v>
      </c>
      <c r="AT350" s="2">
        <f t="shared" si="254"/>
        <v>5680652.173913043</v>
      </c>
      <c r="BE350">
        <v>5100000</v>
      </c>
      <c r="BF350" s="2">
        <f t="shared" si="259"/>
        <v>2160869.5652173911</v>
      </c>
      <c r="BG350">
        <f t="shared" si="255"/>
        <v>7260869.5652173907</v>
      </c>
      <c r="BK350">
        <v>9000000</v>
      </c>
      <c r="BL350">
        <f t="shared" si="263"/>
        <v>1775000</v>
      </c>
      <c r="BM350">
        <f t="shared" si="256"/>
        <v>10775000</v>
      </c>
    </row>
    <row r="351" spans="1:65" x14ac:dyDescent="0.25">
      <c r="A351" s="1">
        <v>44541</v>
      </c>
      <c r="B351">
        <v>750000</v>
      </c>
      <c r="C351">
        <v>1700000</v>
      </c>
      <c r="D351" s="2">
        <f t="shared" si="227"/>
        <v>9318316.3043478262</v>
      </c>
      <c r="E351" s="2">
        <v>18636632.608695652</v>
      </c>
      <c r="F351" s="2">
        <f t="shared" si="236"/>
        <v>2773043.4782608692</v>
      </c>
      <c r="G351" s="2">
        <v>5546086.9565217383</v>
      </c>
      <c r="H351" s="2">
        <f t="shared" si="234"/>
        <v>5850000</v>
      </c>
      <c r="I351" s="2">
        <v>11700000</v>
      </c>
      <c r="J351" s="2">
        <f t="shared" ref="J351" si="268">K351/2</f>
        <v>2960869.5652173911</v>
      </c>
      <c r="K351" s="2">
        <v>5921739.1304347822</v>
      </c>
      <c r="L351" s="2">
        <f t="shared" si="215"/>
        <v>5400000</v>
      </c>
      <c r="M351">
        <v>10800000</v>
      </c>
      <c r="N351" s="2">
        <f t="shared" si="230"/>
        <v>31702229.347826086</v>
      </c>
      <c r="O351">
        <v>17461543</v>
      </c>
      <c r="P351">
        <v>10476925.799999999</v>
      </c>
      <c r="Q351">
        <v>12223080.1</v>
      </c>
      <c r="R351">
        <v>13969234.399999999</v>
      </c>
      <c r="S351">
        <v>15715388.699999999</v>
      </c>
      <c r="Z351">
        <v>72</v>
      </c>
      <c r="AJ351">
        <v>16880790</v>
      </c>
      <c r="AK351" s="2">
        <f t="shared" si="261"/>
        <v>2034782.6086956523</v>
      </c>
      <c r="AL351">
        <f t="shared" si="253"/>
        <v>18915572.608695652</v>
      </c>
      <c r="AR351">
        <v>4060000</v>
      </c>
      <c r="AS351" s="2">
        <f t="shared" si="262"/>
        <v>1643478.2608695652</v>
      </c>
      <c r="AT351" s="2">
        <f t="shared" si="254"/>
        <v>5703478.2608695654</v>
      </c>
      <c r="BE351">
        <v>5100000</v>
      </c>
      <c r="BF351" s="2">
        <f t="shared" si="259"/>
        <v>2191304.3478260869</v>
      </c>
      <c r="BG351">
        <f t="shared" si="255"/>
        <v>7291304.3478260869</v>
      </c>
      <c r="BK351">
        <v>9000000</v>
      </c>
      <c r="BL351">
        <f t="shared" si="263"/>
        <v>1800000</v>
      </c>
      <c r="BM351">
        <f t="shared" si="256"/>
        <v>10800000</v>
      </c>
    </row>
    <row r="352" spans="1:65" x14ac:dyDescent="0.25">
      <c r="A352" s="1">
        <v>44542</v>
      </c>
      <c r="B352">
        <v>750000</v>
      </c>
      <c r="C352">
        <v>1700000</v>
      </c>
      <c r="D352" s="2">
        <f t="shared" si="227"/>
        <v>9332446.7391304355</v>
      </c>
      <c r="E352" s="2">
        <v>18664893.478260871</v>
      </c>
      <c r="F352" s="2">
        <f t="shared" si="236"/>
        <v>2789891.3043478262</v>
      </c>
      <c r="G352" s="2">
        <v>5579782.6086956523</v>
      </c>
      <c r="H352" s="2">
        <f t="shared" si="234"/>
        <v>5850000</v>
      </c>
      <c r="I352" s="2">
        <v>11700000</v>
      </c>
      <c r="J352" s="2">
        <f t="shared" ref="J352" si="269">K352/2</f>
        <v>2972826.0869565215</v>
      </c>
      <c r="K352" s="2">
        <v>5945652.173913043</v>
      </c>
      <c r="L352" s="2">
        <f t="shared" si="215"/>
        <v>5412500</v>
      </c>
      <c r="M352">
        <v>10825000</v>
      </c>
      <c r="N352" s="2">
        <f t="shared" si="230"/>
        <v>31770164.130434781</v>
      </c>
      <c r="O352">
        <v>17461543</v>
      </c>
      <c r="P352">
        <v>10476925.799999999</v>
      </c>
      <c r="Q352">
        <v>12223080.1</v>
      </c>
      <c r="R352">
        <v>13969234.399999999</v>
      </c>
      <c r="S352">
        <v>15715388.699999999</v>
      </c>
      <c r="Z352">
        <v>73</v>
      </c>
      <c r="AJ352">
        <v>16880790</v>
      </c>
      <c r="AK352" s="2">
        <f t="shared" si="261"/>
        <v>2063043.4782608696</v>
      </c>
      <c r="AL352">
        <f t="shared" si="253"/>
        <v>18943833.478260871</v>
      </c>
      <c r="AR352">
        <v>4060000</v>
      </c>
      <c r="AS352" s="2">
        <f t="shared" si="262"/>
        <v>1666304.3478260869</v>
      </c>
      <c r="AT352" s="2">
        <f t="shared" si="254"/>
        <v>5726304.3478260869</v>
      </c>
      <c r="BE352">
        <v>5100000</v>
      </c>
      <c r="BF352" s="2">
        <f t="shared" si="259"/>
        <v>2221739.1304347827</v>
      </c>
      <c r="BG352">
        <f t="shared" si="255"/>
        <v>7321739.1304347832</v>
      </c>
      <c r="BK352">
        <v>9000000</v>
      </c>
      <c r="BL352">
        <f t="shared" si="263"/>
        <v>1825000</v>
      </c>
      <c r="BM352">
        <f t="shared" si="256"/>
        <v>10825000</v>
      </c>
    </row>
    <row r="353" spans="1:65" x14ac:dyDescent="0.25">
      <c r="A353" s="1">
        <v>44543</v>
      </c>
      <c r="B353">
        <v>750000</v>
      </c>
      <c r="C353">
        <v>1700000</v>
      </c>
      <c r="D353" s="2">
        <f t="shared" si="227"/>
        <v>9346577.173913043</v>
      </c>
      <c r="E353" s="2">
        <v>18693154.347826086</v>
      </c>
      <c r="F353" s="2">
        <f t="shared" si="236"/>
        <v>2806739.1304347822</v>
      </c>
      <c r="G353" s="2">
        <v>5613478.2608695645</v>
      </c>
      <c r="H353" s="2">
        <f t="shared" si="234"/>
        <v>5850000</v>
      </c>
      <c r="I353" s="2">
        <v>11700000</v>
      </c>
      <c r="J353" s="2">
        <f t="shared" ref="J353" si="270">K353/2</f>
        <v>2984782.6086956523</v>
      </c>
      <c r="K353" s="2">
        <v>5969565.2173913047</v>
      </c>
      <c r="L353" s="2">
        <f t="shared" si="215"/>
        <v>5425000</v>
      </c>
      <c r="M353">
        <v>10850000</v>
      </c>
      <c r="N353" s="2">
        <f t="shared" si="230"/>
        <v>31838098.913043477</v>
      </c>
      <c r="O353">
        <v>17461543</v>
      </c>
      <c r="P353">
        <v>10476925.799999999</v>
      </c>
      <c r="Q353">
        <v>12223080.1</v>
      </c>
      <c r="R353">
        <v>13969234.399999999</v>
      </c>
      <c r="S353">
        <v>15715388.699999999</v>
      </c>
      <c r="Z353">
        <v>74</v>
      </c>
      <c r="AJ353">
        <v>16880790</v>
      </c>
      <c r="AK353" s="2">
        <f t="shared" si="261"/>
        <v>2091304.3478260869</v>
      </c>
      <c r="AL353">
        <f t="shared" si="253"/>
        <v>18972094.347826086</v>
      </c>
      <c r="AR353">
        <v>4060000</v>
      </c>
      <c r="AS353" s="2">
        <f t="shared" si="262"/>
        <v>1689130.4347826086</v>
      </c>
      <c r="AT353" s="2">
        <f t="shared" si="254"/>
        <v>5749130.4347826084</v>
      </c>
      <c r="BE353">
        <v>5100000</v>
      </c>
      <c r="BF353" s="2">
        <f t="shared" si="259"/>
        <v>2252173.913043478</v>
      </c>
      <c r="BG353">
        <f t="shared" si="255"/>
        <v>7352173.9130434785</v>
      </c>
      <c r="BK353">
        <v>9000000</v>
      </c>
      <c r="BL353">
        <f t="shared" si="263"/>
        <v>1850000</v>
      </c>
      <c r="BM353">
        <f t="shared" si="256"/>
        <v>10850000</v>
      </c>
    </row>
    <row r="354" spans="1:65" x14ac:dyDescent="0.25">
      <c r="A354" s="1">
        <v>44544</v>
      </c>
      <c r="B354">
        <v>750000</v>
      </c>
      <c r="C354">
        <v>1700000</v>
      </c>
      <c r="D354" s="2">
        <f t="shared" si="227"/>
        <v>9360707.6086956523</v>
      </c>
      <c r="E354" s="2">
        <v>18721415.217391305</v>
      </c>
      <c r="F354" s="2">
        <f t="shared" si="236"/>
        <v>2823586.9565217393</v>
      </c>
      <c r="G354" s="2">
        <v>5647173.9130434785</v>
      </c>
      <c r="H354">
        <f t="shared" si="234"/>
        <v>5850000</v>
      </c>
      <c r="I354">
        <v>11700000</v>
      </c>
      <c r="J354" s="2">
        <f t="shared" ref="J354" si="271">K354/2</f>
        <v>2996739.1304347827</v>
      </c>
      <c r="K354" s="2">
        <v>5993478.2608695654</v>
      </c>
      <c r="L354" s="2">
        <f t="shared" si="215"/>
        <v>5437500</v>
      </c>
      <c r="M354">
        <v>10875000</v>
      </c>
      <c r="N354" s="2">
        <f t="shared" si="230"/>
        <v>31906033.695652172</v>
      </c>
      <c r="O354">
        <v>17461543</v>
      </c>
      <c r="P354">
        <v>10476925.799999999</v>
      </c>
      <c r="Q354">
        <v>12223080.1</v>
      </c>
      <c r="R354">
        <v>13969234.399999999</v>
      </c>
      <c r="S354">
        <v>15715388.699999999</v>
      </c>
      <c r="Z354">
        <v>75</v>
      </c>
      <c r="AJ354">
        <v>16880790</v>
      </c>
      <c r="AK354" s="2">
        <f t="shared" si="261"/>
        <v>2119565.2173913042</v>
      </c>
      <c r="AL354">
        <f t="shared" si="253"/>
        <v>19000355.217391305</v>
      </c>
      <c r="AR354">
        <v>4060000</v>
      </c>
      <c r="AS354" s="2">
        <f t="shared" si="262"/>
        <v>1711956.5217391306</v>
      </c>
      <c r="AT354" s="2">
        <f t="shared" si="254"/>
        <v>5771956.5217391308</v>
      </c>
      <c r="BE354">
        <v>5100000</v>
      </c>
      <c r="BF354" s="2">
        <f t="shared" si="259"/>
        <v>2282608.6956521738</v>
      </c>
      <c r="BG354">
        <f t="shared" si="255"/>
        <v>7382608.6956521738</v>
      </c>
      <c r="BK354">
        <v>9000000</v>
      </c>
      <c r="BL354">
        <f t="shared" si="263"/>
        <v>1875000</v>
      </c>
      <c r="BM354">
        <f t="shared" si="256"/>
        <v>10875000</v>
      </c>
    </row>
    <row r="355" spans="1:65" x14ac:dyDescent="0.25">
      <c r="A355" s="1">
        <v>44545</v>
      </c>
      <c r="B355">
        <v>750000</v>
      </c>
      <c r="C355">
        <v>1700000</v>
      </c>
      <c r="D355" s="2">
        <f t="shared" si="227"/>
        <v>9374838.0434782617</v>
      </c>
      <c r="E355" s="2">
        <v>18749676.086956523</v>
      </c>
      <c r="F355" s="2">
        <f t="shared" si="236"/>
        <v>2840434.7826086953</v>
      </c>
      <c r="G355" s="2">
        <v>5680869.5652173907</v>
      </c>
      <c r="H355">
        <f t="shared" si="234"/>
        <v>5850000</v>
      </c>
      <c r="I355">
        <v>11700000</v>
      </c>
      <c r="J355" s="2">
        <f t="shared" ref="J355" si="272">K355/2</f>
        <v>3008695.6521739131</v>
      </c>
      <c r="K355" s="2">
        <v>6017391.3043478262</v>
      </c>
      <c r="L355" s="2">
        <f t="shared" si="215"/>
        <v>5450000</v>
      </c>
      <c r="M355">
        <v>10900000</v>
      </c>
      <c r="N355" s="2">
        <f t="shared" si="230"/>
        <v>31973968.478260871</v>
      </c>
      <c r="O355">
        <v>17461543</v>
      </c>
      <c r="P355">
        <v>10476925.799999999</v>
      </c>
      <c r="Q355">
        <v>12223080.1</v>
      </c>
      <c r="R355">
        <v>13969234.399999999</v>
      </c>
      <c r="S355">
        <v>15715388.699999999</v>
      </c>
      <c r="Z355">
        <v>76</v>
      </c>
      <c r="AJ355">
        <v>16880790</v>
      </c>
      <c r="AK355" s="2">
        <f t="shared" si="261"/>
        <v>2147826.086956522</v>
      </c>
      <c r="AL355">
        <f t="shared" si="253"/>
        <v>19028616.086956523</v>
      </c>
      <c r="AR355">
        <v>4060000</v>
      </c>
      <c r="AS355" s="2">
        <f t="shared" si="262"/>
        <v>1734782.6086956523</v>
      </c>
      <c r="AT355" s="2">
        <f t="shared" si="254"/>
        <v>5794782.6086956523</v>
      </c>
      <c r="BE355">
        <v>5100000</v>
      </c>
      <c r="BF355" s="2">
        <f t="shared" si="259"/>
        <v>2313043.4782608696</v>
      </c>
      <c r="BG355">
        <f t="shared" si="255"/>
        <v>7413043.4782608692</v>
      </c>
      <c r="BK355">
        <v>9000000</v>
      </c>
      <c r="BL355">
        <f t="shared" si="263"/>
        <v>1900000</v>
      </c>
      <c r="BM355">
        <f t="shared" si="256"/>
        <v>10900000</v>
      </c>
    </row>
    <row r="356" spans="1:65" x14ac:dyDescent="0.25">
      <c r="A356" s="1">
        <v>44546</v>
      </c>
      <c r="B356">
        <v>750000</v>
      </c>
      <c r="C356">
        <v>1700000</v>
      </c>
      <c r="D356" s="2">
        <f t="shared" si="227"/>
        <v>9388968.4782608692</v>
      </c>
      <c r="E356" s="2">
        <v>18777936.956521738</v>
      </c>
      <c r="F356" s="2">
        <f t="shared" si="236"/>
        <v>2857282.6086956523</v>
      </c>
      <c r="G356" s="2">
        <v>5714565.2173913047</v>
      </c>
      <c r="H356">
        <f t="shared" si="234"/>
        <v>5850000</v>
      </c>
      <c r="I356">
        <v>11700000</v>
      </c>
      <c r="J356" s="2">
        <f t="shared" ref="J356" si="273">K356/2</f>
        <v>3020652.1739130435</v>
      </c>
      <c r="K356" s="2">
        <v>6041304.3478260869</v>
      </c>
      <c r="L356" s="2">
        <f t="shared" si="215"/>
        <v>5462500</v>
      </c>
      <c r="M356">
        <v>10925000</v>
      </c>
      <c r="N356" s="2">
        <f t="shared" si="230"/>
        <v>32041903.260869566</v>
      </c>
      <c r="O356">
        <v>17461543</v>
      </c>
      <c r="P356">
        <v>10476925.799999999</v>
      </c>
      <c r="Q356">
        <v>12223080.1</v>
      </c>
      <c r="R356">
        <v>13969234.399999999</v>
      </c>
      <c r="S356">
        <v>15715388.699999999</v>
      </c>
      <c r="Z356">
        <v>77</v>
      </c>
      <c r="AJ356">
        <v>16880790</v>
      </c>
      <c r="AK356" s="2">
        <f t="shared" si="261"/>
        <v>2176086.9565217393</v>
      </c>
      <c r="AL356">
        <f t="shared" si="253"/>
        <v>19056876.956521738</v>
      </c>
      <c r="AR356">
        <v>4060000</v>
      </c>
      <c r="AS356" s="2">
        <f t="shared" si="262"/>
        <v>1757608.6956521741</v>
      </c>
      <c r="AT356" s="2">
        <f t="shared" si="254"/>
        <v>5817608.6956521738</v>
      </c>
      <c r="BE356">
        <v>5100000</v>
      </c>
      <c r="BF356" s="2">
        <f t="shared" si="259"/>
        <v>2343478.2608695654</v>
      </c>
      <c r="BG356">
        <f t="shared" si="255"/>
        <v>7443478.2608695654</v>
      </c>
      <c r="BK356">
        <v>9000000</v>
      </c>
      <c r="BL356">
        <f t="shared" si="263"/>
        <v>1925000</v>
      </c>
      <c r="BM356">
        <f t="shared" si="256"/>
        <v>10925000</v>
      </c>
    </row>
    <row r="357" spans="1:65" x14ac:dyDescent="0.25">
      <c r="A357" s="1">
        <v>44547</v>
      </c>
      <c r="B357">
        <v>750000</v>
      </c>
      <c r="C357">
        <v>1700000</v>
      </c>
      <c r="D357" s="2">
        <f t="shared" si="227"/>
        <v>9403098.9130434785</v>
      </c>
      <c r="E357" s="2">
        <v>18806197.826086957</v>
      </c>
      <c r="F357" s="2">
        <f t="shared" si="236"/>
        <v>2874130.4347826084</v>
      </c>
      <c r="G357" s="2">
        <v>5748260.8695652168</v>
      </c>
      <c r="H357">
        <f t="shared" si="234"/>
        <v>5850000</v>
      </c>
      <c r="I357">
        <v>11700000</v>
      </c>
      <c r="J357" s="2">
        <f t="shared" ref="J357" si="274">K357/2</f>
        <v>3032608.6956521738</v>
      </c>
      <c r="K357" s="2">
        <v>6065217.3913043477</v>
      </c>
      <c r="L357" s="2">
        <f t="shared" si="215"/>
        <v>5475000</v>
      </c>
      <c r="M357">
        <v>10950000</v>
      </c>
      <c r="N357" s="2">
        <f t="shared" si="230"/>
        <v>32109838.043478258</v>
      </c>
      <c r="O357">
        <v>17461543</v>
      </c>
      <c r="P357">
        <v>10476925.799999999</v>
      </c>
      <c r="Q357">
        <v>12223080.1</v>
      </c>
      <c r="R357">
        <v>13969234.399999999</v>
      </c>
      <c r="S357">
        <v>15715388.699999999</v>
      </c>
      <c r="Z357">
        <v>78</v>
      </c>
      <c r="AJ357">
        <v>16880790</v>
      </c>
      <c r="AK357" s="2">
        <f t="shared" si="261"/>
        <v>2204347.8260869565</v>
      </c>
      <c r="AL357">
        <f t="shared" si="253"/>
        <v>19085137.826086957</v>
      </c>
      <c r="AR357">
        <v>4060000</v>
      </c>
      <c r="AS357" s="2">
        <f t="shared" si="262"/>
        <v>1780434.7826086958</v>
      </c>
      <c r="AT357" s="2">
        <f t="shared" si="254"/>
        <v>5840434.7826086953</v>
      </c>
      <c r="BE357">
        <v>5100000</v>
      </c>
      <c r="BF357" s="2">
        <f t="shared" si="259"/>
        <v>2373913.0434782607</v>
      </c>
      <c r="BG357">
        <f t="shared" si="255"/>
        <v>7473913.0434782607</v>
      </c>
      <c r="BK357">
        <v>9000000</v>
      </c>
      <c r="BL357">
        <f t="shared" si="263"/>
        <v>1950000</v>
      </c>
      <c r="BM357">
        <f t="shared" si="256"/>
        <v>10950000</v>
      </c>
    </row>
    <row r="358" spans="1:65" x14ac:dyDescent="0.25">
      <c r="A358" s="1">
        <v>44548</v>
      </c>
      <c r="B358">
        <v>750000</v>
      </c>
      <c r="C358">
        <v>1700000</v>
      </c>
      <c r="D358" s="2">
        <f t="shared" si="227"/>
        <v>9417229.347826086</v>
      </c>
      <c r="E358" s="2">
        <v>18834458.695652172</v>
      </c>
      <c r="F358" s="2">
        <f t="shared" si="236"/>
        <v>2890978.2608695654</v>
      </c>
      <c r="G358" s="2">
        <v>5781956.5217391308</v>
      </c>
      <c r="H358">
        <f t="shared" si="234"/>
        <v>5850000</v>
      </c>
      <c r="I358">
        <v>11700000</v>
      </c>
      <c r="J358" s="2">
        <f t="shared" ref="J358" si="275">K358/2</f>
        <v>3044565.2173913042</v>
      </c>
      <c r="K358" s="2">
        <v>6089130.4347826084</v>
      </c>
      <c r="L358" s="2">
        <f t="shared" si="215"/>
        <v>5487500</v>
      </c>
      <c r="M358">
        <v>10975000</v>
      </c>
      <c r="N358" s="2">
        <f t="shared" si="230"/>
        <v>32177772.826086957</v>
      </c>
      <c r="O358">
        <v>17461543</v>
      </c>
      <c r="P358">
        <v>10476925.799999999</v>
      </c>
      <c r="Q358">
        <v>12223080.1</v>
      </c>
      <c r="R358">
        <v>13969234.399999999</v>
      </c>
      <c r="S358">
        <v>15715388.699999999</v>
      </c>
      <c r="Z358">
        <v>79</v>
      </c>
      <c r="AJ358">
        <v>16880790</v>
      </c>
      <c r="AK358" s="2">
        <f t="shared" si="261"/>
        <v>2232608.6956521738</v>
      </c>
      <c r="AL358">
        <f t="shared" si="253"/>
        <v>19113398.695652172</v>
      </c>
      <c r="AR358">
        <v>4060000</v>
      </c>
      <c r="AS358" s="2">
        <f t="shared" si="262"/>
        <v>1803260.8695652175</v>
      </c>
      <c r="AT358" s="2">
        <f t="shared" si="254"/>
        <v>5863260.8695652178</v>
      </c>
      <c r="BE358">
        <v>5100000</v>
      </c>
      <c r="BF358" s="2">
        <f t="shared" si="259"/>
        <v>2404347.8260869565</v>
      </c>
      <c r="BG358">
        <f t="shared" si="255"/>
        <v>7504347.826086957</v>
      </c>
      <c r="BK358">
        <v>9000000</v>
      </c>
      <c r="BL358">
        <f t="shared" si="263"/>
        <v>1975000</v>
      </c>
      <c r="BM358">
        <f t="shared" si="256"/>
        <v>10975000</v>
      </c>
    </row>
    <row r="359" spans="1:65" x14ac:dyDescent="0.25">
      <c r="A359" s="1">
        <v>44549</v>
      </c>
      <c r="B359">
        <v>750000</v>
      </c>
      <c r="C359">
        <v>1700000</v>
      </c>
      <c r="D359" s="2">
        <f t="shared" si="227"/>
        <v>9431359.7826086953</v>
      </c>
      <c r="E359" s="2">
        <v>18862719.565217391</v>
      </c>
      <c r="F359" s="2">
        <f t="shared" si="236"/>
        <v>2907826.0869565215</v>
      </c>
      <c r="G359" s="2">
        <v>5815652.173913043</v>
      </c>
      <c r="H359">
        <f t="shared" si="234"/>
        <v>5850000</v>
      </c>
      <c r="I359">
        <v>11700000</v>
      </c>
      <c r="J359" s="2">
        <f t="shared" ref="J359" si="276">K359/2</f>
        <v>3056521.7391304346</v>
      </c>
      <c r="K359" s="2">
        <v>6113043.4782608692</v>
      </c>
      <c r="L359" s="2">
        <f t="shared" si="215"/>
        <v>5500000</v>
      </c>
      <c r="M359">
        <v>11000000</v>
      </c>
      <c r="N359" s="2">
        <f t="shared" si="230"/>
        <v>32245707.608695652</v>
      </c>
      <c r="O359">
        <v>17461543</v>
      </c>
      <c r="P359">
        <v>10476925.799999999</v>
      </c>
      <c r="Q359">
        <v>12223080.1</v>
      </c>
      <c r="R359">
        <v>13969234.399999999</v>
      </c>
      <c r="S359">
        <v>15715388.699999999</v>
      </c>
      <c r="Z359">
        <v>80</v>
      </c>
      <c r="AJ359">
        <v>16880790</v>
      </c>
      <c r="AK359" s="2">
        <f t="shared" si="261"/>
        <v>2260869.5652173916</v>
      </c>
      <c r="AL359">
        <f t="shared" si="253"/>
        <v>19141659.565217391</v>
      </c>
      <c r="AR359">
        <v>4060000</v>
      </c>
      <c r="AS359" s="2">
        <f t="shared" si="262"/>
        <v>1826086.9565217393</v>
      </c>
      <c r="AT359" s="2">
        <f t="shared" si="254"/>
        <v>5886086.9565217393</v>
      </c>
      <c r="BE359">
        <v>5100000</v>
      </c>
      <c r="BF359" s="2">
        <f t="shared" si="259"/>
        <v>2434782.6086956523</v>
      </c>
      <c r="BG359">
        <f t="shared" si="255"/>
        <v>7534782.6086956523</v>
      </c>
      <c r="BK359">
        <v>9000000</v>
      </c>
      <c r="BL359">
        <f t="shared" si="263"/>
        <v>2000000</v>
      </c>
      <c r="BM359">
        <f t="shared" si="256"/>
        <v>11000000</v>
      </c>
    </row>
    <row r="360" spans="1:65" x14ac:dyDescent="0.25">
      <c r="A360" s="1">
        <v>44550</v>
      </c>
      <c r="B360">
        <v>750000</v>
      </c>
      <c r="C360">
        <v>1700000</v>
      </c>
      <c r="D360" s="2">
        <f t="shared" si="227"/>
        <v>9445490.2173913047</v>
      </c>
      <c r="E360" s="2">
        <v>18890980.434782609</v>
      </c>
      <c r="F360" s="2">
        <f t="shared" si="236"/>
        <v>2924673.913043478</v>
      </c>
      <c r="G360" s="2">
        <v>5849347.8260869561</v>
      </c>
      <c r="H360">
        <f t="shared" si="234"/>
        <v>5850000</v>
      </c>
      <c r="I360">
        <v>11700000</v>
      </c>
      <c r="J360" s="2">
        <f t="shared" ref="J360" si="277">K360/2</f>
        <v>3068478.2608695654</v>
      </c>
      <c r="K360" s="2">
        <v>6136956.5217391308</v>
      </c>
      <c r="L360" s="2">
        <f t="shared" si="215"/>
        <v>5512500</v>
      </c>
      <c r="M360">
        <v>11025000</v>
      </c>
      <c r="N360" s="2">
        <f t="shared" si="230"/>
        <v>32313642.391304348</v>
      </c>
      <c r="O360">
        <v>17461543</v>
      </c>
      <c r="P360">
        <v>10476925.799999999</v>
      </c>
      <c r="Q360">
        <v>12223080.1</v>
      </c>
      <c r="R360">
        <v>13969234.399999999</v>
      </c>
      <c r="S360">
        <v>15715388.699999999</v>
      </c>
      <c r="Z360">
        <v>81</v>
      </c>
      <c r="AJ360">
        <v>16880790</v>
      </c>
      <c r="AK360" s="2">
        <f t="shared" si="261"/>
        <v>2289130.4347826089</v>
      </c>
      <c r="AL360">
        <f t="shared" si="253"/>
        <v>19169920.434782609</v>
      </c>
      <c r="AR360">
        <v>4060000</v>
      </c>
      <c r="AS360" s="2">
        <f t="shared" si="262"/>
        <v>1848913.043478261</v>
      </c>
      <c r="AT360" s="2">
        <f t="shared" si="254"/>
        <v>5908913.0434782607</v>
      </c>
      <c r="BE360">
        <v>5100000</v>
      </c>
      <c r="BF360" s="2">
        <f t="shared" si="259"/>
        <v>2465217.3913043477</v>
      </c>
      <c r="BG360">
        <f t="shared" si="255"/>
        <v>7565217.3913043477</v>
      </c>
      <c r="BK360">
        <v>9000000</v>
      </c>
      <c r="BL360">
        <f t="shared" si="263"/>
        <v>2025000</v>
      </c>
      <c r="BM360">
        <f t="shared" si="256"/>
        <v>11025000</v>
      </c>
    </row>
    <row r="361" spans="1:65" x14ac:dyDescent="0.25">
      <c r="A361" s="1">
        <v>44551</v>
      </c>
      <c r="B361">
        <v>750000</v>
      </c>
      <c r="C361">
        <v>1700000</v>
      </c>
      <c r="D361" s="2">
        <f t="shared" si="227"/>
        <v>9459620.652173914</v>
      </c>
      <c r="E361" s="2">
        <v>18919241.304347828</v>
      </c>
      <c r="F361" s="2">
        <f t="shared" si="236"/>
        <v>2941521.7391304346</v>
      </c>
      <c r="G361" s="2">
        <v>5883043.4782608692</v>
      </c>
      <c r="H361">
        <f t="shared" si="234"/>
        <v>5850000</v>
      </c>
      <c r="I361">
        <v>11700000</v>
      </c>
      <c r="J361" s="2">
        <f t="shared" ref="J361" si="278">K361/2</f>
        <v>3080434.7826086953</v>
      </c>
      <c r="K361" s="2">
        <v>6160869.5652173907</v>
      </c>
      <c r="L361" s="2">
        <f t="shared" si="215"/>
        <v>5525000</v>
      </c>
      <c r="M361">
        <v>11050000</v>
      </c>
      <c r="N361" s="2">
        <f t="shared" si="230"/>
        <v>32381577.173913043</v>
      </c>
      <c r="O361">
        <v>17461543</v>
      </c>
      <c r="P361">
        <v>10476925.799999999</v>
      </c>
      <c r="Q361">
        <v>12223080.1</v>
      </c>
      <c r="R361">
        <v>13969234.399999999</v>
      </c>
      <c r="S361">
        <v>15715388.699999999</v>
      </c>
      <c r="Z361">
        <v>82</v>
      </c>
      <c r="AJ361">
        <v>16880790</v>
      </c>
      <c r="AK361" s="2">
        <f t="shared" si="261"/>
        <v>2317391.3043478262</v>
      </c>
      <c r="AL361">
        <f t="shared" si="253"/>
        <v>19198181.304347828</v>
      </c>
      <c r="AR361">
        <v>4060000</v>
      </c>
      <c r="AS361" s="2">
        <f t="shared" si="262"/>
        <v>1871739.1304347827</v>
      </c>
      <c r="AT361" s="2">
        <f t="shared" si="254"/>
        <v>5931739.1304347832</v>
      </c>
      <c r="BE361">
        <v>5100000</v>
      </c>
      <c r="BF361" s="2">
        <f t="shared" si="259"/>
        <v>2495652.1739130435</v>
      </c>
      <c r="BG361">
        <f t="shared" si="255"/>
        <v>7595652.173913043</v>
      </c>
      <c r="BK361">
        <v>9000000</v>
      </c>
      <c r="BL361">
        <f t="shared" si="263"/>
        <v>2050000</v>
      </c>
      <c r="BM361">
        <f t="shared" si="256"/>
        <v>11050000</v>
      </c>
    </row>
    <row r="362" spans="1:65" x14ac:dyDescent="0.25">
      <c r="A362" s="1">
        <v>44552</v>
      </c>
      <c r="B362">
        <v>750000</v>
      </c>
      <c r="C362">
        <v>1700000</v>
      </c>
      <c r="D362" s="2">
        <f t="shared" si="227"/>
        <v>9473751.0869565215</v>
      </c>
      <c r="E362" s="2">
        <v>18947502.173913043</v>
      </c>
      <c r="F362" s="2">
        <f t="shared" si="236"/>
        <v>2958369.5652173911</v>
      </c>
      <c r="G362" s="2">
        <v>5916739.1304347822</v>
      </c>
      <c r="H362">
        <f t="shared" si="234"/>
        <v>5850000</v>
      </c>
      <c r="I362">
        <v>11700000</v>
      </c>
      <c r="J362" s="2">
        <f t="shared" ref="J362" si="279">K362/2</f>
        <v>3092391.3043478262</v>
      </c>
      <c r="K362" s="2">
        <v>6184782.6086956523</v>
      </c>
      <c r="L362" s="2">
        <f t="shared" si="215"/>
        <v>5537500</v>
      </c>
      <c r="M362">
        <v>11075000</v>
      </c>
      <c r="N362" s="2">
        <f t="shared" si="230"/>
        <v>32449511.956521742</v>
      </c>
      <c r="O362">
        <v>17461543</v>
      </c>
      <c r="P362">
        <v>10476925.799999999</v>
      </c>
      <c r="Q362">
        <v>12223080.1</v>
      </c>
      <c r="R362">
        <v>13969234.399999999</v>
      </c>
      <c r="S362">
        <v>15715388.699999999</v>
      </c>
      <c r="Z362">
        <v>83</v>
      </c>
      <c r="AJ362">
        <v>16880790</v>
      </c>
      <c r="AK362" s="2">
        <f t="shared" si="261"/>
        <v>2345652.1739130435</v>
      </c>
      <c r="AL362">
        <f t="shared" si="253"/>
        <v>19226442.173913043</v>
      </c>
      <c r="AR362">
        <v>4060000</v>
      </c>
      <c r="AS362" s="2">
        <f t="shared" si="262"/>
        <v>1894565.2173913044</v>
      </c>
      <c r="AT362" s="2">
        <f t="shared" si="254"/>
        <v>5954565.2173913047</v>
      </c>
      <c r="BE362">
        <v>5100000</v>
      </c>
      <c r="BF362" s="2">
        <f t="shared" si="259"/>
        <v>2526086.9565217393</v>
      </c>
      <c r="BG362">
        <f t="shared" si="255"/>
        <v>7626086.9565217393</v>
      </c>
      <c r="BK362">
        <v>9000000</v>
      </c>
      <c r="BL362">
        <f t="shared" si="263"/>
        <v>2075000</v>
      </c>
      <c r="BM362">
        <f t="shared" si="256"/>
        <v>11075000</v>
      </c>
    </row>
    <row r="363" spans="1:65" x14ac:dyDescent="0.25">
      <c r="A363" s="1">
        <v>44553</v>
      </c>
      <c r="B363">
        <v>750000</v>
      </c>
      <c r="C363">
        <v>1700000</v>
      </c>
      <c r="D363" s="2">
        <f t="shared" si="227"/>
        <v>9487881.5217391308</v>
      </c>
      <c r="E363" s="2">
        <v>18975763.043478262</v>
      </c>
      <c r="F363" s="2">
        <f t="shared" si="236"/>
        <v>2975217.3913043477</v>
      </c>
      <c r="G363" s="2">
        <v>5950434.7826086953</v>
      </c>
      <c r="H363">
        <f t="shared" si="234"/>
        <v>5850000</v>
      </c>
      <c r="I363">
        <v>11700000</v>
      </c>
      <c r="J363" s="2">
        <f t="shared" ref="J363" si="280">K363/2</f>
        <v>3104347.8260869565</v>
      </c>
      <c r="K363" s="2">
        <v>6208695.6521739131</v>
      </c>
      <c r="L363" s="2">
        <f t="shared" si="215"/>
        <v>5550000</v>
      </c>
      <c r="M363">
        <v>11100000</v>
      </c>
      <c r="N363" s="2">
        <f t="shared" si="230"/>
        <v>32517446.739130434</v>
      </c>
      <c r="O363">
        <v>17461543</v>
      </c>
      <c r="P363">
        <v>10476925.799999999</v>
      </c>
      <c r="Q363">
        <v>12223080.1</v>
      </c>
      <c r="R363">
        <v>13969234.399999999</v>
      </c>
      <c r="S363">
        <v>15715388.699999999</v>
      </c>
      <c r="Z363">
        <v>84</v>
      </c>
      <c r="AJ363">
        <v>16880790</v>
      </c>
      <c r="AK363" s="2">
        <f t="shared" si="261"/>
        <v>2373913.0434782607</v>
      </c>
      <c r="AL363">
        <f t="shared" si="253"/>
        <v>19254703.043478262</v>
      </c>
      <c r="AR363">
        <v>4060000</v>
      </c>
      <c r="AS363" s="2">
        <f t="shared" si="262"/>
        <v>1917391.3043478262</v>
      </c>
      <c r="AT363" s="2">
        <f t="shared" si="254"/>
        <v>5977391.3043478262</v>
      </c>
      <c r="BE363">
        <v>5100000</v>
      </c>
      <c r="BF363" s="2">
        <f t="shared" si="259"/>
        <v>2556521.7391304346</v>
      </c>
      <c r="BG363">
        <f t="shared" si="255"/>
        <v>7656521.7391304346</v>
      </c>
      <c r="BK363">
        <v>9000000</v>
      </c>
      <c r="BL363">
        <f t="shared" si="263"/>
        <v>2100000</v>
      </c>
      <c r="BM363">
        <f t="shared" si="256"/>
        <v>11100000</v>
      </c>
    </row>
    <row r="364" spans="1:65" x14ac:dyDescent="0.25">
      <c r="A364" s="1">
        <v>44554</v>
      </c>
      <c r="B364">
        <v>750000</v>
      </c>
      <c r="C364">
        <v>1700000</v>
      </c>
      <c r="D364" s="2">
        <f t="shared" si="227"/>
        <v>9502011.9565217383</v>
      </c>
      <c r="E364" s="2">
        <v>19004023.913043477</v>
      </c>
      <c r="F364" s="2">
        <f t="shared" si="236"/>
        <v>2992065.2173913042</v>
      </c>
      <c r="G364" s="2">
        <v>5984130.4347826084</v>
      </c>
      <c r="H364">
        <f t="shared" si="234"/>
        <v>5850000</v>
      </c>
      <c r="I364">
        <v>11700000</v>
      </c>
      <c r="J364" s="2">
        <f t="shared" ref="J364" si="281">K364/2</f>
        <v>3116304.3478260869</v>
      </c>
      <c r="K364" s="2">
        <v>6232608.6956521738</v>
      </c>
      <c r="L364" s="2">
        <f t="shared" si="215"/>
        <v>5562500</v>
      </c>
      <c r="M364">
        <v>11125000</v>
      </c>
      <c r="N364" s="2">
        <f t="shared" si="230"/>
        <v>32585381.521739129</v>
      </c>
      <c r="O364">
        <v>17461543</v>
      </c>
      <c r="P364">
        <v>10476925.799999999</v>
      </c>
      <c r="Q364">
        <v>12223080.1</v>
      </c>
      <c r="R364">
        <v>13969234.399999999</v>
      </c>
      <c r="S364">
        <v>15715388.699999999</v>
      </c>
      <c r="Z364">
        <v>85</v>
      </c>
      <c r="AJ364">
        <v>16880790</v>
      </c>
      <c r="AK364" s="2">
        <f t="shared" si="261"/>
        <v>2402173.9130434785</v>
      </c>
      <c r="AL364">
        <f t="shared" si="253"/>
        <v>19282963.913043477</v>
      </c>
      <c r="AR364">
        <v>4060000</v>
      </c>
      <c r="AS364" s="2">
        <f t="shared" si="262"/>
        <v>1940217.3913043479</v>
      </c>
      <c r="AT364" s="2">
        <f t="shared" si="254"/>
        <v>6000217.3913043477</v>
      </c>
      <c r="BE364">
        <v>5100000</v>
      </c>
      <c r="BF364" s="2">
        <f t="shared" si="259"/>
        <v>2586956.5217391304</v>
      </c>
      <c r="BG364">
        <f t="shared" si="255"/>
        <v>7686956.5217391308</v>
      </c>
      <c r="BK364">
        <v>9000000</v>
      </c>
      <c r="BL364">
        <f t="shared" si="263"/>
        <v>2125000</v>
      </c>
      <c r="BM364">
        <f t="shared" si="256"/>
        <v>11125000</v>
      </c>
    </row>
    <row r="365" spans="1:65" x14ac:dyDescent="0.25">
      <c r="A365" s="1">
        <v>44555</v>
      </c>
      <c r="B365">
        <v>750000</v>
      </c>
      <c r="C365">
        <v>1700000</v>
      </c>
      <c r="D365" s="2">
        <f t="shared" si="227"/>
        <v>9516142.3913043477</v>
      </c>
      <c r="E365" s="2">
        <v>19032284.782608695</v>
      </c>
      <c r="F365" s="2">
        <f t="shared" si="236"/>
        <v>3008913.0434782607</v>
      </c>
      <c r="G365" s="2">
        <v>6017826.0869565215</v>
      </c>
      <c r="H365">
        <f t="shared" si="234"/>
        <v>5850000</v>
      </c>
      <c r="I365">
        <v>11700000</v>
      </c>
      <c r="J365" s="2">
        <f t="shared" ref="J365" si="282">K365/2</f>
        <v>3128260.8695652173</v>
      </c>
      <c r="K365" s="2">
        <v>6256521.7391304346</v>
      </c>
      <c r="L365" s="2">
        <f t="shared" si="215"/>
        <v>5575000</v>
      </c>
      <c r="M365">
        <v>11150000</v>
      </c>
      <c r="N365" s="2">
        <f t="shared" si="230"/>
        <v>32653316.304347828</v>
      </c>
      <c r="O365">
        <v>17461543</v>
      </c>
      <c r="P365">
        <v>10476925.799999999</v>
      </c>
      <c r="Q365">
        <v>12223080.1</v>
      </c>
      <c r="R365">
        <v>13969234.399999999</v>
      </c>
      <c r="S365">
        <v>15715388.699999999</v>
      </c>
      <c r="Z365">
        <v>86</v>
      </c>
      <c r="AJ365">
        <v>16880790</v>
      </c>
      <c r="AK365" s="2">
        <f t="shared" si="261"/>
        <v>2430434.7826086958</v>
      </c>
      <c r="AL365">
        <f t="shared" si="253"/>
        <v>19311224.782608695</v>
      </c>
      <c r="AR365">
        <v>4060000</v>
      </c>
      <c r="AS365" s="2">
        <f t="shared" si="262"/>
        <v>1963043.4782608696</v>
      </c>
      <c r="AT365" s="2">
        <f t="shared" si="254"/>
        <v>6023043.4782608692</v>
      </c>
      <c r="BE365">
        <v>5100000</v>
      </c>
      <c r="BF365" s="2">
        <f t="shared" si="259"/>
        <v>2617391.3043478262</v>
      </c>
      <c r="BG365">
        <f t="shared" si="255"/>
        <v>7717391.3043478262</v>
      </c>
      <c r="BK365">
        <v>9000000</v>
      </c>
      <c r="BL365">
        <f t="shared" si="263"/>
        <v>2150000</v>
      </c>
      <c r="BM365">
        <f t="shared" si="256"/>
        <v>11150000</v>
      </c>
    </row>
    <row r="366" spans="1:65" x14ac:dyDescent="0.25">
      <c r="A366" s="1">
        <v>44556</v>
      </c>
      <c r="B366">
        <v>750000</v>
      </c>
      <c r="C366">
        <v>1700000</v>
      </c>
      <c r="D366" s="2">
        <f t="shared" si="227"/>
        <v>9530272.826086957</v>
      </c>
      <c r="E366" s="2">
        <v>19060545.652173914</v>
      </c>
      <c r="F366" s="2">
        <f t="shared" si="236"/>
        <v>3025760.8695652173</v>
      </c>
      <c r="G366" s="2">
        <v>6051521.7391304346</v>
      </c>
      <c r="H366">
        <f t="shared" si="234"/>
        <v>5850000</v>
      </c>
      <c r="I366">
        <v>11700000</v>
      </c>
      <c r="J366" s="2">
        <f t="shared" ref="J366" si="283">K366/2</f>
        <v>3140217.3913043477</v>
      </c>
      <c r="K366" s="2">
        <v>6280434.7826086953</v>
      </c>
      <c r="L366" s="2">
        <f t="shared" si="215"/>
        <v>5587500</v>
      </c>
      <c r="M366">
        <v>11175000</v>
      </c>
      <c r="N366" s="2">
        <f t="shared" si="230"/>
        <v>32721251.08695652</v>
      </c>
      <c r="O366">
        <v>17461543</v>
      </c>
      <c r="P366">
        <v>10476925.799999999</v>
      </c>
      <c r="Q366">
        <v>12223080.1</v>
      </c>
      <c r="R366">
        <v>13969234.399999999</v>
      </c>
      <c r="S366">
        <v>15715388.699999999</v>
      </c>
      <c r="Z366">
        <v>87</v>
      </c>
      <c r="AJ366">
        <v>16880790</v>
      </c>
      <c r="AK366" s="2">
        <f t="shared" si="261"/>
        <v>2458695.6521739131</v>
      </c>
      <c r="AL366">
        <f t="shared" si="253"/>
        <v>19339485.652173914</v>
      </c>
      <c r="AR366">
        <v>4060000</v>
      </c>
      <c r="AS366" s="2">
        <f t="shared" si="262"/>
        <v>1985869.5652173914</v>
      </c>
      <c r="AT366" s="2">
        <f t="shared" si="254"/>
        <v>6045869.5652173916</v>
      </c>
      <c r="BE366">
        <v>5100000</v>
      </c>
      <c r="BF366" s="2">
        <f t="shared" si="259"/>
        <v>2647826.0869565215</v>
      </c>
      <c r="BG366">
        <f t="shared" si="255"/>
        <v>7747826.0869565215</v>
      </c>
      <c r="BK366">
        <v>9000000</v>
      </c>
      <c r="BL366">
        <f t="shared" si="263"/>
        <v>2175000</v>
      </c>
      <c r="BM366">
        <f t="shared" si="256"/>
        <v>11175000</v>
      </c>
    </row>
    <row r="367" spans="1:65" x14ac:dyDescent="0.25">
      <c r="A367" s="1">
        <v>44557</v>
      </c>
      <c r="B367">
        <v>750000</v>
      </c>
      <c r="C367">
        <v>1700000</v>
      </c>
      <c r="D367" s="2">
        <f t="shared" si="227"/>
        <v>9544403.2608695645</v>
      </c>
      <c r="E367" s="2">
        <v>19088806.521739129</v>
      </c>
      <c r="F367" s="2">
        <f t="shared" si="236"/>
        <v>3042608.6956521738</v>
      </c>
      <c r="G367" s="2">
        <v>6085217.3913043477</v>
      </c>
      <c r="H367">
        <f t="shared" si="234"/>
        <v>5850000</v>
      </c>
      <c r="I367">
        <v>11700000</v>
      </c>
      <c r="J367" s="2">
        <f t="shared" ref="J367" si="284">K367/2</f>
        <v>3152173.9130434785</v>
      </c>
      <c r="K367" s="2">
        <v>6304347.826086957</v>
      </c>
      <c r="L367" s="2">
        <f t="shared" si="215"/>
        <v>5600000</v>
      </c>
      <c r="M367">
        <v>11200000</v>
      </c>
      <c r="N367" s="2">
        <f t="shared" si="230"/>
        <v>32789185.869565219</v>
      </c>
      <c r="O367">
        <v>17461543</v>
      </c>
      <c r="P367">
        <v>10476925.799999999</v>
      </c>
      <c r="Q367">
        <v>12223080.1</v>
      </c>
      <c r="R367">
        <v>13969234.399999999</v>
      </c>
      <c r="S367">
        <v>15715388.699999999</v>
      </c>
      <c r="Z367">
        <v>88</v>
      </c>
      <c r="AJ367">
        <v>16880790</v>
      </c>
      <c r="AK367" s="2">
        <f t="shared" si="261"/>
        <v>2486956.5217391304</v>
      </c>
      <c r="AL367">
        <f t="shared" si="253"/>
        <v>19367746.521739129</v>
      </c>
      <c r="AR367">
        <v>4060000</v>
      </c>
      <c r="AS367" s="2">
        <f t="shared" si="262"/>
        <v>2008695.6521739131</v>
      </c>
      <c r="AT367" s="2">
        <f t="shared" si="254"/>
        <v>6068695.6521739131</v>
      </c>
      <c r="BE367">
        <v>5100000</v>
      </c>
      <c r="BF367" s="2">
        <f t="shared" si="259"/>
        <v>2678260.8695652173</v>
      </c>
      <c r="BG367">
        <f t="shared" si="255"/>
        <v>7778260.8695652168</v>
      </c>
      <c r="BK367">
        <v>9000000</v>
      </c>
      <c r="BL367">
        <f t="shared" si="263"/>
        <v>2200000</v>
      </c>
      <c r="BM367">
        <f t="shared" si="256"/>
        <v>11200000</v>
      </c>
    </row>
    <row r="368" spans="1:65" x14ac:dyDescent="0.25">
      <c r="A368" s="1">
        <v>44558</v>
      </c>
      <c r="B368">
        <v>750000</v>
      </c>
      <c r="C368">
        <v>1700000</v>
      </c>
      <c r="D368" s="2">
        <f t="shared" si="227"/>
        <v>9558533.6956521738</v>
      </c>
      <c r="E368" s="2">
        <v>19117067.391304348</v>
      </c>
      <c r="F368" s="2">
        <f t="shared" si="236"/>
        <v>3059456.5217391304</v>
      </c>
      <c r="G368" s="2">
        <v>6118913.0434782607</v>
      </c>
      <c r="H368">
        <f t="shared" si="234"/>
        <v>5850000</v>
      </c>
      <c r="I368">
        <v>11700000</v>
      </c>
      <c r="J368" s="2">
        <f t="shared" ref="J368" si="285">K368/2</f>
        <v>3164130.4347826084</v>
      </c>
      <c r="K368" s="2">
        <v>6328260.8695652168</v>
      </c>
      <c r="L368" s="2">
        <f t="shared" si="215"/>
        <v>5612500</v>
      </c>
      <c r="M368">
        <v>11225000</v>
      </c>
      <c r="N368" s="2">
        <f t="shared" si="230"/>
        <v>32857120.652173914</v>
      </c>
      <c r="O368">
        <v>17461543</v>
      </c>
      <c r="P368">
        <v>10476925.799999999</v>
      </c>
      <c r="Q368">
        <v>12223080.1</v>
      </c>
      <c r="R368">
        <v>13969234.399999999</v>
      </c>
      <c r="S368">
        <v>15715388.699999999</v>
      </c>
      <c r="Z368">
        <v>89</v>
      </c>
      <c r="AJ368">
        <v>16880790</v>
      </c>
      <c r="AK368" s="2">
        <f t="shared" si="261"/>
        <v>2515217.3913043477</v>
      </c>
      <c r="AL368">
        <f t="shared" si="253"/>
        <v>19396007.391304348</v>
      </c>
      <c r="AR368">
        <v>4060000</v>
      </c>
      <c r="AS368" s="2">
        <f t="shared" si="262"/>
        <v>2031521.7391304348</v>
      </c>
      <c r="AT368" s="2">
        <f t="shared" si="254"/>
        <v>6091521.7391304346</v>
      </c>
      <c r="BE368">
        <v>5100000</v>
      </c>
      <c r="BF368" s="2">
        <f t="shared" si="259"/>
        <v>2708695.6521739131</v>
      </c>
      <c r="BG368">
        <f t="shared" si="255"/>
        <v>7808695.6521739131</v>
      </c>
      <c r="BK368">
        <v>9000000</v>
      </c>
      <c r="BL368">
        <f t="shared" si="263"/>
        <v>2225000</v>
      </c>
      <c r="BM368">
        <f t="shared" si="256"/>
        <v>11225000</v>
      </c>
    </row>
    <row r="369" spans="1:65" x14ac:dyDescent="0.25">
      <c r="A369" s="1">
        <v>44559</v>
      </c>
      <c r="B369">
        <v>750000</v>
      </c>
      <c r="C369">
        <v>1700000</v>
      </c>
      <c r="D369" s="2">
        <f t="shared" si="227"/>
        <v>9572664.1304347832</v>
      </c>
      <c r="E369" s="2">
        <v>19145328.260869566</v>
      </c>
      <c r="F369" s="2">
        <f t="shared" si="236"/>
        <v>3076304.3478260869</v>
      </c>
      <c r="G369" s="2">
        <v>6152608.6956521738</v>
      </c>
      <c r="H369">
        <f t="shared" si="234"/>
        <v>5850000</v>
      </c>
      <c r="I369">
        <v>11700000</v>
      </c>
      <c r="J369" s="2">
        <f t="shared" ref="J369" si="286">K369/2</f>
        <v>3176086.9565217393</v>
      </c>
      <c r="K369" s="2">
        <v>6352173.9130434785</v>
      </c>
      <c r="L369" s="2">
        <f t="shared" si="215"/>
        <v>5625000</v>
      </c>
      <c r="M369">
        <v>11250000</v>
      </c>
      <c r="N369" s="2">
        <f t="shared" si="230"/>
        <v>32925055.434782609</v>
      </c>
      <c r="O369">
        <v>17461543</v>
      </c>
      <c r="P369">
        <v>10476925.799999999</v>
      </c>
      <c r="Q369">
        <v>12223080.1</v>
      </c>
      <c r="R369">
        <v>13969234.399999999</v>
      </c>
      <c r="S369">
        <v>15715388.699999999</v>
      </c>
      <c r="Z369">
        <v>90</v>
      </c>
      <c r="AJ369">
        <v>16880790</v>
      </c>
      <c r="AK369" s="2">
        <f t="shared" si="261"/>
        <v>2543478.2608695654</v>
      </c>
      <c r="AL369">
        <f t="shared" si="253"/>
        <v>19424268.260869566</v>
      </c>
      <c r="AR369">
        <v>4060000</v>
      </c>
      <c r="AS369" s="2">
        <f t="shared" si="262"/>
        <v>2054347.8260869565</v>
      </c>
      <c r="AT369" s="2">
        <f t="shared" si="254"/>
        <v>6114347.826086957</v>
      </c>
      <c r="BE369">
        <v>5100000</v>
      </c>
      <c r="BF369" s="2">
        <f t="shared" si="259"/>
        <v>2739130.4347826089</v>
      </c>
      <c r="BG369">
        <f t="shared" si="255"/>
        <v>7839130.4347826093</v>
      </c>
      <c r="BK369">
        <v>9000000</v>
      </c>
      <c r="BL369">
        <f t="shared" si="263"/>
        <v>2250000</v>
      </c>
      <c r="BM369">
        <f t="shared" si="256"/>
        <v>11250000</v>
      </c>
    </row>
    <row r="370" spans="1:65" x14ac:dyDescent="0.25">
      <c r="A370" s="1">
        <v>44560</v>
      </c>
      <c r="B370">
        <v>750000</v>
      </c>
      <c r="C370">
        <v>1700000</v>
      </c>
      <c r="D370" s="2">
        <f t="shared" si="227"/>
        <v>9586794.5652173907</v>
      </c>
      <c r="E370" s="2">
        <v>19173589.130434781</v>
      </c>
      <c r="F370" s="2">
        <f t="shared" si="236"/>
        <v>3093152.173913043</v>
      </c>
      <c r="G370" s="2">
        <v>6186304.347826086</v>
      </c>
      <c r="H370">
        <f t="shared" si="234"/>
        <v>5850000</v>
      </c>
      <c r="I370">
        <v>11700000</v>
      </c>
      <c r="J370" s="2">
        <f t="shared" ref="J370" si="287">K370/2</f>
        <v>3188043.4782608692</v>
      </c>
      <c r="K370" s="2">
        <v>6376086.9565217383</v>
      </c>
      <c r="L370" s="2">
        <f t="shared" si="215"/>
        <v>5637500</v>
      </c>
      <c r="M370">
        <v>11275000</v>
      </c>
      <c r="N370" s="2">
        <f t="shared" si="230"/>
        <v>32992990.217391305</v>
      </c>
      <c r="O370">
        <v>17461543</v>
      </c>
      <c r="P370">
        <v>10476925.799999999</v>
      </c>
      <c r="Q370">
        <v>12223080.1</v>
      </c>
      <c r="R370">
        <v>13969234.399999999</v>
      </c>
      <c r="S370">
        <v>15715388.699999999</v>
      </c>
      <c r="Z370">
        <v>91</v>
      </c>
      <c r="AJ370">
        <v>16880790</v>
      </c>
      <c r="AK370" s="2">
        <f t="shared" si="261"/>
        <v>2571739.1304347827</v>
      </c>
      <c r="AL370">
        <f t="shared" si="253"/>
        <v>19452529.130434781</v>
      </c>
      <c r="AR370">
        <v>4060000</v>
      </c>
      <c r="AS370" s="2">
        <f t="shared" si="262"/>
        <v>2077173.9130434783</v>
      </c>
      <c r="AT370" s="2">
        <f t="shared" si="254"/>
        <v>6137173.9130434785</v>
      </c>
      <c r="BE370">
        <v>5100000</v>
      </c>
      <c r="BF370" s="2">
        <f t="shared" si="259"/>
        <v>2769565.2173913042</v>
      </c>
      <c r="BG370">
        <f t="shared" si="255"/>
        <v>7869565.2173913047</v>
      </c>
      <c r="BK370">
        <v>9000000</v>
      </c>
      <c r="BL370">
        <f t="shared" si="263"/>
        <v>2275000</v>
      </c>
      <c r="BM370">
        <f t="shared" si="256"/>
        <v>11275000</v>
      </c>
    </row>
    <row r="371" spans="1:65" x14ac:dyDescent="0.25">
      <c r="A371" s="1">
        <v>44561</v>
      </c>
      <c r="B371">
        <v>750000</v>
      </c>
      <c r="C371">
        <v>1700000</v>
      </c>
      <c r="D371" s="2">
        <f t="shared" si="227"/>
        <v>9600925</v>
      </c>
      <c r="E371" s="2">
        <v>19201850</v>
      </c>
      <c r="F371" s="2">
        <f t="shared" si="236"/>
        <v>3110000</v>
      </c>
      <c r="G371" s="2">
        <v>6220000</v>
      </c>
      <c r="H371">
        <f t="shared" si="234"/>
        <v>5850000</v>
      </c>
      <c r="I371">
        <v>11700000</v>
      </c>
      <c r="J371" s="2">
        <f t="shared" ref="J371" si="288">K371/2</f>
        <v>3200000</v>
      </c>
      <c r="K371" s="2">
        <v>6400000</v>
      </c>
      <c r="L371" s="2">
        <f t="shared" si="215"/>
        <v>5650000</v>
      </c>
      <c r="M371">
        <v>11300000</v>
      </c>
      <c r="N371" s="2">
        <f t="shared" si="230"/>
        <v>33060925</v>
      </c>
      <c r="O371">
        <v>17461543</v>
      </c>
      <c r="P371">
        <v>10476925.799999999</v>
      </c>
      <c r="Q371">
        <v>12223080.1</v>
      </c>
      <c r="R371">
        <v>13969234.399999999</v>
      </c>
      <c r="S371">
        <v>15715388.699999999</v>
      </c>
      <c r="Z371">
        <v>92</v>
      </c>
      <c r="AJ371">
        <v>16880790</v>
      </c>
      <c r="AK371">
        <v>2600000</v>
      </c>
      <c r="AL371">
        <f>AJ371+AK371</f>
        <v>19480790</v>
      </c>
      <c r="AR371">
        <v>4060000</v>
      </c>
      <c r="AS371">
        <v>2100000</v>
      </c>
      <c r="AT371" s="2">
        <f>AR371+AS371</f>
        <v>6160000</v>
      </c>
      <c r="BE371">
        <v>5100000</v>
      </c>
      <c r="BF371" s="2">
        <v>2800000</v>
      </c>
      <c r="BG371">
        <f>BE371+BF371</f>
        <v>7900000</v>
      </c>
      <c r="BH371">
        <v>0</v>
      </c>
      <c r="BI371">
        <f t="shared" ref="BI371:BI377" si="289">BG371+BH371</f>
        <v>7900000</v>
      </c>
      <c r="BK371">
        <v>9000000</v>
      </c>
      <c r="BL371">
        <v>2300000</v>
      </c>
      <c r="BM371">
        <f>BK371+BL371</f>
        <v>11300000</v>
      </c>
    </row>
    <row r="372" spans="1:65" s="7" customFormat="1" x14ac:dyDescent="0.25">
      <c r="A372" s="6">
        <v>44562</v>
      </c>
      <c r="B372" s="7">
        <v>750000</v>
      </c>
      <c r="C372" s="7">
        <v>1700000</v>
      </c>
      <c r="D372" s="8">
        <f t="shared" si="227"/>
        <v>9600925</v>
      </c>
      <c r="E372" s="8">
        <v>19201850</v>
      </c>
      <c r="F372" s="8">
        <f t="shared" si="236"/>
        <v>3110000</v>
      </c>
      <c r="G372" s="7">
        <v>6220000</v>
      </c>
      <c r="H372" s="7">
        <f t="shared" si="234"/>
        <v>5850000</v>
      </c>
      <c r="I372" s="7">
        <v>11700000</v>
      </c>
      <c r="J372" s="8">
        <f t="shared" ref="J372" si="290">K372/2</f>
        <v>3357142.8571428573</v>
      </c>
      <c r="K372" s="8">
        <v>6714285.7142857146</v>
      </c>
      <c r="L372" s="8">
        <f t="shared" si="215"/>
        <v>5650000</v>
      </c>
      <c r="M372" s="7">
        <v>11300000</v>
      </c>
      <c r="N372" s="8">
        <f t="shared" si="230"/>
        <v>33218067.857142858</v>
      </c>
      <c r="O372" s="7">
        <v>17461543</v>
      </c>
      <c r="P372" s="7">
        <v>10476925.799999999</v>
      </c>
      <c r="Q372" s="7">
        <v>12223080.1</v>
      </c>
      <c r="R372" s="7">
        <v>13969234.399999999</v>
      </c>
      <c r="S372" s="7">
        <v>15715388.699999999</v>
      </c>
      <c r="Y372" s="7">
        <v>1</v>
      </c>
      <c r="AE372" s="8"/>
      <c r="AF372" s="8"/>
      <c r="BG372" s="7">
        <v>7900000</v>
      </c>
      <c r="BH372" s="8">
        <f>$BH$378/7*Y372</f>
        <v>400000</v>
      </c>
      <c r="BI372" s="7">
        <f t="shared" si="289"/>
        <v>8300000</v>
      </c>
    </row>
    <row r="373" spans="1:65" x14ac:dyDescent="0.25">
      <c r="A373" s="1">
        <v>44563</v>
      </c>
      <c r="B373">
        <v>750000</v>
      </c>
      <c r="C373">
        <v>1700000</v>
      </c>
      <c r="D373" s="2">
        <f t="shared" si="227"/>
        <v>9600925</v>
      </c>
      <c r="E373" s="2">
        <v>19201850</v>
      </c>
      <c r="F373" s="2">
        <f t="shared" si="236"/>
        <v>3110000</v>
      </c>
      <c r="G373">
        <v>6220000</v>
      </c>
      <c r="H373">
        <f t="shared" si="234"/>
        <v>5850000</v>
      </c>
      <c r="I373">
        <v>11700000</v>
      </c>
      <c r="J373" s="2">
        <f t="shared" ref="J373" si="291">K373/2</f>
        <v>3514285.7142857141</v>
      </c>
      <c r="K373" s="2">
        <v>7028571.4285714282</v>
      </c>
      <c r="L373" s="2">
        <f t="shared" si="215"/>
        <v>5650000</v>
      </c>
      <c r="M373">
        <v>11300000</v>
      </c>
      <c r="N373" s="2">
        <f t="shared" si="230"/>
        <v>33375210.714285713</v>
      </c>
      <c r="O373">
        <v>17461543</v>
      </c>
      <c r="P373">
        <v>10476925.799999999</v>
      </c>
      <c r="Q373">
        <v>12223080.1</v>
      </c>
      <c r="R373">
        <v>13969234.399999999</v>
      </c>
      <c r="S373">
        <v>15715388.699999999</v>
      </c>
      <c r="Y373">
        <v>2</v>
      </c>
      <c r="BG373">
        <v>7900000</v>
      </c>
      <c r="BH373" s="2">
        <f t="shared" ref="BH373:BH377" si="292">$BH$378/7*Y373</f>
        <v>800000</v>
      </c>
      <c r="BI373">
        <f t="shared" si="289"/>
        <v>8700000</v>
      </c>
    </row>
    <row r="374" spans="1:65" x14ac:dyDescent="0.25">
      <c r="A374" s="1">
        <v>44564</v>
      </c>
      <c r="B374">
        <v>750000</v>
      </c>
      <c r="C374">
        <v>1700000</v>
      </c>
      <c r="D374" s="2">
        <f t="shared" si="227"/>
        <v>9600925</v>
      </c>
      <c r="E374" s="2">
        <v>19201850</v>
      </c>
      <c r="F374" s="2">
        <f t="shared" si="236"/>
        <v>3110000</v>
      </c>
      <c r="G374">
        <v>6220000</v>
      </c>
      <c r="H374">
        <f t="shared" si="234"/>
        <v>5850000</v>
      </c>
      <c r="I374">
        <v>11700000</v>
      </c>
      <c r="J374" s="2">
        <f t="shared" ref="J374" si="293">K374/2</f>
        <v>3671428.5714285714</v>
      </c>
      <c r="K374" s="2">
        <v>7342857.1428571427</v>
      </c>
      <c r="L374" s="2">
        <f t="shared" ref="L374:L377" si="294">M374/2</f>
        <v>5650000</v>
      </c>
      <c r="M374">
        <v>11300000</v>
      </c>
      <c r="N374" s="2">
        <f t="shared" si="230"/>
        <v>33532353.571428571</v>
      </c>
      <c r="O374">
        <v>17461543</v>
      </c>
      <c r="P374">
        <v>10476925.799999999</v>
      </c>
      <c r="Q374">
        <v>12223080.1</v>
      </c>
      <c r="R374">
        <v>13969234.399999999</v>
      </c>
      <c r="S374">
        <v>15715388.699999999</v>
      </c>
      <c r="Y374">
        <v>3</v>
      </c>
      <c r="BG374">
        <v>7900000</v>
      </c>
      <c r="BH374" s="2">
        <f t="shared" si="292"/>
        <v>1200000</v>
      </c>
      <c r="BI374">
        <f t="shared" si="289"/>
        <v>9100000</v>
      </c>
    </row>
    <row r="375" spans="1:65" x14ac:dyDescent="0.25">
      <c r="A375" s="1">
        <v>44565</v>
      </c>
      <c r="B375">
        <v>750000</v>
      </c>
      <c r="C375">
        <v>1700000</v>
      </c>
      <c r="D375" s="2">
        <f t="shared" si="227"/>
        <v>9600925</v>
      </c>
      <c r="E375" s="2">
        <v>19201850</v>
      </c>
      <c r="F375" s="2">
        <f t="shared" si="236"/>
        <v>3110000</v>
      </c>
      <c r="G375">
        <v>6220000</v>
      </c>
      <c r="H375">
        <f t="shared" si="234"/>
        <v>5850000</v>
      </c>
      <c r="I375">
        <v>11700000</v>
      </c>
      <c r="J375" s="2">
        <f t="shared" ref="J375" si="295">K375/2</f>
        <v>3828571.4285714286</v>
      </c>
      <c r="K375" s="2">
        <v>7657142.8571428573</v>
      </c>
      <c r="L375" s="2">
        <f t="shared" si="294"/>
        <v>5650000</v>
      </c>
      <c r="M375">
        <v>11300000</v>
      </c>
      <c r="N375" s="2">
        <f t="shared" si="230"/>
        <v>33689496.428571433</v>
      </c>
      <c r="O375">
        <v>17461543</v>
      </c>
      <c r="P375">
        <v>10476925.799999999</v>
      </c>
      <c r="Q375">
        <v>12223080.1</v>
      </c>
      <c r="R375">
        <v>13969234.399999999</v>
      </c>
      <c r="S375">
        <v>15715388.699999999</v>
      </c>
      <c r="Y375">
        <v>4</v>
      </c>
      <c r="BG375">
        <v>7900000</v>
      </c>
      <c r="BH375" s="2">
        <f t="shared" si="292"/>
        <v>1600000</v>
      </c>
      <c r="BI375">
        <f t="shared" si="289"/>
        <v>9500000</v>
      </c>
    </row>
    <row r="376" spans="1:65" x14ac:dyDescent="0.25">
      <c r="A376" s="1">
        <v>44566</v>
      </c>
      <c r="B376">
        <v>750000</v>
      </c>
      <c r="C376">
        <v>1700000</v>
      </c>
      <c r="D376" s="2">
        <f t="shared" si="227"/>
        <v>9600925</v>
      </c>
      <c r="E376" s="2">
        <v>19201850</v>
      </c>
      <c r="F376" s="2">
        <f t="shared" si="236"/>
        <v>3110000</v>
      </c>
      <c r="G376">
        <v>6220000</v>
      </c>
      <c r="H376">
        <f t="shared" si="234"/>
        <v>5850000</v>
      </c>
      <c r="I376">
        <v>11700000</v>
      </c>
      <c r="J376" s="2">
        <f t="shared" ref="J376" si="296">K376/2</f>
        <v>3985714.2857142854</v>
      </c>
      <c r="K376" s="2">
        <v>7971428.5714285709</v>
      </c>
      <c r="L376" s="2">
        <f t="shared" si="294"/>
        <v>5650000</v>
      </c>
      <c r="M376">
        <v>11300000</v>
      </c>
      <c r="N376" s="2">
        <f t="shared" si="230"/>
        <v>33846639.285714284</v>
      </c>
      <c r="O376">
        <v>17461543</v>
      </c>
      <c r="P376">
        <v>10476925.799999999</v>
      </c>
      <c r="Q376">
        <v>12223080.1</v>
      </c>
      <c r="R376">
        <v>13969234.399999999</v>
      </c>
      <c r="S376">
        <v>15715388.699999999</v>
      </c>
      <c r="Y376">
        <v>5</v>
      </c>
      <c r="BG376">
        <v>7900000</v>
      </c>
      <c r="BH376" s="2">
        <f t="shared" si="292"/>
        <v>2000000</v>
      </c>
      <c r="BI376">
        <f t="shared" si="289"/>
        <v>9900000</v>
      </c>
    </row>
    <row r="377" spans="1:65" x14ac:dyDescent="0.25">
      <c r="A377" s="1">
        <v>44567</v>
      </c>
      <c r="B377">
        <v>750000</v>
      </c>
      <c r="C377">
        <v>1700000</v>
      </c>
      <c r="D377" s="2">
        <f t="shared" si="227"/>
        <v>9600925</v>
      </c>
      <c r="E377" s="2">
        <v>19201850</v>
      </c>
      <c r="F377" s="2">
        <f t="shared" si="236"/>
        <v>3110000</v>
      </c>
      <c r="G377">
        <v>6220000</v>
      </c>
      <c r="H377">
        <f t="shared" si="234"/>
        <v>5850000</v>
      </c>
      <c r="I377">
        <v>11700000</v>
      </c>
      <c r="J377" s="2">
        <f t="shared" ref="J377" si="297">K377/2</f>
        <v>4142857.1428571427</v>
      </c>
      <c r="K377" s="2">
        <v>8285714.2857142854</v>
      </c>
      <c r="L377" s="2">
        <f t="shared" si="294"/>
        <v>5650000</v>
      </c>
      <c r="M377">
        <v>11300000</v>
      </c>
      <c r="N377" s="2">
        <f t="shared" si="230"/>
        <v>34003782.142857142</v>
      </c>
      <c r="O377">
        <v>17461543</v>
      </c>
      <c r="P377">
        <v>10476925.799999999</v>
      </c>
      <c r="Q377">
        <v>12223080.1</v>
      </c>
      <c r="R377">
        <v>13969234.399999999</v>
      </c>
      <c r="S377">
        <v>15715388.699999999</v>
      </c>
      <c r="Y377">
        <v>6</v>
      </c>
      <c r="BG377">
        <v>7900000</v>
      </c>
      <c r="BH377" s="2">
        <f t="shared" si="292"/>
        <v>2400000</v>
      </c>
      <c r="BI377">
        <f t="shared" si="289"/>
        <v>10300000</v>
      </c>
    </row>
    <row r="378" spans="1:65" x14ac:dyDescent="0.25">
      <c r="A378" s="1">
        <v>44568</v>
      </c>
      <c r="B378">
        <v>750000</v>
      </c>
      <c r="C378">
        <v>1700000</v>
      </c>
      <c r="D378" s="2">
        <f>E378/2</f>
        <v>9600925</v>
      </c>
      <c r="E378" s="2">
        <v>19201850</v>
      </c>
      <c r="F378" s="2">
        <f t="shared" si="236"/>
        <v>3110000</v>
      </c>
      <c r="G378">
        <v>6220000</v>
      </c>
      <c r="H378">
        <f>I378/2</f>
        <v>5850000</v>
      </c>
      <c r="I378">
        <v>11700000</v>
      </c>
      <c r="J378" s="2">
        <f t="shared" ref="J378" si="298">K378/2</f>
        <v>4300000</v>
      </c>
      <c r="K378" s="2">
        <v>8600000</v>
      </c>
      <c r="L378" s="2">
        <f>M378/2</f>
        <v>5650000</v>
      </c>
      <c r="M378">
        <v>11300000</v>
      </c>
      <c r="N378" s="2">
        <f>D378+F378+H378+J378+M378</f>
        <v>34160925</v>
      </c>
      <c r="O378">
        <v>17461543</v>
      </c>
      <c r="P378">
        <v>10476925.799999999</v>
      </c>
      <c r="Q378">
        <v>12223080.1</v>
      </c>
      <c r="R378">
        <v>13969234.399999999</v>
      </c>
      <c r="S378">
        <v>15715388.699999999</v>
      </c>
      <c r="Y378">
        <v>7</v>
      </c>
      <c r="BG378">
        <v>7900000</v>
      </c>
      <c r="BH378" s="2">
        <v>2800000</v>
      </c>
      <c r="BI378">
        <f>BG378+BH378</f>
        <v>10700000</v>
      </c>
    </row>
    <row r="386" spans="10:10" x14ac:dyDescent="0.25">
      <c r="J38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Yorick Bleijenberg</dc:creator>
  <cp:lastModifiedBy>Yorick Bleijenberg</cp:lastModifiedBy>
  <dcterms:created xsi:type="dcterms:W3CDTF">2020-12-27T21:04:28Z</dcterms:created>
  <dcterms:modified xsi:type="dcterms:W3CDTF">2021-01-22T00:43:11Z</dcterms:modified>
</cp:coreProperties>
</file>