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ir\data-contstant\"/>
    </mc:Choice>
  </mc:AlternateContent>
  <xr:revisionPtr revIDLastSave="0" documentId="13_ncr:1_{AC316E5C-E4BE-4AA7-BAD8-E742CD3C20D8}" xr6:coauthVersionLast="46" xr6:coauthVersionMax="46" xr10:uidLastSave="{00000000-0000-0000-0000-000000000000}"/>
  <bookViews>
    <workbookView xWindow="-120" yWindow="-120" windowWidth="51840" windowHeight="21240" xr2:uid="{BB6F7EF6-1643-4DC6-93A3-6D17D00F3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R371" i="1"/>
  <c r="R372" i="1"/>
  <c r="R373" i="1"/>
  <c r="R374" i="1"/>
  <c r="R375" i="1"/>
  <c r="R376" i="1"/>
  <c r="R377" i="1"/>
  <c r="R378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189" i="1"/>
  <c r="N188" i="1"/>
  <c r="CG374" i="1"/>
  <c r="CG375" i="1"/>
  <c r="CG376" i="1"/>
  <c r="CG377" i="1"/>
  <c r="CG373" i="1"/>
  <c r="CG372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98" i="1"/>
  <c r="BY97" i="1"/>
  <c r="CE378" i="1"/>
  <c r="CD374" i="1"/>
  <c r="CE374" i="1" s="1"/>
  <c r="CD375" i="1"/>
  <c r="CE375" i="1" s="1"/>
  <c r="CD376" i="1"/>
  <c r="CE376" i="1" s="1"/>
  <c r="CD377" i="1"/>
  <c r="CE377" i="1" s="1"/>
  <c r="CD372" i="1"/>
  <c r="CE372" i="1" s="1"/>
  <c r="CD373" i="1"/>
  <c r="CE373" i="1" s="1"/>
  <c r="BZ190" i="1"/>
  <c r="CA190" i="1" s="1"/>
  <c r="BZ191" i="1"/>
  <c r="CA191" i="1" s="1"/>
  <c r="BZ192" i="1"/>
  <c r="CA192" i="1" s="1"/>
  <c r="BZ193" i="1"/>
  <c r="CA193" i="1" s="1"/>
  <c r="BZ194" i="1"/>
  <c r="CA194" i="1" s="1"/>
  <c r="BZ195" i="1"/>
  <c r="CA195" i="1" s="1"/>
  <c r="BZ196" i="1"/>
  <c r="BZ197" i="1"/>
  <c r="BZ198" i="1"/>
  <c r="CA198" i="1" s="1"/>
  <c r="BZ199" i="1"/>
  <c r="CA199" i="1" s="1"/>
  <c r="BZ200" i="1"/>
  <c r="CA200" i="1" s="1"/>
  <c r="BZ201" i="1"/>
  <c r="CA201" i="1" s="1"/>
  <c r="BZ202" i="1"/>
  <c r="CA202" i="1" s="1"/>
  <c r="BZ203" i="1"/>
  <c r="CA203" i="1" s="1"/>
  <c r="BZ204" i="1"/>
  <c r="CA204" i="1" s="1"/>
  <c r="BZ205" i="1"/>
  <c r="CA205" i="1" s="1"/>
  <c r="BZ206" i="1"/>
  <c r="CA206" i="1" s="1"/>
  <c r="BZ207" i="1"/>
  <c r="CA207" i="1" s="1"/>
  <c r="BZ208" i="1"/>
  <c r="CA208" i="1" s="1"/>
  <c r="BZ209" i="1"/>
  <c r="CA209" i="1" s="1"/>
  <c r="BZ210" i="1"/>
  <c r="CA210" i="1" s="1"/>
  <c r="BZ211" i="1"/>
  <c r="CA211" i="1" s="1"/>
  <c r="BZ212" i="1"/>
  <c r="CA212" i="1" s="1"/>
  <c r="BZ213" i="1"/>
  <c r="CA213" i="1" s="1"/>
  <c r="BZ214" i="1"/>
  <c r="CA214" i="1" s="1"/>
  <c r="BZ215" i="1"/>
  <c r="CA215" i="1" s="1"/>
  <c r="BZ216" i="1"/>
  <c r="CA216" i="1" s="1"/>
  <c r="BZ217" i="1"/>
  <c r="CA217" i="1" s="1"/>
  <c r="BZ218" i="1"/>
  <c r="CA218" i="1" s="1"/>
  <c r="BZ219" i="1"/>
  <c r="BZ220" i="1"/>
  <c r="CA220" i="1" s="1"/>
  <c r="BZ221" i="1"/>
  <c r="CA221" i="1" s="1"/>
  <c r="BZ222" i="1"/>
  <c r="CA222" i="1" s="1"/>
  <c r="BZ223" i="1"/>
  <c r="CA223" i="1" s="1"/>
  <c r="BZ224" i="1"/>
  <c r="CA224" i="1" s="1"/>
  <c r="BZ225" i="1"/>
  <c r="CA225" i="1" s="1"/>
  <c r="BZ226" i="1"/>
  <c r="CA226" i="1" s="1"/>
  <c r="BZ227" i="1"/>
  <c r="CA227" i="1" s="1"/>
  <c r="BZ228" i="1"/>
  <c r="CA228" i="1" s="1"/>
  <c r="BZ229" i="1"/>
  <c r="CA229" i="1" s="1"/>
  <c r="BZ230" i="1"/>
  <c r="CA230" i="1" s="1"/>
  <c r="BZ231" i="1"/>
  <c r="CA231" i="1" s="1"/>
  <c r="BZ232" i="1"/>
  <c r="CA232" i="1" s="1"/>
  <c r="BZ233" i="1"/>
  <c r="CA233" i="1" s="1"/>
  <c r="BZ234" i="1"/>
  <c r="CA234" i="1" s="1"/>
  <c r="BZ235" i="1"/>
  <c r="CA235" i="1" s="1"/>
  <c r="BZ236" i="1"/>
  <c r="CA236" i="1" s="1"/>
  <c r="BZ237" i="1"/>
  <c r="CA237" i="1" s="1"/>
  <c r="BZ238" i="1"/>
  <c r="CA238" i="1" s="1"/>
  <c r="BZ239" i="1"/>
  <c r="CA239" i="1" s="1"/>
  <c r="BZ240" i="1"/>
  <c r="CA240" i="1" s="1"/>
  <c r="BZ241" i="1"/>
  <c r="CA241" i="1" s="1"/>
  <c r="BZ242" i="1"/>
  <c r="CA242" i="1" s="1"/>
  <c r="BZ243" i="1"/>
  <c r="CA243" i="1" s="1"/>
  <c r="BZ244" i="1"/>
  <c r="CA244" i="1" s="1"/>
  <c r="BZ245" i="1"/>
  <c r="CA245" i="1" s="1"/>
  <c r="BZ246" i="1"/>
  <c r="CA246" i="1" s="1"/>
  <c r="BZ247" i="1"/>
  <c r="CA247" i="1" s="1"/>
  <c r="BZ248" i="1"/>
  <c r="CA248" i="1" s="1"/>
  <c r="BZ249" i="1"/>
  <c r="CA249" i="1" s="1"/>
  <c r="BZ250" i="1"/>
  <c r="CA250" i="1" s="1"/>
  <c r="BZ251" i="1"/>
  <c r="CA251" i="1" s="1"/>
  <c r="BZ252" i="1"/>
  <c r="CA252" i="1" s="1"/>
  <c r="BZ253" i="1"/>
  <c r="CA253" i="1" s="1"/>
  <c r="BZ254" i="1"/>
  <c r="CA254" i="1" s="1"/>
  <c r="BZ255" i="1"/>
  <c r="CA255" i="1" s="1"/>
  <c r="BZ256" i="1"/>
  <c r="CA256" i="1" s="1"/>
  <c r="BZ257" i="1"/>
  <c r="CA257" i="1" s="1"/>
  <c r="BZ258" i="1"/>
  <c r="CA258" i="1" s="1"/>
  <c r="BZ259" i="1"/>
  <c r="CA259" i="1" s="1"/>
  <c r="BZ260" i="1"/>
  <c r="CA260" i="1" s="1"/>
  <c r="BZ261" i="1"/>
  <c r="CA261" i="1" s="1"/>
  <c r="BZ262" i="1"/>
  <c r="CA262" i="1" s="1"/>
  <c r="BZ263" i="1"/>
  <c r="CA263" i="1" s="1"/>
  <c r="BZ264" i="1"/>
  <c r="CA264" i="1" s="1"/>
  <c r="BZ265" i="1"/>
  <c r="CA265" i="1" s="1"/>
  <c r="BZ266" i="1"/>
  <c r="CA266" i="1" s="1"/>
  <c r="BZ267" i="1"/>
  <c r="BZ268" i="1"/>
  <c r="CA268" i="1" s="1"/>
  <c r="BZ269" i="1"/>
  <c r="CA269" i="1" s="1"/>
  <c r="BZ270" i="1"/>
  <c r="CA270" i="1" s="1"/>
  <c r="BZ271" i="1"/>
  <c r="CA271" i="1" s="1"/>
  <c r="BZ272" i="1"/>
  <c r="CA272" i="1" s="1"/>
  <c r="BZ273" i="1"/>
  <c r="CA273" i="1" s="1"/>
  <c r="BZ274" i="1"/>
  <c r="CA274" i="1" s="1"/>
  <c r="BZ275" i="1"/>
  <c r="CA275" i="1" s="1"/>
  <c r="BZ276" i="1"/>
  <c r="CA276" i="1" s="1"/>
  <c r="BZ277" i="1"/>
  <c r="CA277" i="1" s="1"/>
  <c r="BZ278" i="1"/>
  <c r="CA278" i="1" s="1"/>
  <c r="BZ189" i="1"/>
  <c r="CA189" i="1" s="1"/>
  <c r="BZ188" i="1"/>
  <c r="CA188" i="1" s="1"/>
  <c r="CA196" i="1"/>
  <c r="CA197" i="1"/>
  <c r="CA187" i="1"/>
  <c r="CA219" i="1"/>
  <c r="CA267" i="1"/>
  <c r="CA279" i="1"/>
  <c r="CC279" i="1" s="1"/>
  <c r="CB281" i="1"/>
  <c r="CC281" i="1" s="1"/>
  <c r="CB282" i="1"/>
  <c r="CB283" i="1"/>
  <c r="CB284" i="1"/>
  <c r="CC284" i="1" s="1"/>
  <c r="CB285" i="1"/>
  <c r="CC285" i="1" s="1"/>
  <c r="CB286" i="1"/>
  <c r="CC286" i="1" s="1"/>
  <c r="CB287" i="1"/>
  <c r="CC287" i="1" s="1"/>
  <c r="CB288" i="1"/>
  <c r="CC288" i="1" s="1"/>
  <c r="CB289" i="1"/>
  <c r="CC289" i="1" s="1"/>
  <c r="CB290" i="1"/>
  <c r="CC290" i="1" s="1"/>
  <c r="CB291" i="1"/>
  <c r="CC291" i="1" s="1"/>
  <c r="CB292" i="1"/>
  <c r="CC292" i="1" s="1"/>
  <c r="CB293" i="1"/>
  <c r="CC293" i="1" s="1"/>
  <c r="CB294" i="1"/>
  <c r="CB295" i="1"/>
  <c r="CC295" i="1" s="1"/>
  <c r="CB296" i="1"/>
  <c r="CC296" i="1" s="1"/>
  <c r="CB297" i="1"/>
  <c r="CC297" i="1" s="1"/>
  <c r="CB298" i="1"/>
  <c r="CC298" i="1" s="1"/>
  <c r="CB299" i="1"/>
  <c r="CC299" i="1" s="1"/>
  <c r="CB300" i="1"/>
  <c r="CC300" i="1" s="1"/>
  <c r="CB301" i="1"/>
  <c r="CC301" i="1" s="1"/>
  <c r="CB302" i="1"/>
  <c r="CC302" i="1" s="1"/>
  <c r="CB303" i="1"/>
  <c r="CC303" i="1" s="1"/>
  <c r="CB304" i="1"/>
  <c r="CC304" i="1" s="1"/>
  <c r="CB305" i="1"/>
  <c r="CB306" i="1"/>
  <c r="CB307" i="1"/>
  <c r="CB308" i="1"/>
  <c r="CC308" i="1" s="1"/>
  <c r="CB309" i="1"/>
  <c r="CC309" i="1" s="1"/>
  <c r="CB310" i="1"/>
  <c r="CC310" i="1" s="1"/>
  <c r="CB311" i="1"/>
  <c r="CC311" i="1" s="1"/>
  <c r="CB312" i="1"/>
  <c r="CC312" i="1" s="1"/>
  <c r="CB313" i="1"/>
  <c r="CC313" i="1" s="1"/>
  <c r="CB314" i="1"/>
  <c r="CC314" i="1" s="1"/>
  <c r="CB315" i="1"/>
  <c r="CC315" i="1" s="1"/>
  <c r="CB316" i="1"/>
  <c r="CC316" i="1" s="1"/>
  <c r="CB317" i="1"/>
  <c r="CC317" i="1" s="1"/>
  <c r="CB318" i="1"/>
  <c r="CB319" i="1"/>
  <c r="CC319" i="1" s="1"/>
  <c r="CB320" i="1"/>
  <c r="CC320" i="1" s="1"/>
  <c r="CB321" i="1"/>
  <c r="CC321" i="1" s="1"/>
  <c r="CB322" i="1"/>
  <c r="CC322" i="1" s="1"/>
  <c r="CB323" i="1"/>
  <c r="CC323" i="1" s="1"/>
  <c r="CB324" i="1"/>
  <c r="CC324" i="1" s="1"/>
  <c r="CB325" i="1"/>
  <c r="CC325" i="1" s="1"/>
  <c r="CB326" i="1"/>
  <c r="CC326" i="1" s="1"/>
  <c r="CB327" i="1"/>
  <c r="CC327" i="1" s="1"/>
  <c r="CB328" i="1"/>
  <c r="CC328" i="1" s="1"/>
  <c r="CB329" i="1"/>
  <c r="CC329" i="1" s="1"/>
  <c r="CB330" i="1"/>
  <c r="CC330" i="1" s="1"/>
  <c r="CB331" i="1"/>
  <c r="CC331" i="1" s="1"/>
  <c r="CB332" i="1"/>
  <c r="CC332" i="1" s="1"/>
  <c r="CB333" i="1"/>
  <c r="CC333" i="1" s="1"/>
  <c r="CB334" i="1"/>
  <c r="CC334" i="1" s="1"/>
  <c r="CB335" i="1"/>
  <c r="CC335" i="1" s="1"/>
  <c r="CB336" i="1"/>
  <c r="CC336" i="1" s="1"/>
  <c r="CB337" i="1"/>
  <c r="CC337" i="1" s="1"/>
  <c r="CB338" i="1"/>
  <c r="CC338" i="1" s="1"/>
  <c r="CB339" i="1"/>
  <c r="CC339" i="1" s="1"/>
  <c r="CB340" i="1"/>
  <c r="CC340" i="1" s="1"/>
  <c r="CB341" i="1"/>
  <c r="CC341" i="1" s="1"/>
  <c r="CB342" i="1"/>
  <c r="CC342" i="1" s="1"/>
  <c r="CB343" i="1"/>
  <c r="CC343" i="1" s="1"/>
  <c r="CB344" i="1"/>
  <c r="CC344" i="1" s="1"/>
  <c r="CB345" i="1"/>
  <c r="CC345" i="1" s="1"/>
  <c r="CB346" i="1"/>
  <c r="CC346" i="1" s="1"/>
  <c r="CB347" i="1"/>
  <c r="CC347" i="1" s="1"/>
  <c r="CB348" i="1"/>
  <c r="CC348" i="1" s="1"/>
  <c r="CB349" i="1"/>
  <c r="CC349" i="1" s="1"/>
  <c r="CB350" i="1"/>
  <c r="CC350" i="1" s="1"/>
  <c r="CB351" i="1"/>
  <c r="CC351" i="1" s="1"/>
  <c r="CB352" i="1"/>
  <c r="CC352" i="1" s="1"/>
  <c r="CB353" i="1"/>
  <c r="CC353" i="1" s="1"/>
  <c r="CB354" i="1"/>
  <c r="CC354" i="1" s="1"/>
  <c r="CB355" i="1"/>
  <c r="CC355" i="1" s="1"/>
  <c r="CB356" i="1"/>
  <c r="CC356" i="1" s="1"/>
  <c r="CB357" i="1"/>
  <c r="CC357" i="1" s="1"/>
  <c r="CB358" i="1"/>
  <c r="CC358" i="1" s="1"/>
  <c r="CB359" i="1"/>
  <c r="CC359" i="1" s="1"/>
  <c r="CB360" i="1"/>
  <c r="CC360" i="1" s="1"/>
  <c r="CB361" i="1"/>
  <c r="CC361" i="1" s="1"/>
  <c r="CB362" i="1"/>
  <c r="CC362" i="1" s="1"/>
  <c r="CB363" i="1"/>
  <c r="CC363" i="1" s="1"/>
  <c r="CB364" i="1"/>
  <c r="CC364" i="1" s="1"/>
  <c r="CB365" i="1"/>
  <c r="CC365" i="1" s="1"/>
  <c r="CB366" i="1"/>
  <c r="CC366" i="1" s="1"/>
  <c r="CB367" i="1"/>
  <c r="CC367" i="1" s="1"/>
  <c r="CB368" i="1"/>
  <c r="CC368" i="1" s="1"/>
  <c r="CB369" i="1"/>
  <c r="CC369" i="1" s="1"/>
  <c r="CB370" i="1"/>
  <c r="CC370" i="1" s="1"/>
  <c r="CB280" i="1"/>
  <c r="CC280" i="1" s="1"/>
  <c r="CC282" i="1"/>
  <c r="CC283" i="1"/>
  <c r="CC294" i="1"/>
  <c r="CC305" i="1"/>
  <c r="CC306" i="1"/>
  <c r="CC307" i="1"/>
  <c r="CC318" i="1"/>
  <c r="CC371" i="1"/>
  <c r="CE371" i="1" s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189" i="1"/>
  <c r="BU188" i="1"/>
  <c r="BV282" i="1"/>
  <c r="BW282" i="1" s="1"/>
  <c r="BV283" i="1"/>
  <c r="BW283" i="1" s="1"/>
  <c r="BV284" i="1"/>
  <c r="BW284" i="1" s="1"/>
  <c r="BV285" i="1"/>
  <c r="BW285" i="1" s="1"/>
  <c r="BV286" i="1"/>
  <c r="BW286" i="1" s="1"/>
  <c r="BV287" i="1"/>
  <c r="BW287" i="1" s="1"/>
  <c r="BV288" i="1"/>
  <c r="BW288" i="1" s="1"/>
  <c r="BV289" i="1"/>
  <c r="BV290" i="1"/>
  <c r="BV291" i="1"/>
  <c r="BV292" i="1"/>
  <c r="BW292" i="1" s="1"/>
  <c r="BV293" i="1"/>
  <c r="BW293" i="1" s="1"/>
  <c r="BV294" i="1"/>
  <c r="BW294" i="1" s="1"/>
  <c r="BV295" i="1"/>
  <c r="BW295" i="1" s="1"/>
  <c r="BV296" i="1"/>
  <c r="BW296" i="1" s="1"/>
  <c r="BV297" i="1"/>
  <c r="BW297" i="1" s="1"/>
  <c r="BV298" i="1"/>
  <c r="BW298" i="1" s="1"/>
  <c r="BV299" i="1"/>
  <c r="BW299" i="1" s="1"/>
  <c r="BV300" i="1"/>
  <c r="BW300" i="1" s="1"/>
  <c r="BV301" i="1"/>
  <c r="BW301" i="1" s="1"/>
  <c r="BV302" i="1"/>
  <c r="BW302" i="1" s="1"/>
  <c r="BV303" i="1"/>
  <c r="BW303" i="1" s="1"/>
  <c r="BV304" i="1"/>
  <c r="BW304" i="1" s="1"/>
  <c r="BV305" i="1"/>
  <c r="BW305" i="1" s="1"/>
  <c r="BV306" i="1"/>
  <c r="BW306" i="1" s="1"/>
  <c r="BV307" i="1"/>
  <c r="BW307" i="1" s="1"/>
  <c r="BV308" i="1"/>
  <c r="BW308" i="1" s="1"/>
  <c r="BV309" i="1"/>
  <c r="BW309" i="1" s="1"/>
  <c r="BV310" i="1"/>
  <c r="BW310" i="1" s="1"/>
  <c r="BV311" i="1"/>
  <c r="BW311" i="1" s="1"/>
  <c r="BV312" i="1"/>
  <c r="BW312" i="1" s="1"/>
  <c r="BV313" i="1"/>
  <c r="BW313" i="1" s="1"/>
  <c r="BV314" i="1"/>
  <c r="BW314" i="1" s="1"/>
  <c r="BV315" i="1"/>
  <c r="BW315" i="1" s="1"/>
  <c r="BV316" i="1"/>
  <c r="BW316" i="1" s="1"/>
  <c r="BV317" i="1"/>
  <c r="BW317" i="1" s="1"/>
  <c r="BV318" i="1"/>
  <c r="BW318" i="1" s="1"/>
  <c r="BV319" i="1"/>
  <c r="BW319" i="1" s="1"/>
  <c r="BV320" i="1"/>
  <c r="BW320" i="1" s="1"/>
  <c r="BV321" i="1"/>
  <c r="BW321" i="1" s="1"/>
  <c r="BV322" i="1"/>
  <c r="BW322" i="1" s="1"/>
  <c r="BV323" i="1"/>
  <c r="BW323" i="1" s="1"/>
  <c r="BV324" i="1"/>
  <c r="BW324" i="1" s="1"/>
  <c r="BV325" i="1"/>
  <c r="BW325" i="1" s="1"/>
  <c r="BV326" i="1"/>
  <c r="BW326" i="1" s="1"/>
  <c r="BV327" i="1"/>
  <c r="BW327" i="1" s="1"/>
  <c r="BV328" i="1"/>
  <c r="BW328" i="1" s="1"/>
  <c r="BV329" i="1"/>
  <c r="BW329" i="1" s="1"/>
  <c r="BV330" i="1"/>
  <c r="BW330" i="1" s="1"/>
  <c r="BV331" i="1"/>
  <c r="BW331" i="1" s="1"/>
  <c r="BV332" i="1"/>
  <c r="BW332" i="1" s="1"/>
  <c r="BV333" i="1"/>
  <c r="BW333" i="1" s="1"/>
  <c r="BV334" i="1"/>
  <c r="BW334" i="1" s="1"/>
  <c r="BV335" i="1"/>
  <c r="BW335" i="1" s="1"/>
  <c r="BV336" i="1"/>
  <c r="BW336" i="1" s="1"/>
  <c r="BV337" i="1"/>
  <c r="BW337" i="1" s="1"/>
  <c r="BV338" i="1"/>
  <c r="BW338" i="1" s="1"/>
  <c r="BV339" i="1"/>
  <c r="BW339" i="1" s="1"/>
  <c r="BV340" i="1"/>
  <c r="BW340" i="1" s="1"/>
  <c r="BV341" i="1"/>
  <c r="BW341" i="1" s="1"/>
  <c r="BV342" i="1"/>
  <c r="BW342" i="1" s="1"/>
  <c r="BV343" i="1"/>
  <c r="BW343" i="1" s="1"/>
  <c r="BV344" i="1"/>
  <c r="BW344" i="1" s="1"/>
  <c r="BV345" i="1"/>
  <c r="BW345" i="1" s="1"/>
  <c r="BV346" i="1"/>
  <c r="BW346" i="1" s="1"/>
  <c r="BV347" i="1"/>
  <c r="BW347" i="1" s="1"/>
  <c r="BV348" i="1"/>
  <c r="BW348" i="1" s="1"/>
  <c r="BV349" i="1"/>
  <c r="BW349" i="1" s="1"/>
  <c r="BV350" i="1"/>
  <c r="BW350" i="1" s="1"/>
  <c r="BV351" i="1"/>
  <c r="BW351" i="1" s="1"/>
  <c r="BV352" i="1"/>
  <c r="BW352" i="1" s="1"/>
  <c r="BV353" i="1"/>
  <c r="BW353" i="1" s="1"/>
  <c r="BV354" i="1"/>
  <c r="BW354" i="1" s="1"/>
  <c r="BV355" i="1"/>
  <c r="BW355" i="1" s="1"/>
  <c r="BV356" i="1"/>
  <c r="BW356" i="1" s="1"/>
  <c r="BV357" i="1"/>
  <c r="BW357" i="1" s="1"/>
  <c r="BV358" i="1"/>
  <c r="BW358" i="1" s="1"/>
  <c r="BV359" i="1"/>
  <c r="BW359" i="1" s="1"/>
  <c r="BV360" i="1"/>
  <c r="BW360" i="1" s="1"/>
  <c r="BV361" i="1"/>
  <c r="BW361" i="1" s="1"/>
  <c r="BV362" i="1"/>
  <c r="BW362" i="1" s="1"/>
  <c r="BV363" i="1"/>
  <c r="BW363" i="1" s="1"/>
  <c r="BV364" i="1"/>
  <c r="BW364" i="1" s="1"/>
  <c r="BV365" i="1"/>
  <c r="BW365" i="1" s="1"/>
  <c r="BV366" i="1"/>
  <c r="BW366" i="1" s="1"/>
  <c r="BV367" i="1"/>
  <c r="BW367" i="1" s="1"/>
  <c r="BV368" i="1"/>
  <c r="BW368" i="1" s="1"/>
  <c r="BV369" i="1"/>
  <c r="BW369" i="1" s="1"/>
  <c r="BV370" i="1"/>
  <c r="BW370" i="1" s="1"/>
  <c r="BV281" i="1"/>
  <c r="BW281" i="1" s="1"/>
  <c r="BV280" i="1"/>
  <c r="BW280" i="1" s="1"/>
  <c r="BW289" i="1"/>
  <c r="BW290" i="1"/>
  <c r="BW291" i="1"/>
  <c r="BW279" i="1"/>
  <c r="BW371" i="1"/>
  <c r="BB96" i="1" l="1"/>
  <c r="BB65" i="1" s="1"/>
  <c r="BB66" i="1"/>
  <c r="BB67" i="1"/>
  <c r="AK96" i="1" l="1"/>
  <c r="AI65" i="1"/>
  <c r="AG37" i="1"/>
  <c r="AA104" i="1"/>
  <c r="L54" i="1"/>
  <c r="L55" i="1"/>
  <c r="L56" i="1"/>
  <c r="L57" i="1"/>
  <c r="L58" i="1"/>
  <c r="K58" i="1" s="1"/>
  <c r="L59" i="1"/>
  <c r="K59" i="1" s="1"/>
  <c r="L60" i="1"/>
  <c r="K60" i="1" s="1"/>
  <c r="L61" i="1"/>
  <c r="K61" i="1" s="1"/>
  <c r="L62" i="1"/>
  <c r="L63" i="1"/>
  <c r="L64" i="1"/>
  <c r="L65" i="1"/>
  <c r="K65" i="1" s="1"/>
  <c r="L66" i="1"/>
  <c r="L67" i="1"/>
  <c r="L68" i="1"/>
  <c r="L69" i="1"/>
  <c r="L70" i="1"/>
  <c r="K70" i="1" s="1"/>
  <c r="L71" i="1"/>
  <c r="K71" i="1" s="1"/>
  <c r="L72" i="1"/>
  <c r="K72" i="1" s="1"/>
  <c r="L73" i="1"/>
  <c r="K73" i="1" s="1"/>
  <c r="L74" i="1"/>
  <c r="L75" i="1"/>
  <c r="L76" i="1"/>
  <c r="L77" i="1"/>
  <c r="K77" i="1" s="1"/>
  <c r="L78" i="1"/>
  <c r="L79" i="1"/>
  <c r="L80" i="1"/>
  <c r="L81" i="1"/>
  <c r="L82" i="1"/>
  <c r="K82" i="1" s="1"/>
  <c r="L83" i="1"/>
  <c r="K83" i="1" s="1"/>
  <c r="L84" i="1"/>
  <c r="K84" i="1" s="1"/>
  <c r="L85" i="1"/>
  <c r="K85" i="1" s="1"/>
  <c r="L86" i="1"/>
  <c r="L87" i="1"/>
  <c r="L88" i="1"/>
  <c r="L89" i="1"/>
  <c r="K89" i="1" s="1"/>
  <c r="L90" i="1"/>
  <c r="L91" i="1"/>
  <c r="L92" i="1"/>
  <c r="L93" i="1"/>
  <c r="L94" i="1"/>
  <c r="K94" i="1" s="1"/>
  <c r="L95" i="1"/>
  <c r="K95" i="1" s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BS371" i="1"/>
  <c r="BQ279" i="1"/>
  <c r="BS279" i="1" s="1"/>
  <c r="BO96" i="1"/>
  <c r="BO187" i="1"/>
  <c r="BQ187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N107" i="1"/>
  <c r="BO107" i="1" s="1"/>
  <c r="BN108" i="1"/>
  <c r="BO108" i="1" s="1"/>
  <c r="BN109" i="1"/>
  <c r="BO109" i="1" s="1"/>
  <c r="BN110" i="1"/>
  <c r="BO110" i="1" s="1"/>
  <c r="BN111" i="1"/>
  <c r="BO111" i="1" s="1"/>
  <c r="BN112" i="1"/>
  <c r="BO112" i="1" s="1"/>
  <c r="BN113" i="1"/>
  <c r="BO113" i="1" s="1"/>
  <c r="BN114" i="1"/>
  <c r="BO114" i="1" s="1"/>
  <c r="BN115" i="1"/>
  <c r="BO115" i="1" s="1"/>
  <c r="BN116" i="1"/>
  <c r="BO116" i="1" s="1"/>
  <c r="BN117" i="1"/>
  <c r="BO117" i="1" s="1"/>
  <c r="BN118" i="1"/>
  <c r="BO118" i="1" s="1"/>
  <c r="BN119" i="1"/>
  <c r="BO119" i="1" s="1"/>
  <c r="BN120" i="1"/>
  <c r="BO120" i="1" s="1"/>
  <c r="BN121" i="1"/>
  <c r="BO121" i="1" s="1"/>
  <c r="BN122" i="1"/>
  <c r="BO122" i="1" s="1"/>
  <c r="BN123" i="1"/>
  <c r="BO123" i="1" s="1"/>
  <c r="BN124" i="1"/>
  <c r="BO124" i="1" s="1"/>
  <c r="BN125" i="1"/>
  <c r="BO125" i="1" s="1"/>
  <c r="BN126" i="1"/>
  <c r="BO126" i="1" s="1"/>
  <c r="BN127" i="1"/>
  <c r="BO127" i="1" s="1"/>
  <c r="BN128" i="1"/>
  <c r="BO128" i="1" s="1"/>
  <c r="BN129" i="1"/>
  <c r="BO129" i="1" s="1"/>
  <c r="BN130" i="1"/>
  <c r="BO130" i="1" s="1"/>
  <c r="BN131" i="1"/>
  <c r="BO131" i="1" s="1"/>
  <c r="BN132" i="1"/>
  <c r="BO132" i="1" s="1"/>
  <c r="BN133" i="1"/>
  <c r="BO133" i="1" s="1"/>
  <c r="BN134" i="1"/>
  <c r="BO134" i="1" s="1"/>
  <c r="BN135" i="1"/>
  <c r="BO135" i="1" s="1"/>
  <c r="BN136" i="1"/>
  <c r="BO136" i="1" s="1"/>
  <c r="BN137" i="1"/>
  <c r="BO137" i="1" s="1"/>
  <c r="BN138" i="1"/>
  <c r="BO138" i="1" s="1"/>
  <c r="BN139" i="1"/>
  <c r="BO139" i="1" s="1"/>
  <c r="BN140" i="1"/>
  <c r="BO140" i="1" s="1"/>
  <c r="BN141" i="1"/>
  <c r="BO141" i="1" s="1"/>
  <c r="BN142" i="1"/>
  <c r="BO142" i="1" s="1"/>
  <c r="BN143" i="1"/>
  <c r="BO143" i="1" s="1"/>
  <c r="BN144" i="1"/>
  <c r="BO144" i="1" s="1"/>
  <c r="BN145" i="1"/>
  <c r="BO145" i="1" s="1"/>
  <c r="BN146" i="1"/>
  <c r="BO146" i="1" s="1"/>
  <c r="BN147" i="1"/>
  <c r="BO147" i="1" s="1"/>
  <c r="BN148" i="1"/>
  <c r="BO148" i="1" s="1"/>
  <c r="BN149" i="1"/>
  <c r="BO149" i="1" s="1"/>
  <c r="BN150" i="1"/>
  <c r="BO150" i="1" s="1"/>
  <c r="BN151" i="1"/>
  <c r="BO151" i="1" s="1"/>
  <c r="BN152" i="1"/>
  <c r="BO152" i="1" s="1"/>
  <c r="BN153" i="1"/>
  <c r="BO153" i="1" s="1"/>
  <c r="BN154" i="1"/>
  <c r="BO154" i="1" s="1"/>
  <c r="BN155" i="1"/>
  <c r="BO155" i="1" s="1"/>
  <c r="BN156" i="1"/>
  <c r="BO156" i="1" s="1"/>
  <c r="BN157" i="1"/>
  <c r="BO157" i="1" s="1"/>
  <c r="BN158" i="1"/>
  <c r="BO158" i="1" s="1"/>
  <c r="BN159" i="1"/>
  <c r="BO159" i="1" s="1"/>
  <c r="BN160" i="1"/>
  <c r="BO160" i="1" s="1"/>
  <c r="BN161" i="1"/>
  <c r="BO161" i="1" s="1"/>
  <c r="BN162" i="1"/>
  <c r="BO162" i="1" s="1"/>
  <c r="BN163" i="1"/>
  <c r="BO163" i="1" s="1"/>
  <c r="BN164" i="1"/>
  <c r="BO164" i="1" s="1"/>
  <c r="BN165" i="1"/>
  <c r="BO165" i="1" s="1"/>
  <c r="BN166" i="1"/>
  <c r="BO166" i="1" s="1"/>
  <c r="BN167" i="1"/>
  <c r="BO167" i="1" s="1"/>
  <c r="BN168" i="1"/>
  <c r="BO168" i="1" s="1"/>
  <c r="BN169" i="1"/>
  <c r="BO169" i="1" s="1"/>
  <c r="BN170" i="1"/>
  <c r="BO170" i="1" s="1"/>
  <c r="BN171" i="1"/>
  <c r="BO171" i="1" s="1"/>
  <c r="BN172" i="1"/>
  <c r="BO172" i="1" s="1"/>
  <c r="BN173" i="1"/>
  <c r="BO173" i="1" s="1"/>
  <c r="BN174" i="1"/>
  <c r="BO174" i="1" s="1"/>
  <c r="BN175" i="1"/>
  <c r="BO175" i="1" s="1"/>
  <c r="BN176" i="1"/>
  <c r="BO176" i="1" s="1"/>
  <c r="BN177" i="1"/>
  <c r="BO177" i="1" s="1"/>
  <c r="BN178" i="1"/>
  <c r="BO178" i="1" s="1"/>
  <c r="BN179" i="1"/>
  <c r="BO179" i="1" s="1"/>
  <c r="BN180" i="1"/>
  <c r="BO180" i="1" s="1"/>
  <c r="BN181" i="1"/>
  <c r="BO181" i="1" s="1"/>
  <c r="BN182" i="1"/>
  <c r="BO182" i="1" s="1"/>
  <c r="BN183" i="1"/>
  <c r="BO183" i="1" s="1"/>
  <c r="BN184" i="1"/>
  <c r="BO184" i="1" s="1"/>
  <c r="BN185" i="1"/>
  <c r="BO185" i="1" s="1"/>
  <c r="BN186" i="1"/>
  <c r="BO186" i="1" s="1"/>
  <c r="BN98" i="1"/>
  <c r="BO98" i="1" s="1"/>
  <c r="BN97" i="1"/>
  <c r="BO97" i="1" s="1"/>
  <c r="BP190" i="1"/>
  <c r="BQ190" i="1" s="1"/>
  <c r="BP191" i="1"/>
  <c r="BQ191" i="1" s="1"/>
  <c r="BP192" i="1"/>
  <c r="BQ192" i="1" s="1"/>
  <c r="BP193" i="1"/>
  <c r="BQ193" i="1" s="1"/>
  <c r="BP194" i="1"/>
  <c r="BQ194" i="1" s="1"/>
  <c r="BP195" i="1"/>
  <c r="BQ195" i="1" s="1"/>
  <c r="BP196" i="1"/>
  <c r="BQ196" i="1" s="1"/>
  <c r="BP197" i="1"/>
  <c r="BQ197" i="1" s="1"/>
  <c r="BP198" i="1"/>
  <c r="BQ198" i="1" s="1"/>
  <c r="BP199" i="1"/>
  <c r="BQ199" i="1" s="1"/>
  <c r="BP200" i="1"/>
  <c r="BQ200" i="1" s="1"/>
  <c r="BP201" i="1"/>
  <c r="BQ201" i="1" s="1"/>
  <c r="BP202" i="1"/>
  <c r="BQ202" i="1" s="1"/>
  <c r="BP203" i="1"/>
  <c r="BQ203" i="1" s="1"/>
  <c r="BP204" i="1"/>
  <c r="BQ204" i="1" s="1"/>
  <c r="BP205" i="1"/>
  <c r="BQ205" i="1" s="1"/>
  <c r="BP206" i="1"/>
  <c r="BQ206" i="1" s="1"/>
  <c r="BP207" i="1"/>
  <c r="BQ207" i="1" s="1"/>
  <c r="BP208" i="1"/>
  <c r="BQ208" i="1" s="1"/>
  <c r="BP209" i="1"/>
  <c r="BQ209" i="1" s="1"/>
  <c r="BP210" i="1"/>
  <c r="BQ210" i="1" s="1"/>
  <c r="BP211" i="1"/>
  <c r="BQ211" i="1" s="1"/>
  <c r="BP212" i="1"/>
  <c r="BQ212" i="1" s="1"/>
  <c r="BP213" i="1"/>
  <c r="BQ213" i="1" s="1"/>
  <c r="BP214" i="1"/>
  <c r="BQ214" i="1" s="1"/>
  <c r="BP215" i="1"/>
  <c r="BQ215" i="1" s="1"/>
  <c r="BP216" i="1"/>
  <c r="BQ216" i="1" s="1"/>
  <c r="BP217" i="1"/>
  <c r="BQ217" i="1" s="1"/>
  <c r="BP218" i="1"/>
  <c r="BQ218" i="1" s="1"/>
  <c r="BP219" i="1"/>
  <c r="BQ219" i="1" s="1"/>
  <c r="BP220" i="1"/>
  <c r="BQ220" i="1" s="1"/>
  <c r="BP221" i="1"/>
  <c r="BQ221" i="1" s="1"/>
  <c r="BP222" i="1"/>
  <c r="BQ222" i="1" s="1"/>
  <c r="BP223" i="1"/>
  <c r="BQ223" i="1" s="1"/>
  <c r="BP224" i="1"/>
  <c r="BQ224" i="1" s="1"/>
  <c r="BP225" i="1"/>
  <c r="BQ225" i="1" s="1"/>
  <c r="BP226" i="1"/>
  <c r="BQ226" i="1" s="1"/>
  <c r="BP227" i="1"/>
  <c r="BQ227" i="1" s="1"/>
  <c r="BP228" i="1"/>
  <c r="BQ228" i="1" s="1"/>
  <c r="BP229" i="1"/>
  <c r="BQ229" i="1" s="1"/>
  <c r="BP230" i="1"/>
  <c r="BQ230" i="1" s="1"/>
  <c r="BP231" i="1"/>
  <c r="BQ231" i="1" s="1"/>
  <c r="BP232" i="1"/>
  <c r="BQ232" i="1" s="1"/>
  <c r="BP233" i="1"/>
  <c r="BQ233" i="1" s="1"/>
  <c r="BP234" i="1"/>
  <c r="BQ234" i="1" s="1"/>
  <c r="BP235" i="1"/>
  <c r="BQ235" i="1" s="1"/>
  <c r="BP236" i="1"/>
  <c r="BQ236" i="1" s="1"/>
  <c r="BP237" i="1"/>
  <c r="BQ237" i="1" s="1"/>
  <c r="BP238" i="1"/>
  <c r="BQ238" i="1" s="1"/>
  <c r="BP239" i="1"/>
  <c r="BQ239" i="1" s="1"/>
  <c r="BP240" i="1"/>
  <c r="BQ240" i="1" s="1"/>
  <c r="BP241" i="1"/>
  <c r="BQ241" i="1" s="1"/>
  <c r="BP242" i="1"/>
  <c r="BQ242" i="1" s="1"/>
  <c r="BP243" i="1"/>
  <c r="BQ243" i="1" s="1"/>
  <c r="BP244" i="1"/>
  <c r="BQ244" i="1" s="1"/>
  <c r="BP245" i="1"/>
  <c r="BQ245" i="1" s="1"/>
  <c r="BP246" i="1"/>
  <c r="BQ246" i="1" s="1"/>
  <c r="BP247" i="1"/>
  <c r="BQ247" i="1" s="1"/>
  <c r="BP248" i="1"/>
  <c r="BQ248" i="1" s="1"/>
  <c r="BP249" i="1"/>
  <c r="BQ249" i="1" s="1"/>
  <c r="BP250" i="1"/>
  <c r="BQ250" i="1" s="1"/>
  <c r="BP251" i="1"/>
  <c r="BQ251" i="1" s="1"/>
  <c r="BP252" i="1"/>
  <c r="BQ252" i="1" s="1"/>
  <c r="BP253" i="1"/>
  <c r="BQ253" i="1" s="1"/>
  <c r="BP254" i="1"/>
  <c r="BQ254" i="1" s="1"/>
  <c r="BP255" i="1"/>
  <c r="BQ255" i="1" s="1"/>
  <c r="BP256" i="1"/>
  <c r="BQ256" i="1" s="1"/>
  <c r="BP257" i="1"/>
  <c r="BQ257" i="1" s="1"/>
  <c r="BP258" i="1"/>
  <c r="BQ258" i="1" s="1"/>
  <c r="BP259" i="1"/>
  <c r="BQ259" i="1" s="1"/>
  <c r="BP260" i="1"/>
  <c r="BQ260" i="1" s="1"/>
  <c r="BP261" i="1"/>
  <c r="BQ261" i="1" s="1"/>
  <c r="BP262" i="1"/>
  <c r="BQ262" i="1" s="1"/>
  <c r="BP263" i="1"/>
  <c r="BQ263" i="1" s="1"/>
  <c r="BP264" i="1"/>
  <c r="BQ264" i="1" s="1"/>
  <c r="BP265" i="1"/>
  <c r="BQ265" i="1" s="1"/>
  <c r="BP266" i="1"/>
  <c r="BQ266" i="1" s="1"/>
  <c r="BP267" i="1"/>
  <c r="BQ267" i="1" s="1"/>
  <c r="BP268" i="1"/>
  <c r="BQ268" i="1" s="1"/>
  <c r="BP269" i="1"/>
  <c r="BQ269" i="1" s="1"/>
  <c r="BP270" i="1"/>
  <c r="BQ270" i="1" s="1"/>
  <c r="BP271" i="1"/>
  <c r="BQ271" i="1" s="1"/>
  <c r="BP272" i="1"/>
  <c r="BQ272" i="1" s="1"/>
  <c r="BP273" i="1"/>
  <c r="BQ273" i="1" s="1"/>
  <c r="BP274" i="1"/>
  <c r="BQ274" i="1" s="1"/>
  <c r="BP275" i="1"/>
  <c r="BQ275" i="1" s="1"/>
  <c r="BP276" i="1"/>
  <c r="BQ276" i="1" s="1"/>
  <c r="BP277" i="1"/>
  <c r="BQ277" i="1" s="1"/>
  <c r="BP278" i="1"/>
  <c r="BQ278" i="1" s="1"/>
  <c r="BP189" i="1"/>
  <c r="BQ189" i="1" s="1"/>
  <c r="BP188" i="1"/>
  <c r="BQ188" i="1" s="1"/>
  <c r="BR296" i="1"/>
  <c r="BS296" i="1" s="1"/>
  <c r="BR297" i="1"/>
  <c r="BS297" i="1" s="1"/>
  <c r="BR298" i="1"/>
  <c r="BS298" i="1" s="1"/>
  <c r="BR299" i="1"/>
  <c r="BS299" i="1" s="1"/>
  <c r="BR300" i="1"/>
  <c r="BS300" i="1" s="1"/>
  <c r="BR301" i="1"/>
  <c r="BS301" i="1" s="1"/>
  <c r="BR302" i="1"/>
  <c r="BS302" i="1" s="1"/>
  <c r="BR303" i="1"/>
  <c r="BS303" i="1" s="1"/>
  <c r="BR304" i="1"/>
  <c r="BS304" i="1" s="1"/>
  <c r="BR305" i="1"/>
  <c r="BS305" i="1" s="1"/>
  <c r="BR306" i="1"/>
  <c r="BS306" i="1" s="1"/>
  <c r="BR307" i="1"/>
  <c r="BS307" i="1" s="1"/>
  <c r="BR308" i="1"/>
  <c r="BS308" i="1" s="1"/>
  <c r="BR309" i="1"/>
  <c r="BS309" i="1" s="1"/>
  <c r="BR310" i="1"/>
  <c r="BS310" i="1" s="1"/>
  <c r="BR311" i="1"/>
  <c r="BS311" i="1" s="1"/>
  <c r="BR312" i="1"/>
  <c r="BS312" i="1" s="1"/>
  <c r="BR313" i="1"/>
  <c r="BS313" i="1" s="1"/>
  <c r="BR314" i="1"/>
  <c r="BS314" i="1" s="1"/>
  <c r="BR315" i="1"/>
  <c r="BS315" i="1" s="1"/>
  <c r="BR316" i="1"/>
  <c r="BS316" i="1" s="1"/>
  <c r="BR317" i="1"/>
  <c r="BS317" i="1" s="1"/>
  <c r="BR318" i="1"/>
  <c r="BS318" i="1" s="1"/>
  <c r="BR319" i="1"/>
  <c r="BS319" i="1" s="1"/>
  <c r="BR320" i="1"/>
  <c r="BS320" i="1" s="1"/>
  <c r="BR321" i="1"/>
  <c r="BS321" i="1" s="1"/>
  <c r="BR322" i="1"/>
  <c r="BS322" i="1" s="1"/>
  <c r="BR323" i="1"/>
  <c r="BS323" i="1" s="1"/>
  <c r="BR324" i="1"/>
  <c r="BS324" i="1" s="1"/>
  <c r="BR325" i="1"/>
  <c r="BS325" i="1" s="1"/>
  <c r="BR326" i="1"/>
  <c r="BS326" i="1" s="1"/>
  <c r="BR327" i="1"/>
  <c r="BS327" i="1" s="1"/>
  <c r="BR328" i="1"/>
  <c r="BS328" i="1" s="1"/>
  <c r="BR329" i="1"/>
  <c r="BS329" i="1" s="1"/>
  <c r="BR330" i="1"/>
  <c r="BS330" i="1" s="1"/>
  <c r="BR331" i="1"/>
  <c r="BS331" i="1" s="1"/>
  <c r="BR332" i="1"/>
  <c r="BS332" i="1" s="1"/>
  <c r="BR333" i="1"/>
  <c r="BS333" i="1" s="1"/>
  <c r="BR334" i="1"/>
  <c r="BS334" i="1" s="1"/>
  <c r="BR335" i="1"/>
  <c r="BS335" i="1" s="1"/>
  <c r="BR336" i="1"/>
  <c r="BS336" i="1" s="1"/>
  <c r="BR337" i="1"/>
  <c r="BS337" i="1" s="1"/>
  <c r="BR338" i="1"/>
  <c r="BS338" i="1" s="1"/>
  <c r="BR339" i="1"/>
  <c r="BS339" i="1" s="1"/>
  <c r="BR340" i="1"/>
  <c r="BS340" i="1" s="1"/>
  <c r="BR341" i="1"/>
  <c r="BS341" i="1" s="1"/>
  <c r="BR342" i="1"/>
  <c r="BS342" i="1" s="1"/>
  <c r="BR343" i="1"/>
  <c r="BS343" i="1" s="1"/>
  <c r="BR344" i="1"/>
  <c r="BS344" i="1" s="1"/>
  <c r="BR345" i="1"/>
  <c r="BS345" i="1" s="1"/>
  <c r="BR346" i="1"/>
  <c r="BS346" i="1" s="1"/>
  <c r="BR347" i="1"/>
  <c r="BS347" i="1" s="1"/>
  <c r="BR348" i="1"/>
  <c r="BS348" i="1" s="1"/>
  <c r="BR349" i="1"/>
  <c r="BS349" i="1" s="1"/>
  <c r="BR350" i="1"/>
  <c r="BS350" i="1" s="1"/>
  <c r="BR351" i="1"/>
  <c r="BS351" i="1" s="1"/>
  <c r="BR352" i="1"/>
  <c r="BS352" i="1" s="1"/>
  <c r="BR353" i="1"/>
  <c r="BS353" i="1" s="1"/>
  <c r="BR354" i="1"/>
  <c r="BS354" i="1" s="1"/>
  <c r="BR355" i="1"/>
  <c r="BS355" i="1" s="1"/>
  <c r="BR356" i="1"/>
  <c r="BS356" i="1" s="1"/>
  <c r="BR357" i="1"/>
  <c r="BS357" i="1" s="1"/>
  <c r="BR358" i="1"/>
  <c r="BS358" i="1" s="1"/>
  <c r="BR359" i="1"/>
  <c r="BS359" i="1" s="1"/>
  <c r="BR360" i="1"/>
  <c r="BS360" i="1" s="1"/>
  <c r="BR361" i="1"/>
  <c r="BS361" i="1" s="1"/>
  <c r="BR362" i="1"/>
  <c r="BS362" i="1" s="1"/>
  <c r="BR363" i="1"/>
  <c r="BS363" i="1" s="1"/>
  <c r="BR364" i="1"/>
  <c r="BS364" i="1" s="1"/>
  <c r="BR365" i="1"/>
  <c r="BS365" i="1" s="1"/>
  <c r="BR366" i="1"/>
  <c r="BS366" i="1" s="1"/>
  <c r="BR367" i="1"/>
  <c r="BS367" i="1" s="1"/>
  <c r="BR368" i="1"/>
  <c r="BS368" i="1" s="1"/>
  <c r="BR369" i="1"/>
  <c r="BS369" i="1" s="1"/>
  <c r="BR370" i="1"/>
  <c r="BS370" i="1" s="1"/>
  <c r="BR282" i="1"/>
  <c r="BS282" i="1" s="1"/>
  <c r="BR283" i="1"/>
  <c r="BS283" i="1" s="1"/>
  <c r="BR284" i="1"/>
  <c r="BS284" i="1" s="1"/>
  <c r="BR285" i="1"/>
  <c r="BS285" i="1" s="1"/>
  <c r="BR286" i="1"/>
  <c r="BS286" i="1" s="1"/>
  <c r="BR287" i="1"/>
  <c r="BS287" i="1" s="1"/>
  <c r="BR288" i="1"/>
  <c r="BS288" i="1" s="1"/>
  <c r="BR289" i="1"/>
  <c r="BS289" i="1" s="1"/>
  <c r="BR290" i="1"/>
  <c r="BS290" i="1" s="1"/>
  <c r="BR291" i="1"/>
  <c r="BS291" i="1" s="1"/>
  <c r="BR292" i="1"/>
  <c r="BS292" i="1" s="1"/>
  <c r="BR293" i="1"/>
  <c r="BS293" i="1" s="1"/>
  <c r="BR294" i="1"/>
  <c r="BS294" i="1" s="1"/>
  <c r="BR295" i="1"/>
  <c r="BS295" i="1" s="1"/>
  <c r="BR281" i="1"/>
  <c r="BS281" i="1" s="1"/>
  <c r="BR280" i="1"/>
  <c r="BS280" i="1" s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1" i="1"/>
  <c r="AR301" i="1" s="1"/>
  <c r="AQ302" i="1"/>
  <c r="AR302" i="1" s="1"/>
  <c r="AQ303" i="1"/>
  <c r="AR303" i="1" s="1"/>
  <c r="AQ304" i="1"/>
  <c r="AR304" i="1" s="1"/>
  <c r="AQ305" i="1"/>
  <c r="AR305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2" i="1"/>
  <c r="AR332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0" i="1"/>
  <c r="AR340" i="1" s="1"/>
  <c r="AQ341" i="1"/>
  <c r="AR341" i="1" s="1"/>
  <c r="AQ342" i="1"/>
  <c r="AR342" i="1" s="1"/>
  <c r="AQ343" i="1"/>
  <c r="AR343" i="1" s="1"/>
  <c r="AQ344" i="1"/>
  <c r="AR344" i="1" s="1"/>
  <c r="AQ345" i="1"/>
  <c r="AR345" i="1" s="1"/>
  <c r="AQ346" i="1"/>
  <c r="AR346" i="1" s="1"/>
  <c r="AQ347" i="1"/>
  <c r="AR347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59" i="1"/>
  <c r="AR359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281" i="1"/>
  <c r="AR281" i="1" s="1"/>
  <c r="AQ280" i="1"/>
  <c r="AR280" i="1" s="1"/>
  <c r="AR371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6" i="1"/>
  <c r="K67" i="1"/>
  <c r="K68" i="1"/>
  <c r="K69" i="1"/>
  <c r="K74" i="1"/>
  <c r="K75" i="1"/>
  <c r="K76" i="1"/>
  <c r="K78" i="1"/>
  <c r="K79" i="1"/>
  <c r="K80" i="1"/>
  <c r="K81" i="1"/>
  <c r="K86" i="1"/>
  <c r="K87" i="1"/>
  <c r="K88" i="1"/>
  <c r="K90" i="1"/>
  <c r="K91" i="1"/>
  <c r="K92" i="1"/>
  <c r="K93" i="1"/>
  <c r="J97" i="1"/>
  <c r="J98" i="1"/>
  <c r="J103" i="1"/>
  <c r="J109" i="1"/>
  <c r="J115" i="1"/>
  <c r="J121" i="1"/>
  <c r="J127" i="1"/>
  <c r="J133" i="1"/>
  <c r="J139" i="1"/>
  <c r="J145" i="1"/>
  <c r="J151" i="1"/>
  <c r="J157" i="1"/>
  <c r="J163" i="1"/>
  <c r="J169" i="1"/>
  <c r="J175" i="1"/>
  <c r="J181" i="1"/>
  <c r="K7" i="1"/>
  <c r="J99" i="1"/>
  <c r="J100" i="1"/>
  <c r="J101" i="1"/>
  <c r="J102" i="1"/>
  <c r="J104" i="1"/>
  <c r="J105" i="1"/>
  <c r="J106" i="1"/>
  <c r="J107" i="1"/>
  <c r="J108" i="1"/>
  <c r="J110" i="1"/>
  <c r="J111" i="1"/>
  <c r="J112" i="1"/>
  <c r="J113" i="1"/>
  <c r="J114" i="1"/>
  <c r="J116" i="1"/>
  <c r="J117" i="1"/>
  <c r="J118" i="1"/>
  <c r="J119" i="1"/>
  <c r="J120" i="1"/>
  <c r="J122" i="1"/>
  <c r="J123" i="1"/>
  <c r="J124" i="1"/>
  <c r="J125" i="1"/>
  <c r="J126" i="1"/>
  <c r="J128" i="1"/>
  <c r="J129" i="1"/>
  <c r="J130" i="1"/>
  <c r="J131" i="1"/>
  <c r="J132" i="1"/>
  <c r="J134" i="1"/>
  <c r="J135" i="1"/>
  <c r="J136" i="1"/>
  <c r="J137" i="1"/>
  <c r="J138" i="1"/>
  <c r="J140" i="1"/>
  <c r="J141" i="1"/>
  <c r="J142" i="1"/>
  <c r="J143" i="1"/>
  <c r="J144" i="1"/>
  <c r="J146" i="1"/>
  <c r="J147" i="1"/>
  <c r="J148" i="1"/>
  <c r="J149" i="1"/>
  <c r="J150" i="1"/>
  <c r="J152" i="1"/>
  <c r="J153" i="1"/>
  <c r="J154" i="1"/>
  <c r="J155" i="1"/>
  <c r="J156" i="1"/>
  <c r="J158" i="1"/>
  <c r="J159" i="1"/>
  <c r="J160" i="1"/>
  <c r="J161" i="1"/>
  <c r="J162" i="1"/>
  <c r="J164" i="1"/>
  <c r="J165" i="1"/>
  <c r="J166" i="1"/>
  <c r="J167" i="1"/>
  <c r="J168" i="1"/>
  <c r="J170" i="1"/>
  <c r="J171" i="1"/>
  <c r="J172" i="1"/>
  <c r="J173" i="1"/>
  <c r="J174" i="1"/>
  <c r="J176" i="1"/>
  <c r="J177" i="1"/>
  <c r="J178" i="1"/>
  <c r="J179" i="1"/>
  <c r="J180" i="1"/>
  <c r="J182" i="1"/>
  <c r="J183" i="1"/>
  <c r="J184" i="1"/>
  <c r="J185" i="1"/>
  <c r="J96" i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I133" i="1" s="1"/>
  <c r="BH134" i="1"/>
  <c r="BI134" i="1" s="1"/>
  <c r="BH135" i="1"/>
  <c r="BI135" i="1" s="1"/>
  <c r="BH136" i="1"/>
  <c r="BI136" i="1" s="1"/>
  <c r="BH137" i="1"/>
  <c r="BI137" i="1" s="1"/>
  <c r="BH138" i="1"/>
  <c r="BI138" i="1" s="1"/>
  <c r="BH139" i="1"/>
  <c r="BI139" i="1" s="1"/>
  <c r="BH140" i="1"/>
  <c r="BI140" i="1" s="1"/>
  <c r="BH141" i="1"/>
  <c r="BI141" i="1" s="1"/>
  <c r="BH142" i="1"/>
  <c r="BI142" i="1" s="1"/>
  <c r="BH143" i="1"/>
  <c r="BI143" i="1" s="1"/>
  <c r="BH144" i="1"/>
  <c r="BI144" i="1" s="1"/>
  <c r="BH145" i="1"/>
  <c r="BI145" i="1" s="1"/>
  <c r="BH146" i="1"/>
  <c r="BI146" i="1" s="1"/>
  <c r="BH147" i="1"/>
  <c r="BI147" i="1" s="1"/>
  <c r="BH148" i="1"/>
  <c r="BI148" i="1" s="1"/>
  <c r="BH149" i="1"/>
  <c r="BI149" i="1" s="1"/>
  <c r="BH150" i="1"/>
  <c r="BI150" i="1" s="1"/>
  <c r="BH151" i="1"/>
  <c r="BI151" i="1" s="1"/>
  <c r="BH152" i="1"/>
  <c r="BI152" i="1" s="1"/>
  <c r="BH153" i="1"/>
  <c r="BI153" i="1" s="1"/>
  <c r="BH154" i="1"/>
  <c r="BI154" i="1" s="1"/>
  <c r="BH155" i="1"/>
  <c r="BI155" i="1" s="1"/>
  <c r="BH156" i="1"/>
  <c r="BI156" i="1" s="1"/>
  <c r="BH157" i="1"/>
  <c r="BI157" i="1" s="1"/>
  <c r="BH158" i="1"/>
  <c r="BI158" i="1" s="1"/>
  <c r="BH159" i="1"/>
  <c r="BI159" i="1" s="1"/>
  <c r="BH160" i="1"/>
  <c r="BI160" i="1" s="1"/>
  <c r="BH161" i="1"/>
  <c r="BI161" i="1" s="1"/>
  <c r="BH162" i="1"/>
  <c r="BI162" i="1" s="1"/>
  <c r="BH163" i="1"/>
  <c r="BI163" i="1" s="1"/>
  <c r="BH164" i="1"/>
  <c r="BI164" i="1" s="1"/>
  <c r="BH165" i="1"/>
  <c r="BI165" i="1" s="1"/>
  <c r="BH166" i="1"/>
  <c r="BI166" i="1" s="1"/>
  <c r="BH167" i="1"/>
  <c r="BI167" i="1" s="1"/>
  <c r="BH168" i="1"/>
  <c r="BI168" i="1" s="1"/>
  <c r="BH169" i="1"/>
  <c r="BI169" i="1" s="1"/>
  <c r="BH170" i="1"/>
  <c r="BI170" i="1" s="1"/>
  <c r="BH171" i="1"/>
  <c r="BI171" i="1" s="1"/>
  <c r="BH172" i="1"/>
  <c r="BI172" i="1" s="1"/>
  <c r="BH173" i="1"/>
  <c r="BI173" i="1" s="1"/>
  <c r="BH174" i="1"/>
  <c r="BI174" i="1" s="1"/>
  <c r="BH175" i="1"/>
  <c r="BI175" i="1" s="1"/>
  <c r="BH176" i="1"/>
  <c r="BI176" i="1" s="1"/>
  <c r="BH177" i="1"/>
  <c r="BI177" i="1" s="1"/>
  <c r="BH178" i="1"/>
  <c r="BI178" i="1" s="1"/>
  <c r="BH179" i="1"/>
  <c r="BI179" i="1" s="1"/>
  <c r="BH180" i="1"/>
  <c r="BI180" i="1" s="1"/>
  <c r="BH181" i="1"/>
  <c r="BI181" i="1" s="1"/>
  <c r="BH182" i="1"/>
  <c r="BI182" i="1" s="1"/>
  <c r="BH183" i="1"/>
  <c r="BI183" i="1" s="1"/>
  <c r="BH184" i="1"/>
  <c r="BI184" i="1" s="1"/>
  <c r="BH185" i="1"/>
  <c r="BI185" i="1" s="1"/>
  <c r="BH186" i="1"/>
  <c r="BI186" i="1" s="1"/>
  <c r="BH98" i="1"/>
  <c r="BI98" i="1" s="1"/>
  <c r="BH97" i="1"/>
  <c r="BI97" i="1" s="1"/>
  <c r="BI96" i="1"/>
  <c r="BJ190" i="1"/>
  <c r="BK190" i="1" s="1"/>
  <c r="BJ191" i="1"/>
  <c r="BK191" i="1" s="1"/>
  <c r="BJ192" i="1"/>
  <c r="BK192" i="1" s="1"/>
  <c r="BJ193" i="1"/>
  <c r="BK193" i="1" s="1"/>
  <c r="BJ194" i="1"/>
  <c r="BK194" i="1" s="1"/>
  <c r="BJ195" i="1"/>
  <c r="BK195" i="1" s="1"/>
  <c r="BJ196" i="1"/>
  <c r="BK196" i="1" s="1"/>
  <c r="BJ197" i="1"/>
  <c r="BK197" i="1" s="1"/>
  <c r="BJ198" i="1"/>
  <c r="BK198" i="1" s="1"/>
  <c r="BJ199" i="1"/>
  <c r="BK199" i="1" s="1"/>
  <c r="BJ200" i="1"/>
  <c r="BK200" i="1" s="1"/>
  <c r="BJ201" i="1"/>
  <c r="BK201" i="1" s="1"/>
  <c r="BJ202" i="1"/>
  <c r="BK202" i="1" s="1"/>
  <c r="BJ203" i="1"/>
  <c r="BK203" i="1" s="1"/>
  <c r="BJ204" i="1"/>
  <c r="BK204" i="1" s="1"/>
  <c r="BJ205" i="1"/>
  <c r="BK205" i="1" s="1"/>
  <c r="BJ206" i="1"/>
  <c r="BK206" i="1" s="1"/>
  <c r="BJ207" i="1"/>
  <c r="BK207" i="1" s="1"/>
  <c r="BJ208" i="1"/>
  <c r="BK208" i="1" s="1"/>
  <c r="BJ209" i="1"/>
  <c r="BK209" i="1" s="1"/>
  <c r="BJ210" i="1"/>
  <c r="BK210" i="1" s="1"/>
  <c r="BJ211" i="1"/>
  <c r="BK211" i="1" s="1"/>
  <c r="BJ212" i="1"/>
  <c r="BK212" i="1" s="1"/>
  <c r="BJ213" i="1"/>
  <c r="BK213" i="1" s="1"/>
  <c r="BJ214" i="1"/>
  <c r="BK214" i="1" s="1"/>
  <c r="BJ215" i="1"/>
  <c r="BK215" i="1" s="1"/>
  <c r="BJ216" i="1"/>
  <c r="BK216" i="1" s="1"/>
  <c r="BJ217" i="1"/>
  <c r="BK217" i="1" s="1"/>
  <c r="BJ218" i="1"/>
  <c r="BK218" i="1" s="1"/>
  <c r="BJ219" i="1"/>
  <c r="BK219" i="1" s="1"/>
  <c r="BJ220" i="1"/>
  <c r="BK220" i="1" s="1"/>
  <c r="BJ221" i="1"/>
  <c r="BK221" i="1" s="1"/>
  <c r="BJ222" i="1"/>
  <c r="BK222" i="1" s="1"/>
  <c r="BJ223" i="1"/>
  <c r="BK223" i="1" s="1"/>
  <c r="BJ224" i="1"/>
  <c r="BK224" i="1" s="1"/>
  <c r="BJ225" i="1"/>
  <c r="BK225" i="1" s="1"/>
  <c r="BJ226" i="1"/>
  <c r="BK226" i="1" s="1"/>
  <c r="BJ227" i="1"/>
  <c r="BK227" i="1" s="1"/>
  <c r="BJ228" i="1"/>
  <c r="BK228" i="1" s="1"/>
  <c r="BJ229" i="1"/>
  <c r="BK229" i="1" s="1"/>
  <c r="BJ230" i="1"/>
  <c r="BK230" i="1" s="1"/>
  <c r="BJ231" i="1"/>
  <c r="BK231" i="1" s="1"/>
  <c r="BJ232" i="1"/>
  <c r="BK232" i="1" s="1"/>
  <c r="BJ233" i="1"/>
  <c r="BK233" i="1" s="1"/>
  <c r="BJ234" i="1"/>
  <c r="BK234" i="1" s="1"/>
  <c r="BJ235" i="1"/>
  <c r="BK235" i="1" s="1"/>
  <c r="BJ236" i="1"/>
  <c r="BK236" i="1" s="1"/>
  <c r="BJ237" i="1"/>
  <c r="BK237" i="1" s="1"/>
  <c r="BJ238" i="1"/>
  <c r="BK238" i="1" s="1"/>
  <c r="BJ239" i="1"/>
  <c r="BK239" i="1" s="1"/>
  <c r="BJ240" i="1"/>
  <c r="BK240" i="1" s="1"/>
  <c r="BJ241" i="1"/>
  <c r="BK241" i="1" s="1"/>
  <c r="BJ242" i="1"/>
  <c r="BK242" i="1" s="1"/>
  <c r="BJ243" i="1"/>
  <c r="BK243" i="1" s="1"/>
  <c r="BJ244" i="1"/>
  <c r="BK244" i="1" s="1"/>
  <c r="BJ245" i="1"/>
  <c r="BK245" i="1" s="1"/>
  <c r="BJ246" i="1"/>
  <c r="BK246" i="1" s="1"/>
  <c r="BJ247" i="1"/>
  <c r="BK247" i="1" s="1"/>
  <c r="BJ248" i="1"/>
  <c r="BK248" i="1" s="1"/>
  <c r="BJ249" i="1"/>
  <c r="BK249" i="1" s="1"/>
  <c r="BJ250" i="1"/>
  <c r="BK250" i="1" s="1"/>
  <c r="BJ251" i="1"/>
  <c r="BK251" i="1" s="1"/>
  <c r="BJ252" i="1"/>
  <c r="BK252" i="1" s="1"/>
  <c r="BJ253" i="1"/>
  <c r="BK253" i="1" s="1"/>
  <c r="BJ254" i="1"/>
  <c r="BK254" i="1" s="1"/>
  <c r="BJ255" i="1"/>
  <c r="BK255" i="1" s="1"/>
  <c r="BJ256" i="1"/>
  <c r="BK256" i="1" s="1"/>
  <c r="BJ257" i="1"/>
  <c r="BK257" i="1" s="1"/>
  <c r="BJ258" i="1"/>
  <c r="BK258" i="1" s="1"/>
  <c r="BJ259" i="1"/>
  <c r="BK259" i="1" s="1"/>
  <c r="BJ260" i="1"/>
  <c r="BK260" i="1" s="1"/>
  <c r="BJ261" i="1"/>
  <c r="BK261" i="1" s="1"/>
  <c r="BJ262" i="1"/>
  <c r="BK262" i="1" s="1"/>
  <c r="BJ263" i="1"/>
  <c r="BK263" i="1" s="1"/>
  <c r="BJ264" i="1"/>
  <c r="BK264" i="1" s="1"/>
  <c r="BJ265" i="1"/>
  <c r="BK265" i="1" s="1"/>
  <c r="BJ266" i="1"/>
  <c r="BK266" i="1" s="1"/>
  <c r="BJ267" i="1"/>
  <c r="BK267" i="1" s="1"/>
  <c r="BJ268" i="1"/>
  <c r="BK268" i="1" s="1"/>
  <c r="BJ269" i="1"/>
  <c r="BK269" i="1" s="1"/>
  <c r="BJ270" i="1"/>
  <c r="BK270" i="1" s="1"/>
  <c r="BJ271" i="1"/>
  <c r="BK271" i="1" s="1"/>
  <c r="BJ272" i="1"/>
  <c r="BK272" i="1" s="1"/>
  <c r="BJ273" i="1"/>
  <c r="BK273" i="1" s="1"/>
  <c r="BJ274" i="1"/>
  <c r="BK274" i="1" s="1"/>
  <c r="BJ275" i="1"/>
  <c r="BK275" i="1" s="1"/>
  <c r="BJ276" i="1"/>
  <c r="BK276" i="1" s="1"/>
  <c r="BJ277" i="1"/>
  <c r="BK277" i="1" s="1"/>
  <c r="BJ278" i="1"/>
  <c r="BK278" i="1" s="1"/>
  <c r="BJ189" i="1"/>
  <c r="BK189" i="1" s="1"/>
  <c r="BJ188" i="1"/>
  <c r="BK188" i="1" s="1"/>
  <c r="BL281" i="1"/>
  <c r="BM281" i="1" s="1"/>
  <c r="BL282" i="1"/>
  <c r="BM282" i="1" s="1"/>
  <c r="BL283" i="1"/>
  <c r="BM283" i="1" s="1"/>
  <c r="BL284" i="1"/>
  <c r="BM284" i="1" s="1"/>
  <c r="BL285" i="1"/>
  <c r="BM285" i="1" s="1"/>
  <c r="BL286" i="1"/>
  <c r="BM286" i="1" s="1"/>
  <c r="BL287" i="1"/>
  <c r="BM287" i="1" s="1"/>
  <c r="BL288" i="1"/>
  <c r="BM288" i="1" s="1"/>
  <c r="BL289" i="1"/>
  <c r="BM289" i="1" s="1"/>
  <c r="BL290" i="1"/>
  <c r="BM290" i="1" s="1"/>
  <c r="BL291" i="1"/>
  <c r="BM291" i="1" s="1"/>
  <c r="BL292" i="1"/>
  <c r="BM292" i="1" s="1"/>
  <c r="BL293" i="1"/>
  <c r="BM293" i="1" s="1"/>
  <c r="BL294" i="1"/>
  <c r="BM294" i="1" s="1"/>
  <c r="BL295" i="1"/>
  <c r="BM295" i="1" s="1"/>
  <c r="BL296" i="1"/>
  <c r="BM296" i="1" s="1"/>
  <c r="BL297" i="1"/>
  <c r="BM297" i="1" s="1"/>
  <c r="BL298" i="1"/>
  <c r="BM298" i="1" s="1"/>
  <c r="BL299" i="1"/>
  <c r="BM299" i="1" s="1"/>
  <c r="BL300" i="1"/>
  <c r="BM300" i="1" s="1"/>
  <c r="BL301" i="1"/>
  <c r="BM301" i="1" s="1"/>
  <c r="BL302" i="1"/>
  <c r="BM302" i="1" s="1"/>
  <c r="BL303" i="1"/>
  <c r="BM303" i="1" s="1"/>
  <c r="BL304" i="1"/>
  <c r="BM304" i="1" s="1"/>
  <c r="BL305" i="1"/>
  <c r="BM305" i="1" s="1"/>
  <c r="BL306" i="1"/>
  <c r="BM306" i="1" s="1"/>
  <c r="BL307" i="1"/>
  <c r="BM307" i="1" s="1"/>
  <c r="BL308" i="1"/>
  <c r="BM308" i="1" s="1"/>
  <c r="BL309" i="1"/>
  <c r="BM309" i="1" s="1"/>
  <c r="BL310" i="1"/>
  <c r="BM310" i="1" s="1"/>
  <c r="BL311" i="1"/>
  <c r="BM311" i="1" s="1"/>
  <c r="BL312" i="1"/>
  <c r="BM312" i="1" s="1"/>
  <c r="BL313" i="1"/>
  <c r="BM313" i="1" s="1"/>
  <c r="BL314" i="1"/>
  <c r="BM314" i="1" s="1"/>
  <c r="BL315" i="1"/>
  <c r="BM315" i="1" s="1"/>
  <c r="BL316" i="1"/>
  <c r="BM316" i="1" s="1"/>
  <c r="BL317" i="1"/>
  <c r="BM317" i="1" s="1"/>
  <c r="BL318" i="1"/>
  <c r="BM318" i="1" s="1"/>
  <c r="BL319" i="1"/>
  <c r="BM319" i="1" s="1"/>
  <c r="BL320" i="1"/>
  <c r="BM320" i="1" s="1"/>
  <c r="BL321" i="1"/>
  <c r="BM321" i="1" s="1"/>
  <c r="BL322" i="1"/>
  <c r="BM322" i="1" s="1"/>
  <c r="BL323" i="1"/>
  <c r="BM323" i="1" s="1"/>
  <c r="BL324" i="1"/>
  <c r="BM324" i="1" s="1"/>
  <c r="BL325" i="1"/>
  <c r="BM325" i="1" s="1"/>
  <c r="BL326" i="1"/>
  <c r="BM326" i="1" s="1"/>
  <c r="BL327" i="1"/>
  <c r="BM327" i="1" s="1"/>
  <c r="BL328" i="1"/>
  <c r="BM328" i="1" s="1"/>
  <c r="BL329" i="1"/>
  <c r="BM329" i="1" s="1"/>
  <c r="BL330" i="1"/>
  <c r="BM330" i="1" s="1"/>
  <c r="BL331" i="1"/>
  <c r="BM331" i="1" s="1"/>
  <c r="BL332" i="1"/>
  <c r="BM332" i="1" s="1"/>
  <c r="BL333" i="1"/>
  <c r="BM333" i="1" s="1"/>
  <c r="BL334" i="1"/>
  <c r="BM334" i="1" s="1"/>
  <c r="BL335" i="1"/>
  <c r="BM335" i="1" s="1"/>
  <c r="BL336" i="1"/>
  <c r="BM336" i="1" s="1"/>
  <c r="BL337" i="1"/>
  <c r="BM337" i="1" s="1"/>
  <c r="BL338" i="1"/>
  <c r="BM338" i="1" s="1"/>
  <c r="BL339" i="1"/>
  <c r="BM339" i="1" s="1"/>
  <c r="BL340" i="1"/>
  <c r="BM340" i="1" s="1"/>
  <c r="BL341" i="1"/>
  <c r="BM341" i="1" s="1"/>
  <c r="BL342" i="1"/>
  <c r="BM342" i="1" s="1"/>
  <c r="BL343" i="1"/>
  <c r="BM343" i="1" s="1"/>
  <c r="BL344" i="1"/>
  <c r="BM344" i="1" s="1"/>
  <c r="BL345" i="1"/>
  <c r="BM345" i="1" s="1"/>
  <c r="BL346" i="1"/>
  <c r="BM346" i="1" s="1"/>
  <c r="BL347" i="1"/>
  <c r="BM347" i="1" s="1"/>
  <c r="BL348" i="1"/>
  <c r="BM348" i="1" s="1"/>
  <c r="BL349" i="1"/>
  <c r="BM349" i="1" s="1"/>
  <c r="BL350" i="1"/>
  <c r="BM350" i="1" s="1"/>
  <c r="BL351" i="1"/>
  <c r="BM351" i="1" s="1"/>
  <c r="BL352" i="1"/>
  <c r="BM352" i="1" s="1"/>
  <c r="BL353" i="1"/>
  <c r="BM353" i="1" s="1"/>
  <c r="BL354" i="1"/>
  <c r="BM354" i="1" s="1"/>
  <c r="BL355" i="1"/>
  <c r="BM355" i="1" s="1"/>
  <c r="BL356" i="1"/>
  <c r="BM356" i="1" s="1"/>
  <c r="BL357" i="1"/>
  <c r="BM357" i="1" s="1"/>
  <c r="BL358" i="1"/>
  <c r="BM358" i="1" s="1"/>
  <c r="BL359" i="1"/>
  <c r="BM359" i="1" s="1"/>
  <c r="BL360" i="1"/>
  <c r="BM360" i="1" s="1"/>
  <c r="BL361" i="1"/>
  <c r="BM361" i="1" s="1"/>
  <c r="BL362" i="1"/>
  <c r="BM362" i="1" s="1"/>
  <c r="BL363" i="1"/>
  <c r="BM363" i="1" s="1"/>
  <c r="BL364" i="1"/>
  <c r="BM364" i="1" s="1"/>
  <c r="BL365" i="1"/>
  <c r="BM365" i="1" s="1"/>
  <c r="BL366" i="1"/>
  <c r="BM366" i="1" s="1"/>
  <c r="BL367" i="1"/>
  <c r="BM367" i="1" s="1"/>
  <c r="BL368" i="1"/>
  <c r="BM368" i="1" s="1"/>
  <c r="BL369" i="1"/>
  <c r="BM369" i="1" s="1"/>
  <c r="BL370" i="1"/>
  <c r="BM370" i="1" s="1"/>
  <c r="BL280" i="1"/>
  <c r="BM280" i="1" s="1"/>
  <c r="BN373" i="1"/>
  <c r="BO373" i="1" s="1"/>
  <c r="BN374" i="1"/>
  <c r="BO374" i="1" s="1"/>
  <c r="BN375" i="1"/>
  <c r="BO375" i="1" s="1"/>
  <c r="BN376" i="1"/>
  <c r="BO376" i="1" s="1"/>
  <c r="BN377" i="1"/>
  <c r="BO377" i="1" s="1"/>
  <c r="BN372" i="1"/>
  <c r="BO372" i="1" s="1"/>
  <c r="BO378" i="1"/>
  <c r="BM371" i="1"/>
  <c r="BO371" i="1" s="1"/>
  <c r="BK279" i="1"/>
  <c r="BM279" i="1" s="1"/>
  <c r="BI187" i="1"/>
  <c r="BK187" i="1" s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BE190" i="1"/>
  <c r="BF190" i="1" s="1"/>
  <c r="BE191" i="1"/>
  <c r="BF191" i="1" s="1"/>
  <c r="BE192" i="1"/>
  <c r="BF192" i="1" s="1"/>
  <c r="BE193" i="1"/>
  <c r="BF193" i="1" s="1"/>
  <c r="BE194" i="1"/>
  <c r="BF194" i="1" s="1"/>
  <c r="BE195" i="1"/>
  <c r="BF195" i="1" s="1"/>
  <c r="BE196" i="1"/>
  <c r="BF196" i="1" s="1"/>
  <c r="BE197" i="1"/>
  <c r="BF197" i="1" s="1"/>
  <c r="BE198" i="1"/>
  <c r="BF198" i="1" s="1"/>
  <c r="BE199" i="1"/>
  <c r="BF199" i="1" s="1"/>
  <c r="BE200" i="1"/>
  <c r="BF200" i="1" s="1"/>
  <c r="BE201" i="1"/>
  <c r="BF201" i="1" s="1"/>
  <c r="BE202" i="1"/>
  <c r="BF202" i="1" s="1"/>
  <c r="BE203" i="1"/>
  <c r="BF203" i="1" s="1"/>
  <c r="BE204" i="1"/>
  <c r="BF204" i="1" s="1"/>
  <c r="BE205" i="1"/>
  <c r="BF205" i="1" s="1"/>
  <c r="BE206" i="1"/>
  <c r="BF206" i="1" s="1"/>
  <c r="BE207" i="1"/>
  <c r="BF207" i="1" s="1"/>
  <c r="BE208" i="1"/>
  <c r="BF208" i="1" s="1"/>
  <c r="BE209" i="1"/>
  <c r="BF209" i="1" s="1"/>
  <c r="BE210" i="1"/>
  <c r="BF210" i="1" s="1"/>
  <c r="BE211" i="1"/>
  <c r="BF211" i="1" s="1"/>
  <c r="BE212" i="1"/>
  <c r="BF212" i="1" s="1"/>
  <c r="BE213" i="1"/>
  <c r="BF213" i="1" s="1"/>
  <c r="BE214" i="1"/>
  <c r="BF214" i="1" s="1"/>
  <c r="BE215" i="1"/>
  <c r="BF215" i="1" s="1"/>
  <c r="BE216" i="1"/>
  <c r="BF216" i="1" s="1"/>
  <c r="BE217" i="1"/>
  <c r="BF217" i="1" s="1"/>
  <c r="BE218" i="1"/>
  <c r="BF218" i="1" s="1"/>
  <c r="BE219" i="1"/>
  <c r="BF219" i="1" s="1"/>
  <c r="BE220" i="1"/>
  <c r="BF220" i="1" s="1"/>
  <c r="BE221" i="1"/>
  <c r="BF221" i="1" s="1"/>
  <c r="BE222" i="1"/>
  <c r="BF222" i="1" s="1"/>
  <c r="BE223" i="1"/>
  <c r="BF223" i="1" s="1"/>
  <c r="BE224" i="1"/>
  <c r="BE225" i="1"/>
  <c r="BF225" i="1" s="1"/>
  <c r="BE226" i="1"/>
  <c r="BF226" i="1" s="1"/>
  <c r="BE227" i="1"/>
  <c r="BF227" i="1" s="1"/>
  <c r="BE228" i="1"/>
  <c r="BF228" i="1" s="1"/>
  <c r="BE229" i="1"/>
  <c r="BF229" i="1" s="1"/>
  <c r="BE230" i="1"/>
  <c r="BF230" i="1" s="1"/>
  <c r="BE231" i="1"/>
  <c r="BF231" i="1" s="1"/>
  <c r="BE232" i="1"/>
  <c r="BF232" i="1" s="1"/>
  <c r="BE233" i="1"/>
  <c r="BF233" i="1" s="1"/>
  <c r="BE234" i="1"/>
  <c r="BF234" i="1" s="1"/>
  <c r="BE235" i="1"/>
  <c r="BF235" i="1" s="1"/>
  <c r="BE236" i="1"/>
  <c r="BF236" i="1" s="1"/>
  <c r="BE237" i="1"/>
  <c r="BF237" i="1" s="1"/>
  <c r="BE238" i="1"/>
  <c r="BF238" i="1" s="1"/>
  <c r="BE239" i="1"/>
  <c r="BF239" i="1" s="1"/>
  <c r="BE240" i="1"/>
  <c r="BF240" i="1" s="1"/>
  <c r="BE241" i="1"/>
  <c r="BF241" i="1" s="1"/>
  <c r="BE242" i="1"/>
  <c r="BF242" i="1" s="1"/>
  <c r="BE243" i="1"/>
  <c r="BF243" i="1" s="1"/>
  <c r="BE244" i="1"/>
  <c r="BF244" i="1" s="1"/>
  <c r="BE245" i="1"/>
  <c r="BF245" i="1" s="1"/>
  <c r="BE246" i="1"/>
  <c r="BF246" i="1" s="1"/>
  <c r="BE247" i="1"/>
  <c r="BF247" i="1" s="1"/>
  <c r="BE248" i="1"/>
  <c r="BF248" i="1" s="1"/>
  <c r="BE249" i="1"/>
  <c r="BF249" i="1" s="1"/>
  <c r="BE250" i="1"/>
  <c r="BF250" i="1" s="1"/>
  <c r="BE251" i="1"/>
  <c r="BF251" i="1" s="1"/>
  <c r="BE252" i="1"/>
  <c r="BF252" i="1" s="1"/>
  <c r="BE253" i="1"/>
  <c r="BF253" i="1" s="1"/>
  <c r="BE254" i="1"/>
  <c r="BF254" i="1" s="1"/>
  <c r="BE255" i="1"/>
  <c r="BF255" i="1" s="1"/>
  <c r="BE256" i="1"/>
  <c r="BF256" i="1" s="1"/>
  <c r="BE257" i="1"/>
  <c r="BF257" i="1" s="1"/>
  <c r="BE258" i="1"/>
  <c r="BF258" i="1" s="1"/>
  <c r="BE259" i="1"/>
  <c r="BF259" i="1" s="1"/>
  <c r="BE260" i="1"/>
  <c r="BF260" i="1" s="1"/>
  <c r="BE261" i="1"/>
  <c r="BF261" i="1" s="1"/>
  <c r="BE262" i="1"/>
  <c r="BF262" i="1" s="1"/>
  <c r="BE263" i="1"/>
  <c r="BF263" i="1" s="1"/>
  <c r="BE264" i="1"/>
  <c r="BF264" i="1" s="1"/>
  <c r="BE265" i="1"/>
  <c r="BF265" i="1" s="1"/>
  <c r="BE266" i="1"/>
  <c r="BF266" i="1" s="1"/>
  <c r="BE267" i="1"/>
  <c r="BF267" i="1" s="1"/>
  <c r="BE268" i="1"/>
  <c r="BF268" i="1" s="1"/>
  <c r="BE269" i="1"/>
  <c r="BF269" i="1" s="1"/>
  <c r="BE270" i="1"/>
  <c r="BF270" i="1" s="1"/>
  <c r="BE271" i="1"/>
  <c r="BF271" i="1" s="1"/>
  <c r="BE272" i="1"/>
  <c r="BF272" i="1" s="1"/>
  <c r="BE273" i="1"/>
  <c r="BF273" i="1" s="1"/>
  <c r="BE274" i="1"/>
  <c r="BF274" i="1" s="1"/>
  <c r="BE275" i="1"/>
  <c r="BF275" i="1" s="1"/>
  <c r="BE276" i="1"/>
  <c r="BF276" i="1" s="1"/>
  <c r="BE277" i="1"/>
  <c r="BF277" i="1" s="1"/>
  <c r="BE278" i="1"/>
  <c r="BF278" i="1" s="1"/>
  <c r="BE189" i="1"/>
  <c r="BF189" i="1" s="1"/>
  <c r="BE188" i="1"/>
  <c r="BF188" i="1" s="1"/>
  <c r="BF224" i="1"/>
  <c r="BF279" i="1"/>
  <c r="BD96" i="1"/>
  <c r="BD187" i="1"/>
  <c r="BF187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D104" i="1" s="1"/>
  <c r="BC105" i="1"/>
  <c r="BD105" i="1" s="1"/>
  <c r="BC106" i="1"/>
  <c r="BD106" i="1" s="1"/>
  <c r="BC107" i="1"/>
  <c r="BD107" i="1" s="1"/>
  <c r="BC108" i="1"/>
  <c r="BD108" i="1" s="1"/>
  <c r="BC109" i="1"/>
  <c r="BD109" i="1" s="1"/>
  <c r="BC110" i="1"/>
  <c r="BD110" i="1" s="1"/>
  <c r="BC111" i="1"/>
  <c r="BD111" i="1" s="1"/>
  <c r="BC112" i="1"/>
  <c r="BD112" i="1" s="1"/>
  <c r="BC113" i="1"/>
  <c r="BD113" i="1" s="1"/>
  <c r="BC114" i="1"/>
  <c r="BD114" i="1" s="1"/>
  <c r="BC115" i="1"/>
  <c r="BD115" i="1" s="1"/>
  <c r="BC116" i="1"/>
  <c r="BD116" i="1" s="1"/>
  <c r="BC117" i="1"/>
  <c r="BD117" i="1" s="1"/>
  <c r="BC118" i="1"/>
  <c r="BD118" i="1" s="1"/>
  <c r="BC119" i="1"/>
  <c r="BD119" i="1" s="1"/>
  <c r="BC120" i="1"/>
  <c r="BD120" i="1" s="1"/>
  <c r="BC121" i="1"/>
  <c r="BD121" i="1" s="1"/>
  <c r="BC122" i="1"/>
  <c r="BD122" i="1" s="1"/>
  <c r="BC123" i="1"/>
  <c r="BD123" i="1" s="1"/>
  <c r="BC124" i="1"/>
  <c r="BD124" i="1" s="1"/>
  <c r="BC125" i="1"/>
  <c r="BD125" i="1" s="1"/>
  <c r="BC126" i="1"/>
  <c r="BD126" i="1" s="1"/>
  <c r="BC127" i="1"/>
  <c r="BD127" i="1" s="1"/>
  <c r="BC128" i="1"/>
  <c r="BD128" i="1" s="1"/>
  <c r="BC129" i="1"/>
  <c r="BD129" i="1" s="1"/>
  <c r="BC130" i="1"/>
  <c r="BD130" i="1" s="1"/>
  <c r="BC131" i="1"/>
  <c r="BD131" i="1" s="1"/>
  <c r="BC132" i="1"/>
  <c r="BD132" i="1" s="1"/>
  <c r="BC133" i="1"/>
  <c r="BD133" i="1" s="1"/>
  <c r="BC134" i="1"/>
  <c r="BD134" i="1" s="1"/>
  <c r="BC135" i="1"/>
  <c r="BD135" i="1" s="1"/>
  <c r="BC136" i="1"/>
  <c r="BD136" i="1" s="1"/>
  <c r="BC137" i="1"/>
  <c r="BD137" i="1" s="1"/>
  <c r="BC138" i="1"/>
  <c r="BD138" i="1" s="1"/>
  <c r="BC139" i="1"/>
  <c r="BD139" i="1" s="1"/>
  <c r="BC140" i="1"/>
  <c r="BD140" i="1" s="1"/>
  <c r="BC141" i="1"/>
  <c r="BD141" i="1" s="1"/>
  <c r="BC142" i="1"/>
  <c r="BD142" i="1" s="1"/>
  <c r="BC143" i="1"/>
  <c r="BD143" i="1" s="1"/>
  <c r="BC144" i="1"/>
  <c r="BD144" i="1" s="1"/>
  <c r="BC145" i="1"/>
  <c r="BD145" i="1" s="1"/>
  <c r="BC146" i="1"/>
  <c r="BD146" i="1" s="1"/>
  <c r="BC147" i="1"/>
  <c r="BD147" i="1" s="1"/>
  <c r="BC148" i="1"/>
  <c r="BD148" i="1" s="1"/>
  <c r="BC149" i="1"/>
  <c r="BD149" i="1" s="1"/>
  <c r="BC150" i="1"/>
  <c r="BD150" i="1" s="1"/>
  <c r="BC151" i="1"/>
  <c r="BD151" i="1" s="1"/>
  <c r="BC152" i="1"/>
  <c r="BD152" i="1" s="1"/>
  <c r="BC153" i="1"/>
  <c r="BD153" i="1" s="1"/>
  <c r="BC154" i="1"/>
  <c r="BD154" i="1" s="1"/>
  <c r="BC155" i="1"/>
  <c r="BD155" i="1" s="1"/>
  <c r="BC156" i="1"/>
  <c r="BD156" i="1" s="1"/>
  <c r="BC157" i="1"/>
  <c r="BD157" i="1" s="1"/>
  <c r="BC158" i="1"/>
  <c r="BD158" i="1" s="1"/>
  <c r="BC159" i="1"/>
  <c r="BD159" i="1" s="1"/>
  <c r="BC160" i="1"/>
  <c r="BD160" i="1" s="1"/>
  <c r="BC161" i="1"/>
  <c r="BD161" i="1" s="1"/>
  <c r="BC162" i="1"/>
  <c r="BD162" i="1" s="1"/>
  <c r="BC163" i="1"/>
  <c r="BD163" i="1" s="1"/>
  <c r="BC164" i="1"/>
  <c r="BD164" i="1" s="1"/>
  <c r="BC165" i="1"/>
  <c r="BD165" i="1" s="1"/>
  <c r="BC166" i="1"/>
  <c r="BD166" i="1" s="1"/>
  <c r="BC167" i="1"/>
  <c r="BD167" i="1" s="1"/>
  <c r="BC168" i="1"/>
  <c r="BD168" i="1" s="1"/>
  <c r="BC169" i="1"/>
  <c r="BD169" i="1" s="1"/>
  <c r="BC170" i="1"/>
  <c r="BD170" i="1" s="1"/>
  <c r="BC171" i="1"/>
  <c r="BD171" i="1" s="1"/>
  <c r="BC172" i="1"/>
  <c r="BD172" i="1" s="1"/>
  <c r="BC173" i="1"/>
  <c r="BD173" i="1" s="1"/>
  <c r="BC174" i="1"/>
  <c r="BD174" i="1" s="1"/>
  <c r="BC175" i="1"/>
  <c r="BD175" i="1" s="1"/>
  <c r="BC176" i="1"/>
  <c r="BD176" i="1" s="1"/>
  <c r="BC177" i="1"/>
  <c r="BD177" i="1" s="1"/>
  <c r="BC178" i="1"/>
  <c r="BD178" i="1" s="1"/>
  <c r="BC179" i="1"/>
  <c r="BD179" i="1" s="1"/>
  <c r="BC180" i="1"/>
  <c r="BD180" i="1" s="1"/>
  <c r="BC181" i="1"/>
  <c r="BD181" i="1" s="1"/>
  <c r="BC182" i="1"/>
  <c r="BD182" i="1" s="1"/>
  <c r="BC183" i="1"/>
  <c r="BD183" i="1" s="1"/>
  <c r="BC184" i="1"/>
  <c r="BD184" i="1" s="1"/>
  <c r="BC185" i="1"/>
  <c r="BD185" i="1" s="1"/>
  <c r="BC186" i="1"/>
  <c r="BD186" i="1" s="1"/>
  <c r="BC98" i="1"/>
  <c r="BD98" i="1" s="1"/>
  <c r="BC97" i="1"/>
  <c r="BD9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7" i="1"/>
  <c r="AY282" i="1"/>
  <c r="AZ282" i="1" s="1"/>
  <c r="AY283" i="1"/>
  <c r="AZ283" i="1" s="1"/>
  <c r="AY284" i="1"/>
  <c r="AZ284" i="1" s="1"/>
  <c r="AY285" i="1"/>
  <c r="AZ285" i="1" s="1"/>
  <c r="AY286" i="1"/>
  <c r="AZ286" i="1" s="1"/>
  <c r="AY287" i="1"/>
  <c r="AZ287" i="1" s="1"/>
  <c r="AY288" i="1"/>
  <c r="AZ288" i="1" s="1"/>
  <c r="AY289" i="1"/>
  <c r="AZ289" i="1" s="1"/>
  <c r="AY290" i="1"/>
  <c r="AZ290" i="1" s="1"/>
  <c r="AY291" i="1"/>
  <c r="AZ291" i="1" s="1"/>
  <c r="AY292" i="1"/>
  <c r="AZ292" i="1" s="1"/>
  <c r="AY293" i="1"/>
  <c r="AZ293" i="1" s="1"/>
  <c r="AY294" i="1"/>
  <c r="AZ294" i="1" s="1"/>
  <c r="AY295" i="1"/>
  <c r="AZ295" i="1" s="1"/>
  <c r="AY296" i="1"/>
  <c r="AZ296" i="1" s="1"/>
  <c r="AY297" i="1"/>
  <c r="AZ297" i="1" s="1"/>
  <c r="AY298" i="1"/>
  <c r="AZ298" i="1" s="1"/>
  <c r="AY299" i="1"/>
  <c r="AZ299" i="1" s="1"/>
  <c r="AY300" i="1"/>
  <c r="AZ300" i="1" s="1"/>
  <c r="AY301" i="1"/>
  <c r="AZ301" i="1" s="1"/>
  <c r="AY302" i="1"/>
  <c r="AZ302" i="1" s="1"/>
  <c r="AY303" i="1"/>
  <c r="AZ303" i="1" s="1"/>
  <c r="AY304" i="1"/>
  <c r="AZ304" i="1" s="1"/>
  <c r="AY305" i="1"/>
  <c r="AZ305" i="1" s="1"/>
  <c r="AY306" i="1"/>
  <c r="AZ306" i="1" s="1"/>
  <c r="AY307" i="1"/>
  <c r="AZ307" i="1" s="1"/>
  <c r="AY308" i="1"/>
  <c r="AZ308" i="1" s="1"/>
  <c r="AY309" i="1"/>
  <c r="AZ309" i="1" s="1"/>
  <c r="AY310" i="1"/>
  <c r="AZ310" i="1" s="1"/>
  <c r="AY311" i="1"/>
  <c r="AZ311" i="1" s="1"/>
  <c r="AY312" i="1"/>
  <c r="AZ312" i="1" s="1"/>
  <c r="AY313" i="1"/>
  <c r="AZ313" i="1" s="1"/>
  <c r="AY314" i="1"/>
  <c r="AZ314" i="1" s="1"/>
  <c r="AY315" i="1"/>
  <c r="AZ315" i="1" s="1"/>
  <c r="AY316" i="1"/>
  <c r="AZ316" i="1" s="1"/>
  <c r="AY317" i="1"/>
  <c r="AZ317" i="1" s="1"/>
  <c r="AY318" i="1"/>
  <c r="AZ318" i="1" s="1"/>
  <c r="AY319" i="1"/>
  <c r="AZ319" i="1" s="1"/>
  <c r="AY320" i="1"/>
  <c r="AZ320" i="1" s="1"/>
  <c r="AY321" i="1"/>
  <c r="AZ321" i="1" s="1"/>
  <c r="AY322" i="1"/>
  <c r="AZ322" i="1" s="1"/>
  <c r="AY323" i="1"/>
  <c r="AZ323" i="1" s="1"/>
  <c r="AY324" i="1"/>
  <c r="AZ324" i="1" s="1"/>
  <c r="AY325" i="1"/>
  <c r="AZ325" i="1" s="1"/>
  <c r="AY326" i="1"/>
  <c r="AZ326" i="1" s="1"/>
  <c r="AY327" i="1"/>
  <c r="AZ327" i="1" s="1"/>
  <c r="AY328" i="1"/>
  <c r="AZ328" i="1" s="1"/>
  <c r="AY329" i="1"/>
  <c r="AZ329" i="1" s="1"/>
  <c r="AY330" i="1"/>
  <c r="AZ330" i="1" s="1"/>
  <c r="AY331" i="1"/>
  <c r="AZ331" i="1" s="1"/>
  <c r="AY332" i="1"/>
  <c r="AZ332" i="1" s="1"/>
  <c r="AY333" i="1"/>
  <c r="AZ333" i="1" s="1"/>
  <c r="AY334" i="1"/>
  <c r="AZ334" i="1" s="1"/>
  <c r="AY335" i="1"/>
  <c r="AZ335" i="1" s="1"/>
  <c r="AY336" i="1"/>
  <c r="AZ336" i="1" s="1"/>
  <c r="AY337" i="1"/>
  <c r="AZ337" i="1" s="1"/>
  <c r="AY338" i="1"/>
  <c r="AZ338" i="1" s="1"/>
  <c r="AY339" i="1"/>
  <c r="AZ339" i="1" s="1"/>
  <c r="AY340" i="1"/>
  <c r="AZ340" i="1" s="1"/>
  <c r="AY341" i="1"/>
  <c r="AZ341" i="1" s="1"/>
  <c r="AY342" i="1"/>
  <c r="AZ342" i="1" s="1"/>
  <c r="AY343" i="1"/>
  <c r="AZ343" i="1" s="1"/>
  <c r="AY344" i="1"/>
  <c r="AZ344" i="1" s="1"/>
  <c r="AY345" i="1"/>
  <c r="AZ345" i="1" s="1"/>
  <c r="AY346" i="1"/>
  <c r="AZ346" i="1" s="1"/>
  <c r="AY347" i="1"/>
  <c r="AZ347" i="1" s="1"/>
  <c r="AY348" i="1"/>
  <c r="AZ348" i="1" s="1"/>
  <c r="AY349" i="1"/>
  <c r="AZ349" i="1" s="1"/>
  <c r="AY350" i="1"/>
  <c r="AZ350" i="1" s="1"/>
  <c r="AY351" i="1"/>
  <c r="AZ351" i="1" s="1"/>
  <c r="AY352" i="1"/>
  <c r="AZ352" i="1" s="1"/>
  <c r="AY353" i="1"/>
  <c r="AZ353" i="1" s="1"/>
  <c r="AY354" i="1"/>
  <c r="AZ354" i="1" s="1"/>
  <c r="AY355" i="1"/>
  <c r="AZ355" i="1" s="1"/>
  <c r="AY356" i="1"/>
  <c r="AZ356" i="1" s="1"/>
  <c r="AY357" i="1"/>
  <c r="AZ357" i="1" s="1"/>
  <c r="AY358" i="1"/>
  <c r="AZ358" i="1" s="1"/>
  <c r="AY359" i="1"/>
  <c r="AZ359" i="1" s="1"/>
  <c r="AY360" i="1"/>
  <c r="AZ360" i="1" s="1"/>
  <c r="AY361" i="1"/>
  <c r="AZ361" i="1" s="1"/>
  <c r="AY362" i="1"/>
  <c r="AZ362" i="1" s="1"/>
  <c r="AY363" i="1"/>
  <c r="AZ363" i="1" s="1"/>
  <c r="AY364" i="1"/>
  <c r="AZ364" i="1" s="1"/>
  <c r="AY365" i="1"/>
  <c r="AZ365" i="1" s="1"/>
  <c r="AY366" i="1"/>
  <c r="AZ366" i="1" s="1"/>
  <c r="AY367" i="1"/>
  <c r="AZ367" i="1" s="1"/>
  <c r="AY368" i="1"/>
  <c r="AZ368" i="1" s="1"/>
  <c r="AY369" i="1"/>
  <c r="AZ369" i="1" s="1"/>
  <c r="AY370" i="1"/>
  <c r="AZ370" i="1" s="1"/>
  <c r="AY281" i="1"/>
  <c r="AZ281" i="1" s="1"/>
  <c r="AY280" i="1"/>
  <c r="AZ280" i="1" s="1"/>
  <c r="AZ371" i="1"/>
  <c r="AX279" i="1"/>
  <c r="AZ279" i="1" s="1"/>
  <c r="AW190" i="1"/>
  <c r="AX190" i="1" s="1"/>
  <c r="AW191" i="1"/>
  <c r="AX191" i="1" s="1"/>
  <c r="AW192" i="1"/>
  <c r="AX192" i="1" s="1"/>
  <c r="AW193" i="1"/>
  <c r="AX193" i="1" s="1"/>
  <c r="AW194" i="1"/>
  <c r="AX194" i="1" s="1"/>
  <c r="AW195" i="1"/>
  <c r="AX195" i="1" s="1"/>
  <c r="AW196" i="1"/>
  <c r="AX196" i="1" s="1"/>
  <c r="AW197" i="1"/>
  <c r="AX197" i="1" s="1"/>
  <c r="AW198" i="1"/>
  <c r="AX198" i="1" s="1"/>
  <c r="AW199" i="1"/>
  <c r="AX199" i="1" s="1"/>
  <c r="AW200" i="1"/>
  <c r="AX200" i="1" s="1"/>
  <c r="AW201" i="1"/>
  <c r="AX201" i="1" s="1"/>
  <c r="AW202" i="1"/>
  <c r="AX202" i="1" s="1"/>
  <c r="AW203" i="1"/>
  <c r="AX203" i="1" s="1"/>
  <c r="AW204" i="1"/>
  <c r="AX204" i="1" s="1"/>
  <c r="AW205" i="1"/>
  <c r="AX205" i="1" s="1"/>
  <c r="AW206" i="1"/>
  <c r="AX206" i="1" s="1"/>
  <c r="AW207" i="1"/>
  <c r="AX207" i="1" s="1"/>
  <c r="AW208" i="1"/>
  <c r="AX208" i="1" s="1"/>
  <c r="AW209" i="1"/>
  <c r="AX209" i="1" s="1"/>
  <c r="AW210" i="1"/>
  <c r="AX210" i="1" s="1"/>
  <c r="AW211" i="1"/>
  <c r="AX211" i="1" s="1"/>
  <c r="AW212" i="1"/>
  <c r="AX212" i="1" s="1"/>
  <c r="AW213" i="1"/>
  <c r="AX213" i="1" s="1"/>
  <c r="AW214" i="1"/>
  <c r="AX214" i="1" s="1"/>
  <c r="AW215" i="1"/>
  <c r="AX215" i="1" s="1"/>
  <c r="AW216" i="1"/>
  <c r="AX216" i="1" s="1"/>
  <c r="AW217" i="1"/>
  <c r="AX217" i="1" s="1"/>
  <c r="AW218" i="1"/>
  <c r="AX218" i="1" s="1"/>
  <c r="AW219" i="1"/>
  <c r="AX219" i="1" s="1"/>
  <c r="AW220" i="1"/>
  <c r="AX220" i="1" s="1"/>
  <c r="AW221" i="1"/>
  <c r="AX221" i="1" s="1"/>
  <c r="AW222" i="1"/>
  <c r="AX222" i="1" s="1"/>
  <c r="AW223" i="1"/>
  <c r="AX223" i="1" s="1"/>
  <c r="AW224" i="1"/>
  <c r="AX224" i="1" s="1"/>
  <c r="AW225" i="1"/>
  <c r="AX225" i="1" s="1"/>
  <c r="AW226" i="1"/>
  <c r="AX226" i="1" s="1"/>
  <c r="AW227" i="1"/>
  <c r="AX227" i="1" s="1"/>
  <c r="AW228" i="1"/>
  <c r="AX228" i="1" s="1"/>
  <c r="AW229" i="1"/>
  <c r="AX229" i="1" s="1"/>
  <c r="AW230" i="1"/>
  <c r="AX230" i="1" s="1"/>
  <c r="AW231" i="1"/>
  <c r="AX231" i="1" s="1"/>
  <c r="AW232" i="1"/>
  <c r="AX232" i="1" s="1"/>
  <c r="AW233" i="1"/>
  <c r="AX233" i="1" s="1"/>
  <c r="AW234" i="1"/>
  <c r="AX234" i="1" s="1"/>
  <c r="AW235" i="1"/>
  <c r="AX235" i="1" s="1"/>
  <c r="AW236" i="1"/>
  <c r="AX236" i="1" s="1"/>
  <c r="AW237" i="1"/>
  <c r="AX237" i="1" s="1"/>
  <c r="AW238" i="1"/>
  <c r="AX238" i="1" s="1"/>
  <c r="AW239" i="1"/>
  <c r="AX239" i="1" s="1"/>
  <c r="AW240" i="1"/>
  <c r="AX240" i="1" s="1"/>
  <c r="AW241" i="1"/>
  <c r="AX241" i="1" s="1"/>
  <c r="AW242" i="1"/>
  <c r="AX242" i="1" s="1"/>
  <c r="AW243" i="1"/>
  <c r="AX243" i="1" s="1"/>
  <c r="AW244" i="1"/>
  <c r="AX244" i="1" s="1"/>
  <c r="AW245" i="1"/>
  <c r="AX245" i="1" s="1"/>
  <c r="AW246" i="1"/>
  <c r="AX246" i="1" s="1"/>
  <c r="AW247" i="1"/>
  <c r="AX247" i="1" s="1"/>
  <c r="AW248" i="1"/>
  <c r="AX248" i="1" s="1"/>
  <c r="AW249" i="1"/>
  <c r="AX249" i="1" s="1"/>
  <c r="AW250" i="1"/>
  <c r="AX250" i="1" s="1"/>
  <c r="AW251" i="1"/>
  <c r="AX251" i="1" s="1"/>
  <c r="AW252" i="1"/>
  <c r="AX252" i="1" s="1"/>
  <c r="AW253" i="1"/>
  <c r="AX253" i="1" s="1"/>
  <c r="AW254" i="1"/>
  <c r="AX254" i="1" s="1"/>
  <c r="AW255" i="1"/>
  <c r="AX255" i="1" s="1"/>
  <c r="AW256" i="1"/>
  <c r="AX256" i="1" s="1"/>
  <c r="AW257" i="1"/>
  <c r="AX257" i="1" s="1"/>
  <c r="AW258" i="1"/>
  <c r="AX258" i="1" s="1"/>
  <c r="AW259" i="1"/>
  <c r="AX259" i="1" s="1"/>
  <c r="AW260" i="1"/>
  <c r="AX260" i="1" s="1"/>
  <c r="AW261" i="1"/>
  <c r="AX261" i="1" s="1"/>
  <c r="AW262" i="1"/>
  <c r="AX262" i="1" s="1"/>
  <c r="AW263" i="1"/>
  <c r="AX263" i="1" s="1"/>
  <c r="AW264" i="1"/>
  <c r="AX264" i="1" s="1"/>
  <c r="AW265" i="1"/>
  <c r="AX265" i="1" s="1"/>
  <c r="AW266" i="1"/>
  <c r="AX266" i="1" s="1"/>
  <c r="AW267" i="1"/>
  <c r="AX267" i="1" s="1"/>
  <c r="AW268" i="1"/>
  <c r="AX268" i="1" s="1"/>
  <c r="AW269" i="1"/>
  <c r="AX269" i="1" s="1"/>
  <c r="AW270" i="1"/>
  <c r="AX270" i="1" s="1"/>
  <c r="AW271" i="1"/>
  <c r="AX271" i="1" s="1"/>
  <c r="AW272" i="1"/>
  <c r="AX272" i="1" s="1"/>
  <c r="AW273" i="1"/>
  <c r="AX273" i="1" s="1"/>
  <c r="AW274" i="1"/>
  <c r="AX274" i="1" s="1"/>
  <c r="AW275" i="1"/>
  <c r="AX275" i="1" s="1"/>
  <c r="AW276" i="1"/>
  <c r="AX276" i="1" s="1"/>
  <c r="AW277" i="1"/>
  <c r="AX277" i="1" s="1"/>
  <c r="AW278" i="1"/>
  <c r="AX278" i="1" s="1"/>
  <c r="AW189" i="1"/>
  <c r="AX189" i="1" s="1"/>
  <c r="AW188" i="1"/>
  <c r="AX188" i="1" s="1"/>
  <c r="AV96" i="1"/>
  <c r="AV187" i="1"/>
  <c r="AX187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U135" i="1"/>
  <c r="AV135" i="1" s="1"/>
  <c r="AU136" i="1"/>
  <c r="AV136" i="1" s="1"/>
  <c r="AU137" i="1"/>
  <c r="AV137" i="1" s="1"/>
  <c r="AU138" i="1"/>
  <c r="AV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45" i="1"/>
  <c r="AV145" i="1" s="1"/>
  <c r="AU146" i="1"/>
  <c r="AV146" i="1" s="1"/>
  <c r="AU147" i="1"/>
  <c r="AV147" i="1" s="1"/>
  <c r="AU148" i="1"/>
  <c r="AV148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0" i="1"/>
  <c r="AV160" i="1" s="1"/>
  <c r="AU161" i="1"/>
  <c r="AV161" i="1" s="1"/>
  <c r="AU162" i="1"/>
  <c r="AV162" i="1" s="1"/>
  <c r="AU163" i="1"/>
  <c r="AV163" i="1" s="1"/>
  <c r="AU164" i="1"/>
  <c r="AV164" i="1" s="1"/>
  <c r="AU165" i="1"/>
  <c r="AV165" i="1" s="1"/>
  <c r="AU166" i="1"/>
  <c r="AV166" i="1" s="1"/>
  <c r="AU167" i="1"/>
  <c r="AV167" i="1" s="1"/>
  <c r="AU168" i="1"/>
  <c r="AV168" i="1" s="1"/>
  <c r="AU169" i="1"/>
  <c r="AV169" i="1" s="1"/>
  <c r="AU170" i="1"/>
  <c r="AV170" i="1" s="1"/>
  <c r="AU171" i="1"/>
  <c r="AV171" i="1" s="1"/>
  <c r="AU172" i="1"/>
  <c r="AV172" i="1" s="1"/>
  <c r="AU173" i="1"/>
  <c r="AV173" i="1" s="1"/>
  <c r="AU174" i="1"/>
  <c r="AV174" i="1" s="1"/>
  <c r="AU175" i="1"/>
  <c r="AV175" i="1" s="1"/>
  <c r="AU176" i="1"/>
  <c r="AV176" i="1" s="1"/>
  <c r="AU177" i="1"/>
  <c r="AV177" i="1" s="1"/>
  <c r="AU178" i="1"/>
  <c r="AV178" i="1" s="1"/>
  <c r="AU179" i="1"/>
  <c r="AV179" i="1" s="1"/>
  <c r="AU180" i="1"/>
  <c r="AV180" i="1" s="1"/>
  <c r="AU181" i="1"/>
  <c r="AV181" i="1" s="1"/>
  <c r="AU182" i="1"/>
  <c r="AV182" i="1" s="1"/>
  <c r="AU183" i="1"/>
  <c r="AV183" i="1" s="1"/>
  <c r="AU184" i="1"/>
  <c r="AV184" i="1" s="1"/>
  <c r="AU185" i="1"/>
  <c r="AV185" i="1" s="1"/>
  <c r="AU186" i="1"/>
  <c r="AV186" i="1" s="1"/>
  <c r="AU98" i="1"/>
  <c r="AV98" i="1" s="1"/>
  <c r="AU97" i="1"/>
  <c r="AV97" i="1" s="1"/>
  <c r="AP279" i="1"/>
  <c r="AR279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188" i="1"/>
  <c r="AP188" i="1" s="1"/>
  <c r="AN187" i="1"/>
  <c r="AP187" i="1" s="1"/>
  <c r="AM98" i="1"/>
  <c r="AN98" i="1" s="1"/>
  <c r="AM99" i="1"/>
  <c r="AN99" i="1" s="1"/>
  <c r="AM100" i="1"/>
  <c r="AN100" i="1" s="1"/>
  <c r="AM101" i="1"/>
  <c r="AN101" i="1" s="1"/>
  <c r="AM102" i="1"/>
  <c r="AN102" i="1" s="1"/>
  <c r="AM103" i="1"/>
  <c r="AN103" i="1" s="1"/>
  <c r="AM104" i="1"/>
  <c r="AN104" i="1" s="1"/>
  <c r="AM105" i="1"/>
  <c r="AN105" i="1" s="1"/>
  <c r="AM106" i="1"/>
  <c r="AN106" i="1" s="1"/>
  <c r="AM107" i="1"/>
  <c r="AN107" i="1" s="1"/>
  <c r="AM108" i="1"/>
  <c r="AN108" i="1" s="1"/>
  <c r="AM109" i="1"/>
  <c r="AN109" i="1" s="1"/>
  <c r="AM110" i="1"/>
  <c r="AN110" i="1" s="1"/>
  <c r="AM111" i="1"/>
  <c r="AN111" i="1" s="1"/>
  <c r="AM112" i="1"/>
  <c r="AN112" i="1" s="1"/>
  <c r="AM113" i="1"/>
  <c r="AN113" i="1" s="1"/>
  <c r="AM114" i="1"/>
  <c r="AN114" i="1" s="1"/>
  <c r="AM115" i="1"/>
  <c r="AN115" i="1" s="1"/>
  <c r="AM116" i="1"/>
  <c r="AN116" i="1" s="1"/>
  <c r="AM117" i="1"/>
  <c r="AN117" i="1" s="1"/>
  <c r="AM118" i="1"/>
  <c r="AN118" i="1" s="1"/>
  <c r="AM119" i="1"/>
  <c r="AN119" i="1" s="1"/>
  <c r="AM120" i="1"/>
  <c r="AN120" i="1" s="1"/>
  <c r="AM121" i="1"/>
  <c r="AN121" i="1" s="1"/>
  <c r="AM122" i="1"/>
  <c r="AN122" i="1" s="1"/>
  <c r="AM123" i="1"/>
  <c r="AN123" i="1" s="1"/>
  <c r="AM124" i="1"/>
  <c r="AN124" i="1" s="1"/>
  <c r="AM125" i="1"/>
  <c r="AN125" i="1" s="1"/>
  <c r="AM126" i="1"/>
  <c r="AN126" i="1" s="1"/>
  <c r="AM127" i="1"/>
  <c r="AN127" i="1" s="1"/>
  <c r="AM128" i="1"/>
  <c r="AN128" i="1" s="1"/>
  <c r="AM129" i="1"/>
  <c r="AN129" i="1" s="1"/>
  <c r="AM130" i="1"/>
  <c r="AN130" i="1" s="1"/>
  <c r="AM131" i="1"/>
  <c r="AN131" i="1" s="1"/>
  <c r="AM132" i="1"/>
  <c r="AN132" i="1" s="1"/>
  <c r="AM133" i="1"/>
  <c r="AN133" i="1" s="1"/>
  <c r="AM134" i="1"/>
  <c r="AN134" i="1" s="1"/>
  <c r="AM135" i="1"/>
  <c r="AN135" i="1" s="1"/>
  <c r="AM136" i="1"/>
  <c r="AN136" i="1" s="1"/>
  <c r="AM137" i="1"/>
  <c r="AN137" i="1" s="1"/>
  <c r="AM138" i="1"/>
  <c r="AN138" i="1" s="1"/>
  <c r="AM139" i="1"/>
  <c r="AN139" i="1" s="1"/>
  <c r="AM140" i="1"/>
  <c r="AN140" i="1" s="1"/>
  <c r="AM141" i="1"/>
  <c r="AN141" i="1" s="1"/>
  <c r="AM142" i="1"/>
  <c r="AN142" i="1" s="1"/>
  <c r="AM143" i="1"/>
  <c r="AN143" i="1" s="1"/>
  <c r="AM144" i="1"/>
  <c r="AN144" i="1" s="1"/>
  <c r="AM145" i="1"/>
  <c r="AN145" i="1" s="1"/>
  <c r="AM146" i="1"/>
  <c r="AN146" i="1" s="1"/>
  <c r="AM147" i="1"/>
  <c r="AN147" i="1" s="1"/>
  <c r="AM148" i="1"/>
  <c r="AN148" i="1" s="1"/>
  <c r="AM149" i="1"/>
  <c r="AN149" i="1" s="1"/>
  <c r="AM150" i="1"/>
  <c r="AN150" i="1" s="1"/>
  <c r="AM151" i="1"/>
  <c r="AN151" i="1" s="1"/>
  <c r="AM152" i="1"/>
  <c r="AN152" i="1" s="1"/>
  <c r="AM153" i="1"/>
  <c r="AN153" i="1" s="1"/>
  <c r="AM154" i="1"/>
  <c r="AN154" i="1" s="1"/>
  <c r="AM155" i="1"/>
  <c r="AN155" i="1" s="1"/>
  <c r="AM156" i="1"/>
  <c r="AN156" i="1" s="1"/>
  <c r="AM157" i="1"/>
  <c r="AN157" i="1" s="1"/>
  <c r="AM158" i="1"/>
  <c r="AN158" i="1" s="1"/>
  <c r="AM159" i="1"/>
  <c r="AN159" i="1" s="1"/>
  <c r="AM160" i="1"/>
  <c r="AN160" i="1" s="1"/>
  <c r="AM161" i="1"/>
  <c r="AN161" i="1" s="1"/>
  <c r="AM162" i="1"/>
  <c r="AN162" i="1" s="1"/>
  <c r="AM163" i="1"/>
  <c r="AN163" i="1" s="1"/>
  <c r="AM164" i="1"/>
  <c r="AN164" i="1" s="1"/>
  <c r="AM165" i="1"/>
  <c r="AN165" i="1" s="1"/>
  <c r="AM166" i="1"/>
  <c r="AN166" i="1" s="1"/>
  <c r="AM167" i="1"/>
  <c r="AN167" i="1" s="1"/>
  <c r="AM168" i="1"/>
  <c r="AN168" i="1" s="1"/>
  <c r="AM169" i="1"/>
  <c r="AN169" i="1" s="1"/>
  <c r="AM170" i="1"/>
  <c r="AN170" i="1" s="1"/>
  <c r="AM171" i="1"/>
  <c r="AN171" i="1" s="1"/>
  <c r="AM172" i="1"/>
  <c r="AN172" i="1" s="1"/>
  <c r="AM173" i="1"/>
  <c r="AN173" i="1" s="1"/>
  <c r="AM174" i="1"/>
  <c r="AN174" i="1" s="1"/>
  <c r="AM175" i="1"/>
  <c r="AN175" i="1" s="1"/>
  <c r="AM176" i="1"/>
  <c r="AN176" i="1" s="1"/>
  <c r="AM177" i="1"/>
  <c r="AN177" i="1" s="1"/>
  <c r="AM178" i="1"/>
  <c r="AN178" i="1" s="1"/>
  <c r="AM179" i="1"/>
  <c r="AN179" i="1" s="1"/>
  <c r="AM180" i="1"/>
  <c r="AN180" i="1" s="1"/>
  <c r="AM181" i="1"/>
  <c r="AN181" i="1" s="1"/>
  <c r="AM182" i="1"/>
  <c r="AN182" i="1" s="1"/>
  <c r="AM183" i="1"/>
  <c r="AN183" i="1" s="1"/>
  <c r="AM184" i="1"/>
  <c r="AN184" i="1" s="1"/>
  <c r="AM185" i="1"/>
  <c r="AN185" i="1" s="1"/>
  <c r="AM186" i="1"/>
  <c r="AN186" i="1" s="1"/>
  <c r="AM97" i="1"/>
  <c r="AN97" i="1" s="1"/>
  <c r="AL96" i="1"/>
  <c r="AN9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AJ65" i="1"/>
  <c r="AL65" i="1" s="1"/>
  <c r="AH37" i="1"/>
  <c r="AJ3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7" i="1"/>
  <c r="AH7" i="1" s="1"/>
  <c r="AK67" i="1"/>
  <c r="AL67" i="1" s="1"/>
  <c r="AK68" i="1"/>
  <c r="AL68" i="1" s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L90" i="1" s="1"/>
  <c r="AK91" i="1"/>
  <c r="AL91" i="1" s="1"/>
  <c r="AK92" i="1"/>
  <c r="AL92" i="1" s="1"/>
  <c r="AK93" i="1"/>
  <c r="AL93" i="1" s="1"/>
  <c r="AK94" i="1"/>
  <c r="AL94" i="1" s="1"/>
  <c r="AK95" i="1"/>
  <c r="AL95" i="1" s="1"/>
  <c r="AK66" i="1"/>
  <c r="AL66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38" i="1"/>
  <c r="AJ38" i="1" s="1"/>
  <c r="AH6" i="1"/>
  <c r="AC65" i="1" l="1"/>
  <c r="AC39" i="1" s="1"/>
  <c r="AC37" i="1"/>
  <c r="AC25" i="1" s="1"/>
  <c r="AC31" i="1" l="1"/>
  <c r="AC58" i="1"/>
  <c r="AC57" i="1"/>
  <c r="AC56" i="1"/>
  <c r="AC12" i="1"/>
  <c r="AC49" i="1"/>
  <c r="AC14" i="1"/>
  <c r="AC48" i="1"/>
  <c r="AC32" i="1"/>
  <c r="AC50" i="1"/>
  <c r="AC9" i="1"/>
  <c r="AC16" i="1"/>
  <c r="AC21" i="1"/>
  <c r="AC24" i="1"/>
  <c r="AC29" i="1"/>
  <c r="AC20" i="1"/>
  <c r="AC55" i="1"/>
  <c r="AC30" i="1"/>
  <c r="AC19" i="1"/>
  <c r="AC10" i="1"/>
  <c r="AC13" i="1"/>
  <c r="AC47" i="1"/>
  <c r="AC7" i="1"/>
  <c r="AC46" i="1"/>
  <c r="AC26" i="1"/>
  <c r="AC61" i="1"/>
  <c r="AC45" i="1"/>
  <c r="AC27" i="1"/>
  <c r="AC62" i="1"/>
  <c r="AC60" i="1"/>
  <c r="AC44" i="1"/>
  <c r="AC18" i="1"/>
  <c r="AC59" i="1"/>
  <c r="AC43" i="1"/>
  <c r="AC33" i="1"/>
  <c r="AC42" i="1"/>
  <c r="AC11" i="1"/>
  <c r="AC38" i="1"/>
  <c r="AC41" i="1"/>
  <c r="AC28" i="1"/>
  <c r="AC22" i="1"/>
  <c r="AC8" i="1"/>
  <c r="AC54" i="1"/>
  <c r="AC15" i="1"/>
  <c r="AC64" i="1"/>
  <c r="AC52" i="1"/>
  <c r="AC40" i="1"/>
  <c r="AC34" i="1"/>
  <c r="AC36" i="1"/>
  <c r="AC53" i="1"/>
  <c r="AC23" i="1"/>
  <c r="AC35" i="1"/>
  <c r="AC17" i="1"/>
  <c r="AC63" i="1"/>
  <c r="AC51" i="1"/>
</calcChain>
</file>

<file path=xl/sharedStrings.xml><?xml version="1.0" encoding="utf-8"?>
<sst xmlns="http://schemas.openxmlformats.org/spreadsheetml/2006/main" count="59" uniqueCount="29">
  <si>
    <t>date</t>
  </si>
  <si>
    <t>infected</t>
  </si>
  <si>
    <t>seroprevlence</t>
  </si>
  <si>
    <t>Pfizer - vaccinated</t>
  </si>
  <si>
    <t>Pfizer</t>
  </si>
  <si>
    <t>Moderna - vaccinated</t>
  </si>
  <si>
    <t>moderna</t>
  </si>
  <si>
    <t>CureVac-vaccinated</t>
  </si>
  <si>
    <t>CureVac</t>
  </si>
  <si>
    <t>Janssen - vaccinated</t>
  </si>
  <si>
    <t>Janssen</t>
  </si>
  <si>
    <t>60p</t>
  </si>
  <si>
    <t>70p</t>
  </si>
  <si>
    <t>80p</t>
  </si>
  <si>
    <t>90p</t>
  </si>
  <si>
    <t>total.pop</t>
  </si>
  <si>
    <t>total.vaccinated</t>
  </si>
  <si>
    <t>Azeneca</t>
  </si>
  <si>
    <t>AstraZeneca - vaccinated</t>
  </si>
  <si>
    <t>astrazeneca</t>
  </si>
  <si>
    <t>Curevac</t>
  </si>
  <si>
    <t>Moderna Top-up</t>
  </si>
  <si>
    <t>Novavax</t>
  </si>
  <si>
    <t>Valneva</t>
  </si>
  <si>
    <t>valneva</t>
  </si>
  <si>
    <t>Moderna-top-up-vac</t>
  </si>
  <si>
    <t>moderna-top-up</t>
  </si>
  <si>
    <t>Novavax-vac</t>
  </si>
  <si>
    <t>Valneva-va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</si>
</sst>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2" applyNumberFormat="0" applyAlignment="0" applyProtection="0"/>
  </cellStyleXfs>
  <cellXfs count="3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2" borderId="0" xfId="1" applyNumberFormat="1"/>
    <xf numFmtId="0" fontId="2" fillId="2" borderId="0" xfId="1"/>
    <xf numFmtId="1" fontId="2" fillId="2" borderId="0" xfId="1" applyNumberFormat="1"/>
    <xf numFmtId="164" fontId="0" fillId="3" borderId="1" xfId="2" applyNumberFormat="1" applyFont="1"/>
    <xf numFmtId="0" fontId="0" fillId="3" borderId="1" xfId="2" applyFont="1"/>
    <xf numFmtId="1" fontId="0" fillId="3" borderId="1" xfId="2" applyNumberFormat="1" applyFont="1"/>
    <xf numFmtId="164" fontId="3" fillId="4" borderId="2" xfId="3" applyNumberFormat="1"/>
    <xf numFmtId="0" fontId="3" fillId="4" borderId="2" xfId="3"/>
    <xf numFmtId="1" fontId="3" fillId="4" borderId="2" xfId="3" applyNumberFormat="1"/>
    <xf numFmtId="1" fontId="3" fillId="4" borderId="3" xfId="3" applyNumberFormat="1" applyBorder="1"/>
    <xf numFmtId="1" fontId="0" fillId="3" borderId="4" xfId="2" applyNumberFormat="1" applyFont="1" applyBorder="1"/>
    <xf numFmtId="0" fontId="3" fillId="4" borderId="5" xfId="3" applyBorder="1"/>
    <xf numFmtId="0" fontId="0" fillId="3" borderId="6" xfId="2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2" fillId="2" borderId="0" xfId="1" applyBorder="1"/>
    <xf numFmtId="0" fontId="2" fillId="2" borderId="11" xfId="1" applyBorder="1"/>
    <xf numFmtId="0" fontId="3" fillId="4" borderId="2" xfId="3" applyBorder="1"/>
    <xf numFmtId="0" fontId="3" fillId="4" borderId="12" xfId="3" applyBorder="1"/>
    <xf numFmtId="0" fontId="0" fillId="3" borderId="1" xfId="2" applyFont="1" applyBorder="1"/>
    <xf numFmtId="0" fontId="0" fillId="3" borderId="13" xfId="2" applyFont="1" applyBorder="1"/>
    <xf numFmtId="0" fontId="0" fillId="0" borderId="10" xfId="0" applyBorder="1"/>
    <xf numFmtId="1" fontId="3" fillId="4" borderId="14" xfId="3" applyNumberFormat="1" applyBorder="1"/>
    <xf numFmtId="1" fontId="0" fillId="3" borderId="0" xfId="2" applyNumberFormat="1" applyFont="1" applyBorder="1"/>
    <xf numFmtId="1" fontId="0" fillId="3" borderId="15" xfId="2" applyNumberFormat="1" applyFont="1" applyBorder="1"/>
  </cellXfs>
  <cellStyles count="4">
    <cellStyle name="Input" xfId="3" builtinId="2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Sheet1!$T$2:$T$378</c:f>
              <c:numCache>
                <c:formatCode>0</c:formatCode>
                <c:ptCount val="377"/>
                <c:pt idx="0">
                  <c:v>0</c:v>
                </c:pt>
                <c:pt idx="1">
                  <c:v>21815.625</c:v>
                </c:pt>
                <c:pt idx="2">
                  <c:v>43631.25</c:v>
                </c:pt>
                <c:pt idx="3">
                  <c:v>65446.875</c:v>
                </c:pt>
                <c:pt idx="4">
                  <c:v>82387.5</c:v>
                </c:pt>
                <c:pt idx="5">
                  <c:v>91417.258064516122</c:v>
                </c:pt>
                <c:pt idx="6">
                  <c:v>100447.01612903226</c:v>
                </c:pt>
                <c:pt idx="7">
                  <c:v>109476.77419354839</c:v>
                </c:pt>
                <c:pt idx="8">
                  <c:v>118506.53225806452</c:v>
                </c:pt>
                <c:pt idx="9">
                  <c:v>127536.29032258064</c:v>
                </c:pt>
                <c:pt idx="10">
                  <c:v>136566.04838709679</c:v>
                </c:pt>
                <c:pt idx="11">
                  <c:v>145595.80645161291</c:v>
                </c:pt>
                <c:pt idx="12">
                  <c:v>154625.56451612903</c:v>
                </c:pt>
                <c:pt idx="13">
                  <c:v>163655.32258064515</c:v>
                </c:pt>
                <c:pt idx="14">
                  <c:v>172685.08064516127</c:v>
                </c:pt>
                <c:pt idx="15">
                  <c:v>184214.83870967742</c:v>
                </c:pt>
                <c:pt idx="16">
                  <c:v>195744.59677419355</c:v>
                </c:pt>
                <c:pt idx="17">
                  <c:v>207274.35483870967</c:v>
                </c:pt>
                <c:pt idx="18">
                  <c:v>218804.11290322582</c:v>
                </c:pt>
                <c:pt idx="19">
                  <c:v>230333.87096774194</c:v>
                </c:pt>
                <c:pt idx="20">
                  <c:v>241863.62903225806</c:v>
                </c:pt>
                <c:pt idx="21">
                  <c:v>253393.38709677418</c:v>
                </c:pt>
                <c:pt idx="22">
                  <c:v>264923.1451612903</c:v>
                </c:pt>
                <c:pt idx="23">
                  <c:v>276452.90322580643</c:v>
                </c:pt>
                <c:pt idx="24">
                  <c:v>287982.66129032255</c:v>
                </c:pt>
                <c:pt idx="25">
                  <c:v>299512.41935483867</c:v>
                </c:pt>
                <c:pt idx="26">
                  <c:v>311042.17741935485</c:v>
                </c:pt>
                <c:pt idx="27">
                  <c:v>322571.93548387097</c:v>
                </c:pt>
                <c:pt idx="28">
                  <c:v>334101.69354838709</c:v>
                </c:pt>
                <c:pt idx="29">
                  <c:v>345631.45161290321</c:v>
                </c:pt>
                <c:pt idx="30">
                  <c:v>357161.20967741933</c:v>
                </c:pt>
                <c:pt idx="31">
                  <c:v>368690.96774193551</c:v>
                </c:pt>
                <c:pt idx="32">
                  <c:v>380220.72580645164</c:v>
                </c:pt>
                <c:pt idx="33">
                  <c:v>391750.48387096776</c:v>
                </c:pt>
                <c:pt idx="34">
                  <c:v>403280.24193548388</c:v>
                </c:pt>
                <c:pt idx="35">
                  <c:v>414810</c:v>
                </c:pt>
                <c:pt idx="36">
                  <c:v>429950.17857142858</c:v>
                </c:pt>
                <c:pt idx="37">
                  <c:v>445090.35714285716</c:v>
                </c:pt>
                <c:pt idx="38">
                  <c:v>460230.53571428568</c:v>
                </c:pt>
                <c:pt idx="39">
                  <c:v>475370.71428571426</c:v>
                </c:pt>
                <c:pt idx="40">
                  <c:v>490510.89285714284</c:v>
                </c:pt>
                <c:pt idx="41">
                  <c:v>505651.07142857142</c:v>
                </c:pt>
                <c:pt idx="42">
                  <c:v>520791.25</c:v>
                </c:pt>
                <c:pt idx="43">
                  <c:v>548911.17857142864</c:v>
                </c:pt>
                <c:pt idx="44">
                  <c:v>577031.10714285716</c:v>
                </c:pt>
                <c:pt idx="45">
                  <c:v>605151.03571428568</c:v>
                </c:pt>
                <c:pt idx="46">
                  <c:v>633270.96428571432</c:v>
                </c:pt>
                <c:pt idx="47">
                  <c:v>661390.89285714284</c:v>
                </c:pt>
                <c:pt idx="48">
                  <c:v>689510.82142857136</c:v>
                </c:pt>
                <c:pt idx="49">
                  <c:v>717630.75</c:v>
                </c:pt>
                <c:pt idx="50">
                  <c:v>745750.67857142852</c:v>
                </c:pt>
                <c:pt idx="51">
                  <c:v>773870.60714285716</c:v>
                </c:pt>
                <c:pt idx="52">
                  <c:v>801990.53571428568</c:v>
                </c:pt>
                <c:pt idx="53">
                  <c:v>830110.46428571432</c:v>
                </c:pt>
                <c:pt idx="54">
                  <c:v>858230.39285714284</c:v>
                </c:pt>
                <c:pt idx="55">
                  <c:v>886350.32142857136</c:v>
                </c:pt>
                <c:pt idx="56">
                  <c:v>914470.25</c:v>
                </c:pt>
                <c:pt idx="57">
                  <c:v>942590.17857142864</c:v>
                </c:pt>
                <c:pt idx="58">
                  <c:v>970710.10714285704</c:v>
                </c:pt>
                <c:pt idx="59">
                  <c:v>998830.03571428568</c:v>
                </c:pt>
                <c:pt idx="60">
                  <c:v>1026949.9642857143</c:v>
                </c:pt>
                <c:pt idx="61">
                  <c:v>1055069.8928571427</c:v>
                </c:pt>
                <c:pt idx="62">
                  <c:v>1083189.8214285714</c:v>
                </c:pt>
                <c:pt idx="63">
                  <c:v>1111309.75</c:v>
                </c:pt>
                <c:pt idx="64">
                  <c:v>1143697.8870967743</c:v>
                </c:pt>
                <c:pt idx="65">
                  <c:v>1176086.0241935484</c:v>
                </c:pt>
                <c:pt idx="66">
                  <c:v>1208474.1612903224</c:v>
                </c:pt>
                <c:pt idx="67">
                  <c:v>1240862.2983870967</c:v>
                </c:pt>
                <c:pt idx="68">
                  <c:v>1273250.435483871</c:v>
                </c:pt>
                <c:pt idx="69">
                  <c:v>1305638.5725806451</c:v>
                </c:pt>
                <c:pt idx="70">
                  <c:v>1338026.7096774194</c:v>
                </c:pt>
                <c:pt idx="71">
                  <c:v>1370414.8467741935</c:v>
                </c:pt>
                <c:pt idx="72">
                  <c:v>1402802.9838709678</c:v>
                </c:pt>
                <c:pt idx="73">
                  <c:v>1435191.1209677421</c:v>
                </c:pt>
                <c:pt idx="74">
                  <c:v>1467579.2580645161</c:v>
                </c:pt>
                <c:pt idx="75">
                  <c:v>1499967.3951612902</c:v>
                </c:pt>
                <c:pt idx="76">
                  <c:v>1532355.5322580645</c:v>
                </c:pt>
                <c:pt idx="77">
                  <c:v>1564743.6693548388</c:v>
                </c:pt>
                <c:pt idx="78">
                  <c:v>1597131.8064516129</c:v>
                </c:pt>
                <c:pt idx="79">
                  <c:v>1629519.9435483871</c:v>
                </c:pt>
                <c:pt idx="80">
                  <c:v>1661908.0806451612</c:v>
                </c:pt>
                <c:pt idx="81">
                  <c:v>1694296.2177419355</c:v>
                </c:pt>
                <c:pt idx="82">
                  <c:v>1726684.3548387098</c:v>
                </c:pt>
                <c:pt idx="83">
                  <c:v>1759072.4919354839</c:v>
                </c:pt>
                <c:pt idx="84">
                  <c:v>1791460.6290322579</c:v>
                </c:pt>
                <c:pt idx="85">
                  <c:v>1823848.7661290322</c:v>
                </c:pt>
                <c:pt idx="86">
                  <c:v>1856236.9032258065</c:v>
                </c:pt>
                <c:pt idx="87">
                  <c:v>1888625.0403225806</c:v>
                </c:pt>
                <c:pt idx="88">
                  <c:v>1921013.1774193549</c:v>
                </c:pt>
                <c:pt idx="89">
                  <c:v>1953401.314516129</c:v>
                </c:pt>
                <c:pt idx="90">
                  <c:v>1985789.4516129033</c:v>
                </c:pt>
                <c:pt idx="91">
                  <c:v>2018177.5887096773</c:v>
                </c:pt>
                <c:pt idx="92">
                  <c:v>2050565.7258064516</c:v>
                </c:pt>
                <c:pt idx="93">
                  <c:v>2082953.8629032257</c:v>
                </c:pt>
                <c:pt idx="94">
                  <c:v>2115342</c:v>
                </c:pt>
                <c:pt idx="95">
                  <c:v>2251912.9065934066</c:v>
                </c:pt>
                <c:pt idx="96">
                  <c:v>2388528.8131868131</c:v>
                </c:pt>
                <c:pt idx="97">
                  <c:v>2525122.2197802197</c:v>
                </c:pt>
                <c:pt idx="98">
                  <c:v>2661715.6263736263</c:v>
                </c:pt>
                <c:pt idx="99">
                  <c:v>2798309.0329670329</c:v>
                </c:pt>
                <c:pt idx="100">
                  <c:v>2934902.439560439</c:v>
                </c:pt>
                <c:pt idx="101">
                  <c:v>3071495.846153846</c:v>
                </c:pt>
                <c:pt idx="102">
                  <c:v>3208089.2527472521</c:v>
                </c:pt>
                <c:pt idx="103">
                  <c:v>3344682.6593406592</c:v>
                </c:pt>
                <c:pt idx="104">
                  <c:v>3481276.0659340657</c:v>
                </c:pt>
                <c:pt idx="105">
                  <c:v>3617869.4725274728</c:v>
                </c:pt>
                <c:pt idx="106">
                  <c:v>3754462.8791208793</c:v>
                </c:pt>
                <c:pt idx="107">
                  <c:v>3891056.2857142854</c:v>
                </c:pt>
                <c:pt idx="108">
                  <c:v>4027649.692307692</c:v>
                </c:pt>
                <c:pt idx="109">
                  <c:v>4164243.0989010986</c:v>
                </c:pt>
                <c:pt idx="110">
                  <c:v>4300836.5054945052</c:v>
                </c:pt>
                <c:pt idx="111">
                  <c:v>4437429.9120879117</c:v>
                </c:pt>
                <c:pt idx="112">
                  <c:v>4574023.3186813183</c:v>
                </c:pt>
                <c:pt idx="113">
                  <c:v>4710616.7252747249</c:v>
                </c:pt>
                <c:pt idx="114">
                  <c:v>4847210.1318681315</c:v>
                </c:pt>
                <c:pt idx="115">
                  <c:v>4983803.538461538</c:v>
                </c:pt>
                <c:pt idx="116">
                  <c:v>5120396.9450549446</c:v>
                </c:pt>
                <c:pt idx="117">
                  <c:v>5256990.3516483502</c:v>
                </c:pt>
                <c:pt idx="118">
                  <c:v>5393583.7582417578</c:v>
                </c:pt>
                <c:pt idx="119">
                  <c:v>5530177.1648351643</c:v>
                </c:pt>
                <c:pt idx="120">
                  <c:v>5666770.5714285709</c:v>
                </c:pt>
                <c:pt idx="121">
                  <c:v>5803363.9780219784</c:v>
                </c:pt>
                <c:pt idx="122">
                  <c:v>5939957.384615384</c:v>
                </c:pt>
                <c:pt idx="123">
                  <c:v>6076550.7912087906</c:v>
                </c:pt>
                <c:pt idx="124">
                  <c:v>6213144.1978021972</c:v>
                </c:pt>
                <c:pt idx="125">
                  <c:v>6349737.6043956038</c:v>
                </c:pt>
                <c:pt idx="126">
                  <c:v>6486331.0109890103</c:v>
                </c:pt>
                <c:pt idx="127">
                  <c:v>6622924.4175824178</c:v>
                </c:pt>
                <c:pt idx="128">
                  <c:v>6759517.8241758244</c:v>
                </c:pt>
                <c:pt idx="129">
                  <c:v>6896111.2307692301</c:v>
                </c:pt>
                <c:pt idx="130">
                  <c:v>7032704.6373626366</c:v>
                </c:pt>
                <c:pt idx="131">
                  <c:v>7169298.0439560432</c:v>
                </c:pt>
                <c:pt idx="132">
                  <c:v>7305891.4505494498</c:v>
                </c:pt>
                <c:pt idx="133">
                  <c:v>7442484.8571428563</c:v>
                </c:pt>
                <c:pt idx="134">
                  <c:v>7579078.2637362629</c:v>
                </c:pt>
                <c:pt idx="135">
                  <c:v>7715671.6703296704</c:v>
                </c:pt>
                <c:pt idx="136">
                  <c:v>7852265.0769230761</c:v>
                </c:pt>
                <c:pt idx="137">
                  <c:v>7988858.4835164826</c:v>
                </c:pt>
                <c:pt idx="138">
                  <c:v>8125451.8901098892</c:v>
                </c:pt>
                <c:pt idx="139">
                  <c:v>8262045.2967032958</c:v>
                </c:pt>
                <c:pt idx="140">
                  <c:v>8398638.7032967042</c:v>
                </c:pt>
                <c:pt idx="141">
                  <c:v>8535232.1098901089</c:v>
                </c:pt>
                <c:pt idx="142">
                  <c:v>8671825.5164835174</c:v>
                </c:pt>
                <c:pt idx="143">
                  <c:v>8808418.9230769239</c:v>
                </c:pt>
                <c:pt idx="144">
                  <c:v>8945012.3296703286</c:v>
                </c:pt>
                <c:pt idx="145">
                  <c:v>9081605.7362637371</c:v>
                </c:pt>
                <c:pt idx="146">
                  <c:v>9218199.1428571418</c:v>
                </c:pt>
                <c:pt idx="147">
                  <c:v>9354792.5494505502</c:v>
                </c:pt>
                <c:pt idx="148">
                  <c:v>9491385.9560439549</c:v>
                </c:pt>
                <c:pt idx="149">
                  <c:v>9627979.3626373615</c:v>
                </c:pt>
                <c:pt idx="150">
                  <c:v>9764572.7692307681</c:v>
                </c:pt>
                <c:pt idx="151">
                  <c:v>9901166.1758241765</c:v>
                </c:pt>
                <c:pt idx="152">
                  <c:v>10037759.582417581</c:v>
                </c:pt>
                <c:pt idx="153">
                  <c:v>10174352.98901099</c:v>
                </c:pt>
                <c:pt idx="154">
                  <c:v>10310946.395604394</c:v>
                </c:pt>
                <c:pt idx="155">
                  <c:v>10447539.802197803</c:v>
                </c:pt>
                <c:pt idx="156">
                  <c:v>10584133.208791208</c:v>
                </c:pt>
                <c:pt idx="157">
                  <c:v>10720726.615384616</c:v>
                </c:pt>
                <c:pt idx="158">
                  <c:v>10857320.021978021</c:v>
                </c:pt>
                <c:pt idx="159">
                  <c:v>10993913.428571427</c:v>
                </c:pt>
                <c:pt idx="160">
                  <c:v>11130506.835164836</c:v>
                </c:pt>
                <c:pt idx="161">
                  <c:v>11267100.241758242</c:v>
                </c:pt>
                <c:pt idx="162">
                  <c:v>11403693.648351647</c:v>
                </c:pt>
                <c:pt idx="163">
                  <c:v>11540287.054945055</c:v>
                </c:pt>
                <c:pt idx="164">
                  <c:v>11676880.46153846</c:v>
                </c:pt>
                <c:pt idx="165">
                  <c:v>11813473.868131869</c:v>
                </c:pt>
                <c:pt idx="166">
                  <c:v>11950067.274725273</c:v>
                </c:pt>
                <c:pt idx="167">
                  <c:v>12086660.681318682</c:v>
                </c:pt>
                <c:pt idx="168">
                  <c:v>12223254.087912086</c:v>
                </c:pt>
                <c:pt idx="169">
                  <c:v>12359847.494505493</c:v>
                </c:pt>
                <c:pt idx="170">
                  <c:v>12496440.9010989</c:v>
                </c:pt>
                <c:pt idx="171">
                  <c:v>12633034.307692308</c:v>
                </c:pt>
                <c:pt idx="172">
                  <c:v>12769627.714285713</c:v>
                </c:pt>
                <c:pt idx="173">
                  <c:v>12906221.120879121</c:v>
                </c:pt>
                <c:pt idx="174">
                  <c:v>13042814.527472526</c:v>
                </c:pt>
                <c:pt idx="175">
                  <c:v>13179407.934065932</c:v>
                </c:pt>
                <c:pt idx="176">
                  <c:v>13316001.340659341</c:v>
                </c:pt>
                <c:pt idx="177">
                  <c:v>13452594.747252747</c:v>
                </c:pt>
                <c:pt idx="178">
                  <c:v>13589188.153846152</c:v>
                </c:pt>
                <c:pt idx="179">
                  <c:v>13725781.560439559</c:v>
                </c:pt>
                <c:pt idx="180">
                  <c:v>13862374.967032965</c:v>
                </c:pt>
                <c:pt idx="181">
                  <c:v>13998968.373626374</c:v>
                </c:pt>
                <c:pt idx="182">
                  <c:v>14135561.780219778</c:v>
                </c:pt>
                <c:pt idx="183">
                  <c:v>14272155.186813187</c:v>
                </c:pt>
                <c:pt idx="184">
                  <c:v>14408748.593406592</c:v>
                </c:pt>
                <c:pt idx="185">
                  <c:v>14545342</c:v>
                </c:pt>
                <c:pt idx="186">
                  <c:v>14714907.217391305</c:v>
                </c:pt>
                <c:pt idx="187">
                  <c:v>14884472.434782607</c:v>
                </c:pt>
                <c:pt idx="188">
                  <c:v>15054037.652173914</c:v>
                </c:pt>
                <c:pt idx="189">
                  <c:v>15223602.869565215</c:v>
                </c:pt>
                <c:pt idx="190">
                  <c:v>15393168.086956521</c:v>
                </c:pt>
                <c:pt idx="191">
                  <c:v>15562733.304347824</c:v>
                </c:pt>
                <c:pt idx="192">
                  <c:v>15732298.521739131</c:v>
                </c:pt>
                <c:pt idx="193">
                  <c:v>15901863.739130434</c:v>
                </c:pt>
                <c:pt idx="194">
                  <c:v>16071428.956521742</c:v>
                </c:pt>
                <c:pt idx="195">
                  <c:v>16240994.173913045</c:v>
                </c:pt>
                <c:pt idx="196">
                  <c:v>16410559.391304348</c:v>
                </c:pt>
                <c:pt idx="197">
                  <c:v>16580124.608695652</c:v>
                </c:pt>
                <c:pt idx="198">
                  <c:v>16749689.826086955</c:v>
                </c:pt>
                <c:pt idx="199">
                  <c:v>16919255.043478258</c:v>
                </c:pt>
                <c:pt idx="200">
                  <c:v>17088820.260869566</c:v>
                </c:pt>
                <c:pt idx="201">
                  <c:v>17258385.478260867</c:v>
                </c:pt>
                <c:pt idx="202">
                  <c:v>17427950.695652172</c:v>
                </c:pt>
                <c:pt idx="203">
                  <c:v>17597515.91304348</c:v>
                </c:pt>
                <c:pt idx="204">
                  <c:v>17767081.130434785</c:v>
                </c:pt>
                <c:pt idx="205">
                  <c:v>17936646.34782609</c:v>
                </c:pt>
                <c:pt idx="206">
                  <c:v>18106211.565217394</c:v>
                </c:pt>
                <c:pt idx="207">
                  <c:v>18275776.782608695</c:v>
                </c:pt>
                <c:pt idx="208">
                  <c:v>18445342</c:v>
                </c:pt>
                <c:pt idx="209">
                  <c:v>18614907.217391305</c:v>
                </c:pt>
                <c:pt idx="210">
                  <c:v>18784472.434782606</c:v>
                </c:pt>
                <c:pt idx="211">
                  <c:v>18954037.65217391</c:v>
                </c:pt>
                <c:pt idx="212">
                  <c:v>19123602.869565215</c:v>
                </c:pt>
                <c:pt idx="213">
                  <c:v>19293168.08695652</c:v>
                </c:pt>
                <c:pt idx="214">
                  <c:v>19462733.304347828</c:v>
                </c:pt>
                <c:pt idx="215">
                  <c:v>19632298.521739133</c:v>
                </c:pt>
                <c:pt idx="216">
                  <c:v>19801863.739130434</c:v>
                </c:pt>
                <c:pt idx="217">
                  <c:v>19971428.956521742</c:v>
                </c:pt>
                <c:pt idx="218">
                  <c:v>20140994.173913043</c:v>
                </c:pt>
                <c:pt idx="219">
                  <c:v>20310559.391304348</c:v>
                </c:pt>
                <c:pt idx="220">
                  <c:v>20480124.608695652</c:v>
                </c:pt>
                <c:pt idx="221">
                  <c:v>20649689.826086957</c:v>
                </c:pt>
                <c:pt idx="222">
                  <c:v>20819255.043478258</c:v>
                </c:pt>
                <c:pt idx="223">
                  <c:v>20988820.260869566</c:v>
                </c:pt>
                <c:pt idx="224">
                  <c:v>21158385.478260867</c:v>
                </c:pt>
                <c:pt idx="225">
                  <c:v>21327950.695652172</c:v>
                </c:pt>
                <c:pt idx="226">
                  <c:v>21497515.91304348</c:v>
                </c:pt>
                <c:pt idx="227">
                  <c:v>21667081.130434785</c:v>
                </c:pt>
                <c:pt idx="228">
                  <c:v>21836646.34782609</c:v>
                </c:pt>
                <c:pt idx="229">
                  <c:v>22006211.565217394</c:v>
                </c:pt>
                <c:pt idx="230">
                  <c:v>22175776.782608695</c:v>
                </c:pt>
                <c:pt idx="231">
                  <c:v>22345342</c:v>
                </c:pt>
                <c:pt idx="232">
                  <c:v>22514907.217391305</c:v>
                </c:pt>
                <c:pt idx="233">
                  <c:v>22684472.434782609</c:v>
                </c:pt>
                <c:pt idx="234">
                  <c:v>22854037.65217391</c:v>
                </c:pt>
                <c:pt idx="235">
                  <c:v>23023602.869565215</c:v>
                </c:pt>
                <c:pt idx="236">
                  <c:v>23193168.08695652</c:v>
                </c:pt>
                <c:pt idx="237">
                  <c:v>23362733.304347828</c:v>
                </c:pt>
                <c:pt idx="238">
                  <c:v>23532298.521739133</c:v>
                </c:pt>
                <c:pt idx="239">
                  <c:v>23701863.739130434</c:v>
                </c:pt>
                <c:pt idx="240">
                  <c:v>23871428.956521742</c:v>
                </c:pt>
                <c:pt idx="241">
                  <c:v>24040994.173913043</c:v>
                </c:pt>
                <c:pt idx="242">
                  <c:v>24210559.391304348</c:v>
                </c:pt>
                <c:pt idx="243">
                  <c:v>24380124.608695649</c:v>
                </c:pt>
                <c:pt idx="244">
                  <c:v>24549689.826086957</c:v>
                </c:pt>
                <c:pt idx="245">
                  <c:v>24719255.043478258</c:v>
                </c:pt>
                <c:pt idx="246">
                  <c:v>24888820.260869566</c:v>
                </c:pt>
                <c:pt idx="247">
                  <c:v>25058385.478260867</c:v>
                </c:pt>
                <c:pt idx="248">
                  <c:v>25227950.695652172</c:v>
                </c:pt>
                <c:pt idx="249">
                  <c:v>25397515.91304348</c:v>
                </c:pt>
                <c:pt idx="250">
                  <c:v>25567081.130434785</c:v>
                </c:pt>
                <c:pt idx="251">
                  <c:v>25736646.34782609</c:v>
                </c:pt>
                <c:pt idx="252">
                  <c:v>25906211.565217391</c:v>
                </c:pt>
                <c:pt idx="253">
                  <c:v>26075776.782608699</c:v>
                </c:pt>
                <c:pt idx="254">
                  <c:v>26245342</c:v>
                </c:pt>
                <c:pt idx="255">
                  <c:v>26414907.217391301</c:v>
                </c:pt>
                <c:pt idx="256">
                  <c:v>26584472.434782609</c:v>
                </c:pt>
                <c:pt idx="257">
                  <c:v>26754037.65217391</c:v>
                </c:pt>
                <c:pt idx="258">
                  <c:v>26923602.869565215</c:v>
                </c:pt>
                <c:pt idx="259">
                  <c:v>27093168.08695652</c:v>
                </c:pt>
                <c:pt idx="260">
                  <c:v>27262733.304347828</c:v>
                </c:pt>
                <c:pt idx="261">
                  <c:v>27432298.521739133</c:v>
                </c:pt>
                <c:pt idx="262">
                  <c:v>27601863.73913043</c:v>
                </c:pt>
                <c:pt idx="263">
                  <c:v>27771428.956521738</c:v>
                </c:pt>
                <c:pt idx="264">
                  <c:v>27940994.173913043</c:v>
                </c:pt>
                <c:pt idx="265">
                  <c:v>28110559.391304351</c:v>
                </c:pt>
                <c:pt idx="266">
                  <c:v>28280124.608695649</c:v>
                </c:pt>
                <c:pt idx="267">
                  <c:v>28449689.826086957</c:v>
                </c:pt>
                <c:pt idx="268">
                  <c:v>28619255.043478262</c:v>
                </c:pt>
                <c:pt idx="269">
                  <c:v>28788820.260869566</c:v>
                </c:pt>
                <c:pt idx="270">
                  <c:v>28958385.478260867</c:v>
                </c:pt>
                <c:pt idx="271">
                  <c:v>29127950.695652172</c:v>
                </c:pt>
                <c:pt idx="272">
                  <c:v>29297515.91304348</c:v>
                </c:pt>
                <c:pt idx="273">
                  <c:v>29467081.130434785</c:v>
                </c:pt>
                <c:pt idx="274">
                  <c:v>29636646.34782609</c:v>
                </c:pt>
                <c:pt idx="275">
                  <c:v>29806211.565217391</c:v>
                </c:pt>
                <c:pt idx="276">
                  <c:v>29975776.782608699</c:v>
                </c:pt>
                <c:pt idx="277">
                  <c:v>30145342</c:v>
                </c:pt>
                <c:pt idx="278">
                  <c:v>30221481.956521738</c:v>
                </c:pt>
                <c:pt idx="279">
                  <c:v>30322568.91304348</c:v>
                </c:pt>
                <c:pt idx="280">
                  <c:v>30423655.869565219</c:v>
                </c:pt>
                <c:pt idx="281">
                  <c:v>30524742.826086957</c:v>
                </c:pt>
                <c:pt idx="282">
                  <c:v>30625829.782608695</c:v>
                </c:pt>
                <c:pt idx="283">
                  <c:v>30726916.739130437</c:v>
                </c:pt>
                <c:pt idx="284">
                  <c:v>30828003.695652176</c:v>
                </c:pt>
                <c:pt idx="285">
                  <c:v>30929090.65217391</c:v>
                </c:pt>
                <c:pt idx="286">
                  <c:v>31030177.608695652</c:v>
                </c:pt>
                <c:pt idx="287">
                  <c:v>31131264.565217394</c:v>
                </c:pt>
                <c:pt idx="288">
                  <c:v>31232351.521739129</c:v>
                </c:pt>
                <c:pt idx="289">
                  <c:v>31333438.478260871</c:v>
                </c:pt>
                <c:pt idx="290">
                  <c:v>31434525.434782606</c:v>
                </c:pt>
                <c:pt idx="291">
                  <c:v>31535612.391304348</c:v>
                </c:pt>
                <c:pt idx="292">
                  <c:v>31636699.34782609</c:v>
                </c:pt>
                <c:pt idx="293">
                  <c:v>31737786.304347828</c:v>
                </c:pt>
                <c:pt idx="294">
                  <c:v>31838873.260869563</c:v>
                </c:pt>
                <c:pt idx="295">
                  <c:v>31939960.217391305</c:v>
                </c:pt>
                <c:pt idx="296">
                  <c:v>32041047.173913047</c:v>
                </c:pt>
                <c:pt idx="297">
                  <c:v>32142134.130434781</c:v>
                </c:pt>
                <c:pt idx="298">
                  <c:v>32243221.08695652</c:v>
                </c:pt>
                <c:pt idx="299">
                  <c:v>32344308.043478262</c:v>
                </c:pt>
                <c:pt idx="300">
                  <c:v>32445395</c:v>
                </c:pt>
                <c:pt idx="301">
                  <c:v>32546481.956521738</c:v>
                </c:pt>
                <c:pt idx="302">
                  <c:v>32647568.91304348</c:v>
                </c:pt>
                <c:pt idx="303">
                  <c:v>32748655.869565219</c:v>
                </c:pt>
                <c:pt idx="304">
                  <c:v>32849742.826086953</c:v>
                </c:pt>
                <c:pt idx="305">
                  <c:v>32950829.782608695</c:v>
                </c:pt>
                <c:pt idx="306">
                  <c:v>33051916.739130437</c:v>
                </c:pt>
                <c:pt idx="307">
                  <c:v>33153003.695652172</c:v>
                </c:pt>
                <c:pt idx="308">
                  <c:v>33254090.65217391</c:v>
                </c:pt>
                <c:pt idx="309">
                  <c:v>33355177.608695652</c:v>
                </c:pt>
                <c:pt idx="310">
                  <c:v>33456264.565217391</c:v>
                </c:pt>
                <c:pt idx="311">
                  <c:v>33557351.521739133</c:v>
                </c:pt>
                <c:pt idx="312">
                  <c:v>33658438.478260867</c:v>
                </c:pt>
                <c:pt idx="313">
                  <c:v>33759525.434782609</c:v>
                </c:pt>
                <c:pt idx="314">
                  <c:v>33860612.391304351</c:v>
                </c:pt>
                <c:pt idx="315">
                  <c:v>33961699.347826086</c:v>
                </c:pt>
                <c:pt idx="316">
                  <c:v>34062786.304347828</c:v>
                </c:pt>
                <c:pt idx="317">
                  <c:v>34163873.260869563</c:v>
                </c:pt>
                <c:pt idx="318">
                  <c:v>34264960.217391305</c:v>
                </c:pt>
                <c:pt idx="319">
                  <c:v>34366047.173913047</c:v>
                </c:pt>
                <c:pt idx="320">
                  <c:v>34467134.130434781</c:v>
                </c:pt>
                <c:pt idx="321">
                  <c:v>34568221.086956523</c:v>
                </c:pt>
                <c:pt idx="322">
                  <c:v>34669308.043478258</c:v>
                </c:pt>
                <c:pt idx="323">
                  <c:v>34770395</c:v>
                </c:pt>
                <c:pt idx="324">
                  <c:v>34871481.956521742</c:v>
                </c:pt>
                <c:pt idx="325">
                  <c:v>34972568.913043477</c:v>
                </c:pt>
                <c:pt idx="326">
                  <c:v>35073655.869565219</c:v>
                </c:pt>
                <c:pt idx="327">
                  <c:v>35174742.826086961</c:v>
                </c:pt>
                <c:pt idx="328">
                  <c:v>35275829.782608695</c:v>
                </c:pt>
                <c:pt idx="329">
                  <c:v>35376916.739130437</c:v>
                </c:pt>
                <c:pt idx="330">
                  <c:v>35478003.695652172</c:v>
                </c:pt>
                <c:pt idx="331">
                  <c:v>35579090.652173914</c:v>
                </c:pt>
                <c:pt idx="332">
                  <c:v>35680177.608695656</c:v>
                </c:pt>
                <c:pt idx="333">
                  <c:v>35781264.565217391</c:v>
                </c:pt>
                <c:pt idx="334">
                  <c:v>35882351.521739125</c:v>
                </c:pt>
                <c:pt idx="335">
                  <c:v>35983438.478260875</c:v>
                </c:pt>
                <c:pt idx="336">
                  <c:v>36084525.434782609</c:v>
                </c:pt>
                <c:pt idx="337">
                  <c:v>36185612.391304344</c:v>
                </c:pt>
                <c:pt idx="338">
                  <c:v>36286699.347826086</c:v>
                </c:pt>
                <c:pt idx="339">
                  <c:v>36387786.304347828</c:v>
                </c:pt>
                <c:pt idx="340">
                  <c:v>36488873.260869563</c:v>
                </c:pt>
                <c:pt idx="341">
                  <c:v>36589960.217391305</c:v>
                </c:pt>
                <c:pt idx="342">
                  <c:v>36691047.173913039</c:v>
                </c:pt>
                <c:pt idx="343">
                  <c:v>36792134.130434781</c:v>
                </c:pt>
                <c:pt idx="344">
                  <c:v>36893221.086956523</c:v>
                </c:pt>
                <c:pt idx="345">
                  <c:v>36994308.043478258</c:v>
                </c:pt>
                <c:pt idx="346">
                  <c:v>37095395</c:v>
                </c:pt>
                <c:pt idx="347">
                  <c:v>37196481.956521742</c:v>
                </c:pt>
                <c:pt idx="348">
                  <c:v>37297568.913043477</c:v>
                </c:pt>
                <c:pt idx="349">
                  <c:v>37398655.869565219</c:v>
                </c:pt>
                <c:pt idx="350">
                  <c:v>37499742.826086961</c:v>
                </c:pt>
                <c:pt idx="351">
                  <c:v>37600829.782608695</c:v>
                </c:pt>
                <c:pt idx="352">
                  <c:v>37701916.739130437</c:v>
                </c:pt>
                <c:pt idx="353">
                  <c:v>37803003.695652172</c:v>
                </c:pt>
                <c:pt idx="354">
                  <c:v>37904090.652173914</c:v>
                </c:pt>
                <c:pt idx="355">
                  <c:v>38005177.608695656</c:v>
                </c:pt>
                <c:pt idx="356">
                  <c:v>38106264.565217391</c:v>
                </c:pt>
                <c:pt idx="357">
                  <c:v>38207351.521739125</c:v>
                </c:pt>
                <c:pt idx="358">
                  <c:v>38308438.478260875</c:v>
                </c:pt>
                <c:pt idx="359">
                  <c:v>38409525.434782609</c:v>
                </c:pt>
                <c:pt idx="360">
                  <c:v>38510612.391304344</c:v>
                </c:pt>
                <c:pt idx="361">
                  <c:v>38611699.347826086</c:v>
                </c:pt>
                <c:pt idx="362">
                  <c:v>38712786.304347828</c:v>
                </c:pt>
                <c:pt idx="363">
                  <c:v>38813873.260869563</c:v>
                </c:pt>
                <c:pt idx="364">
                  <c:v>38914960.217391305</c:v>
                </c:pt>
                <c:pt idx="365">
                  <c:v>39016047.173913039</c:v>
                </c:pt>
                <c:pt idx="366">
                  <c:v>39117134.130434781</c:v>
                </c:pt>
                <c:pt idx="367">
                  <c:v>39218221.086956523</c:v>
                </c:pt>
                <c:pt idx="368">
                  <c:v>39319308.043478258</c:v>
                </c:pt>
                <c:pt idx="369">
                  <c:v>39420395</c:v>
                </c:pt>
                <c:pt idx="370">
                  <c:v>39807537.857142858</c:v>
                </c:pt>
                <c:pt idx="371">
                  <c:v>40164680.714285716</c:v>
                </c:pt>
                <c:pt idx="372">
                  <c:v>40521823.571428575</c:v>
                </c:pt>
                <c:pt idx="373">
                  <c:v>40878966.428571425</c:v>
                </c:pt>
                <c:pt idx="374">
                  <c:v>41236109.285714284</c:v>
                </c:pt>
                <c:pt idx="375">
                  <c:v>41593252.142857142</c:v>
                </c:pt>
                <c:pt idx="376">
                  <c:v>41950395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73F-82E8-085F785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82720"/>
        <c:axId val="207684800"/>
      </c:lineChart>
      <c:catAx>
        <c:axId val="2076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4800"/>
        <c:crosses val="autoZero"/>
        <c:auto val="1"/>
        <c:lblAlgn val="ctr"/>
        <c:lblOffset val="100"/>
        <c:noMultiLvlLbl val="0"/>
      </c:catAx>
      <c:valAx>
        <c:axId val="207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6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776287</xdr:colOff>
      <xdr:row>14</xdr:row>
      <xdr:rowOff>176212</xdr:rowOff>
    </xdr:from>
    <xdr:to>
      <xdr:col>30</xdr:col>
      <xdr:colOff>214312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7CB9-9A95-4668-A59D-5BF5A0AD0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91A9-37F3-4DE1-94A7-CFDC5A458E22}">
  <dimension ref="A1:CG386"/>
  <sheetViews>
    <sheetView tabSelected="1" workbookViewId="0">
      <selection activeCell="AB10" sqref="AB10"/>
    </sheetView>
  </sheetViews>
  <sheetFormatPr defaultRowHeight="15" x14ac:dyDescent="0.25"/>
  <cols>
    <col min="1" max="1" width="10.42578125" style="1" bestFit="1" customWidth="1"/>
    <col min="3" max="3" width="13.85546875" bestFit="1" customWidth="1"/>
    <col min="4" max="4" width="17.42578125" bestFit="1" customWidth="1"/>
    <col min="5" max="5" width="12" bestFit="1" customWidth="1"/>
    <col min="6" max="6" width="20.28515625" bestFit="1" customWidth="1"/>
    <col min="7" max="7" width="11.5703125" bestFit="1" customWidth="1"/>
    <col min="8" max="8" width="14.85546875" customWidth="1"/>
    <col min="9" max="11" width="11.5703125" bestFit="1" customWidth="1"/>
    <col min="12" max="12" width="19.140625" bestFit="1" customWidth="1"/>
    <col min="13" max="13" width="12.5703125" bestFit="1" customWidth="1"/>
    <col min="14" max="19" width="12.5703125" customWidth="1"/>
    <col min="20" max="20" width="9.140625" style="28"/>
    <col min="21" max="24" width="9.140625" style="20"/>
    <col min="25" max="25" width="9.140625" style="21"/>
    <col min="29" max="29" width="11.5703125" bestFit="1" customWidth="1"/>
    <col min="31" max="31" width="9.140625" customWidth="1"/>
    <col min="32" max="32" width="7" bestFit="1" customWidth="1"/>
    <col min="33" max="36" width="12" bestFit="1" customWidth="1"/>
    <col min="37" max="38" width="12.5703125" style="2" bestFit="1" customWidth="1"/>
    <col min="39" max="39" width="8" bestFit="1" customWidth="1"/>
    <col min="40" max="40" width="13.7109375" bestFit="1" customWidth="1"/>
    <col min="41" max="41" width="8" bestFit="1" customWidth="1"/>
    <col min="42" max="44" width="9" hidden="1" customWidth="1"/>
    <col min="45" max="45" width="4.42578125" hidden="1" customWidth="1"/>
    <col min="46" max="46" width="7" hidden="1" customWidth="1"/>
    <col min="47" max="47" width="12" hidden="1" customWidth="1"/>
    <col min="48" max="49" width="8" hidden="1" customWidth="1"/>
    <col min="50" max="50" width="12" hidden="1" customWidth="1"/>
    <col min="51" max="51" width="8" hidden="1" customWidth="1"/>
    <col min="52" max="52" width="12.5703125" hidden="1" customWidth="1"/>
    <col min="53" max="53" width="6.140625" hidden="1" customWidth="1"/>
    <col min="54" max="57" width="8" hidden="1" customWidth="1"/>
    <col min="58" max="58" width="12" hidden="1" customWidth="1"/>
    <col min="59" max="63" width="0" hidden="1" customWidth="1"/>
    <col min="64" max="64" width="11.5703125" hidden="1" customWidth="1"/>
    <col min="65" max="65" width="0" hidden="1" customWidth="1"/>
    <col min="66" max="66" width="8" hidden="1" customWidth="1"/>
    <col min="67" max="67" width="9" hidden="1" customWidth="1"/>
    <col min="68" max="68" width="10.5703125" bestFit="1" customWidth="1"/>
    <col min="73" max="73" width="9.5703125" bestFit="1" customWidth="1"/>
    <col min="79" max="79" width="9.5703125" bestFit="1" customWidth="1"/>
    <col min="80" max="80" width="10.5703125" bestFit="1" customWidth="1"/>
  </cols>
  <sheetData>
    <row r="1" spans="1:8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17</v>
      </c>
      <c r="J1" t="s">
        <v>7</v>
      </c>
      <c r="K1" t="s">
        <v>8</v>
      </c>
      <c r="L1" t="s">
        <v>9</v>
      </c>
      <c r="M1" t="s">
        <v>10</v>
      </c>
      <c r="N1" t="s">
        <v>25</v>
      </c>
      <c r="O1" t="s">
        <v>26</v>
      </c>
      <c r="P1" t="s">
        <v>27</v>
      </c>
      <c r="Q1" t="s">
        <v>22</v>
      </c>
      <c r="R1" t="s">
        <v>28</v>
      </c>
      <c r="S1" t="s">
        <v>23</v>
      </c>
      <c r="T1" s="16" t="s">
        <v>16</v>
      </c>
      <c r="U1" s="17" t="s">
        <v>15</v>
      </c>
      <c r="V1" s="17" t="s">
        <v>11</v>
      </c>
      <c r="W1" s="17" t="s">
        <v>12</v>
      </c>
      <c r="X1" s="17" t="s">
        <v>13</v>
      </c>
      <c r="Y1" s="18" t="s">
        <v>14</v>
      </c>
      <c r="AG1" t="s">
        <v>4</v>
      </c>
      <c r="AT1" t="s">
        <v>6</v>
      </c>
      <c r="BB1" t="s">
        <v>19</v>
      </c>
      <c r="BG1" t="s">
        <v>20</v>
      </c>
      <c r="BM1" t="s">
        <v>10</v>
      </c>
      <c r="BU1" t="s">
        <v>21</v>
      </c>
      <c r="BY1" t="s">
        <v>22</v>
      </c>
      <c r="CG1" t="s">
        <v>24</v>
      </c>
    </row>
    <row r="2" spans="1:85" x14ac:dyDescent="0.25">
      <c r="A2" s="1">
        <v>44192</v>
      </c>
      <c r="B2">
        <v>750000</v>
      </c>
      <c r="C2">
        <v>1700000</v>
      </c>
      <c r="D2" s="2">
        <f t="shared" ref="D2:D65" si="0">E2/2</f>
        <v>0</v>
      </c>
      <c r="E2">
        <v>0</v>
      </c>
      <c r="F2">
        <v>0</v>
      </c>
      <c r="H2">
        <v>0</v>
      </c>
      <c r="J2">
        <v>0</v>
      </c>
      <c r="L2">
        <v>0</v>
      </c>
      <c r="T2" s="19">
        <f t="shared" ref="T2:T65" si="1">D2+F2+H2+J2+M2+N2+P2+R2</f>
        <v>0</v>
      </c>
      <c r="U2" s="20">
        <v>17461543</v>
      </c>
      <c r="V2" s="20">
        <v>10476925.800000001</v>
      </c>
      <c r="W2" s="20">
        <v>12223080.1</v>
      </c>
      <c r="X2" s="20">
        <v>13969234.4</v>
      </c>
      <c r="Y2" s="21">
        <v>15715388.699999999</v>
      </c>
      <c r="AC2" s="2">
        <v>0</v>
      </c>
    </row>
    <row r="3" spans="1:85" x14ac:dyDescent="0.25">
      <c r="A3" s="1">
        <v>44193</v>
      </c>
      <c r="B3">
        <v>750000</v>
      </c>
      <c r="C3">
        <v>1700000</v>
      </c>
      <c r="D3" s="2">
        <f t="shared" si="0"/>
        <v>21815.625</v>
      </c>
      <c r="E3" s="2">
        <v>43631.25</v>
      </c>
      <c r="F3">
        <v>0</v>
      </c>
      <c r="H3">
        <v>0</v>
      </c>
      <c r="J3" s="2">
        <v>0</v>
      </c>
      <c r="L3">
        <v>0</v>
      </c>
      <c r="T3" s="19">
        <f t="shared" si="1"/>
        <v>21815.625</v>
      </c>
      <c r="U3" s="20">
        <v>17461543</v>
      </c>
      <c r="V3" s="20">
        <v>10476925.799999999</v>
      </c>
      <c r="W3" s="20">
        <v>12223080.1</v>
      </c>
      <c r="X3" s="20">
        <v>13969234.399999999</v>
      </c>
      <c r="Y3" s="21">
        <v>15715388.699999999</v>
      </c>
      <c r="AC3" s="2">
        <v>43631.25</v>
      </c>
    </row>
    <row r="4" spans="1:85" x14ac:dyDescent="0.25">
      <c r="A4" s="1">
        <v>44194</v>
      </c>
      <c r="B4">
        <v>750000</v>
      </c>
      <c r="C4">
        <v>1700000</v>
      </c>
      <c r="D4" s="2">
        <f t="shared" si="0"/>
        <v>43631.25</v>
      </c>
      <c r="E4" s="2">
        <v>87262.5</v>
      </c>
      <c r="F4">
        <v>0</v>
      </c>
      <c r="H4">
        <v>0</v>
      </c>
      <c r="J4" s="2">
        <v>0</v>
      </c>
      <c r="L4">
        <v>0</v>
      </c>
      <c r="T4" s="19">
        <f t="shared" si="1"/>
        <v>43631.25</v>
      </c>
      <c r="U4" s="20">
        <v>17461543</v>
      </c>
      <c r="V4" s="20">
        <v>10476925.799999999</v>
      </c>
      <c r="W4" s="20">
        <v>12223080.1</v>
      </c>
      <c r="X4" s="20">
        <v>13969234.399999999</v>
      </c>
      <c r="Y4" s="21">
        <v>15715388.699999999</v>
      </c>
      <c r="AC4" s="2">
        <v>87262.5</v>
      </c>
    </row>
    <row r="5" spans="1:85" x14ac:dyDescent="0.25">
      <c r="A5" s="1">
        <v>44195</v>
      </c>
      <c r="B5">
        <v>750000</v>
      </c>
      <c r="C5">
        <v>1700000</v>
      </c>
      <c r="D5" s="2">
        <f t="shared" si="0"/>
        <v>65446.875</v>
      </c>
      <c r="E5" s="2">
        <v>130893.75</v>
      </c>
      <c r="F5">
        <v>0</v>
      </c>
      <c r="H5">
        <v>0</v>
      </c>
      <c r="J5" s="2">
        <v>0</v>
      </c>
      <c r="L5">
        <v>0</v>
      </c>
      <c r="T5" s="19">
        <f t="shared" si="1"/>
        <v>65446.875</v>
      </c>
      <c r="U5" s="20">
        <v>17461543</v>
      </c>
      <c r="V5" s="20">
        <v>10476925.799999999</v>
      </c>
      <c r="W5" s="20">
        <v>12223080.1</v>
      </c>
      <c r="X5" s="20">
        <v>13969234.399999999</v>
      </c>
      <c r="Y5" s="21">
        <v>15715388.699999999</v>
      </c>
      <c r="AC5" s="2">
        <v>130893.75</v>
      </c>
    </row>
    <row r="6" spans="1:85" x14ac:dyDescent="0.25">
      <c r="A6" s="1">
        <v>44196</v>
      </c>
      <c r="B6">
        <v>750000</v>
      </c>
      <c r="C6">
        <v>1700000</v>
      </c>
      <c r="D6" s="2">
        <f t="shared" si="0"/>
        <v>82387.5</v>
      </c>
      <c r="E6" s="2">
        <v>164775</v>
      </c>
      <c r="F6">
        <v>0</v>
      </c>
      <c r="H6">
        <v>0</v>
      </c>
      <c r="J6" s="2">
        <v>0</v>
      </c>
      <c r="L6">
        <v>0</v>
      </c>
      <c r="T6" s="19">
        <f t="shared" si="1"/>
        <v>82387.5</v>
      </c>
      <c r="U6" s="20">
        <v>17461543</v>
      </c>
      <c r="V6" s="20">
        <v>10476925.799999999</v>
      </c>
      <c r="W6" s="20">
        <v>12223080.1</v>
      </c>
      <c r="X6" s="20">
        <v>13969234.399999999</v>
      </c>
      <c r="Y6" s="21">
        <v>15715388.699999999</v>
      </c>
      <c r="AC6" s="2">
        <v>174525</v>
      </c>
      <c r="AF6">
        <v>164775</v>
      </c>
      <c r="AG6">
        <v>0</v>
      </c>
      <c r="AH6">
        <f>AF6+AG6</f>
        <v>164775</v>
      </c>
    </row>
    <row r="7" spans="1:85" x14ac:dyDescent="0.25">
      <c r="A7" s="1">
        <v>44197</v>
      </c>
      <c r="B7">
        <v>750000</v>
      </c>
      <c r="C7">
        <v>1700000</v>
      </c>
      <c r="D7" s="2">
        <f t="shared" si="0"/>
        <v>91417.258064516122</v>
      </c>
      <c r="E7" s="2">
        <v>182834.51612903224</v>
      </c>
      <c r="F7" s="2">
        <f>G7/2</f>
        <v>0</v>
      </c>
      <c r="G7" s="2">
        <v>0</v>
      </c>
      <c r="H7">
        <f t="shared" ref="H7:H70" si="2">I7/2</f>
        <v>0</v>
      </c>
      <c r="J7" s="2">
        <v>0</v>
      </c>
      <c r="K7" s="2">
        <f>L7/2</f>
        <v>0</v>
      </c>
      <c r="L7">
        <v>0</v>
      </c>
      <c r="T7" s="19">
        <f t="shared" si="1"/>
        <v>91417.258064516122</v>
      </c>
      <c r="U7" s="20">
        <v>17461543</v>
      </c>
      <c r="V7" s="20">
        <v>10476925.799999999</v>
      </c>
      <c r="W7" s="20">
        <v>12223080.1</v>
      </c>
      <c r="X7" s="20">
        <v>13969234.399999999</v>
      </c>
      <c r="Y7" s="21">
        <v>15715388.699999999</v>
      </c>
      <c r="AC7" s="2">
        <f>$AC$37/31*AD7</f>
        <v>26891.129032258064</v>
      </c>
      <c r="AD7">
        <v>1</v>
      </c>
      <c r="AF7">
        <v>164775</v>
      </c>
      <c r="AG7">
        <f>($AG$37/31*AD7)</f>
        <v>18059.516129032258</v>
      </c>
      <c r="AH7">
        <f t="shared" ref="AH7:AH36" si="3">AF7+AG7</f>
        <v>182834.51612903224</v>
      </c>
      <c r="AS7">
        <v>1</v>
      </c>
      <c r="AT7" s="2">
        <f t="shared" ref="AT7:AT70" si="4">$AT$96/80*AP7</f>
        <v>0</v>
      </c>
      <c r="BG7" s="2">
        <f>$BG$96/90*AS7</f>
        <v>0</v>
      </c>
      <c r="BM7">
        <v>0</v>
      </c>
    </row>
    <row r="8" spans="1:85" x14ac:dyDescent="0.25">
      <c r="A8" s="1">
        <v>44198</v>
      </c>
      <c r="B8">
        <v>750000</v>
      </c>
      <c r="C8">
        <v>1700000</v>
      </c>
      <c r="D8" s="2">
        <f t="shared" si="0"/>
        <v>100447.01612903226</v>
      </c>
      <c r="E8" s="2">
        <v>200894.03225806452</v>
      </c>
      <c r="F8" s="2">
        <f t="shared" ref="F8:F71" si="5">G8/2</f>
        <v>0</v>
      </c>
      <c r="G8" s="2">
        <v>0</v>
      </c>
      <c r="H8">
        <f t="shared" si="2"/>
        <v>0</v>
      </c>
      <c r="J8" s="2">
        <v>0</v>
      </c>
      <c r="K8" s="2">
        <f t="shared" ref="K8:K71" si="6">L8/2</f>
        <v>0</v>
      </c>
      <c r="L8">
        <v>0</v>
      </c>
      <c r="T8" s="19">
        <f t="shared" si="1"/>
        <v>100447.01612903226</v>
      </c>
      <c r="U8" s="20">
        <v>17461543</v>
      </c>
      <c r="V8" s="20">
        <v>10476925.799999999</v>
      </c>
      <c r="W8" s="20">
        <v>12223080.1</v>
      </c>
      <c r="X8" s="20">
        <v>13969234.399999999</v>
      </c>
      <c r="Y8" s="21">
        <v>15715388.699999999</v>
      </c>
      <c r="AC8" s="2">
        <f t="shared" ref="AC8:AC36" si="7">$AC$37/31*AD8</f>
        <v>53782.258064516129</v>
      </c>
      <c r="AD8">
        <v>2</v>
      </c>
      <c r="AF8">
        <v>164775</v>
      </c>
      <c r="AG8">
        <f t="shared" ref="AG8:AG36" si="8">($AG$37/31*AD8)</f>
        <v>36119.032258064515</v>
      </c>
      <c r="AH8">
        <f t="shared" si="3"/>
        <v>200894.03225806452</v>
      </c>
      <c r="AS8">
        <v>2</v>
      </c>
      <c r="AT8" s="2">
        <f t="shared" si="4"/>
        <v>0</v>
      </c>
      <c r="BG8" s="2">
        <f t="shared" ref="BG8:BG71" si="9">$BG$96/90*AS8</f>
        <v>0</v>
      </c>
      <c r="BM8">
        <v>0</v>
      </c>
    </row>
    <row r="9" spans="1:85" x14ac:dyDescent="0.25">
      <c r="A9" s="1">
        <v>44199</v>
      </c>
      <c r="B9">
        <v>750000</v>
      </c>
      <c r="C9">
        <v>1700000</v>
      </c>
      <c r="D9" s="2">
        <f t="shared" si="0"/>
        <v>109476.77419354839</v>
      </c>
      <c r="E9" s="2">
        <v>218953.54838709679</v>
      </c>
      <c r="F9" s="2">
        <f t="shared" si="5"/>
        <v>0</v>
      </c>
      <c r="G9" s="2">
        <v>0</v>
      </c>
      <c r="H9">
        <f t="shared" si="2"/>
        <v>0</v>
      </c>
      <c r="J9" s="2">
        <v>0</v>
      </c>
      <c r="K9" s="2">
        <f t="shared" si="6"/>
        <v>0</v>
      </c>
      <c r="L9">
        <v>0</v>
      </c>
      <c r="T9" s="19">
        <f t="shared" si="1"/>
        <v>109476.77419354839</v>
      </c>
      <c r="U9" s="20">
        <v>17461543</v>
      </c>
      <c r="V9" s="20">
        <v>10476925.799999999</v>
      </c>
      <c r="W9" s="20">
        <v>12223080.1</v>
      </c>
      <c r="X9" s="20">
        <v>13969234.399999999</v>
      </c>
      <c r="Y9" s="21">
        <v>15715388.699999999</v>
      </c>
      <c r="AC9" s="2">
        <f t="shared" si="7"/>
        <v>80673.387096774197</v>
      </c>
      <c r="AD9">
        <v>3</v>
      </c>
      <c r="AF9">
        <v>164775</v>
      </c>
      <c r="AG9">
        <f t="shared" si="8"/>
        <v>54178.548387096773</v>
      </c>
      <c r="AH9">
        <f t="shared" si="3"/>
        <v>218953.54838709679</v>
      </c>
      <c r="AS9">
        <v>3</v>
      </c>
      <c r="AT9" s="2">
        <f t="shared" si="4"/>
        <v>0</v>
      </c>
      <c r="BG9" s="2">
        <f t="shared" si="9"/>
        <v>0</v>
      </c>
      <c r="BM9">
        <v>0</v>
      </c>
    </row>
    <row r="10" spans="1:85" x14ac:dyDescent="0.25">
      <c r="A10" s="1">
        <v>44200</v>
      </c>
      <c r="B10">
        <v>750000</v>
      </c>
      <c r="C10">
        <v>1700000</v>
      </c>
      <c r="D10" s="2">
        <f t="shared" si="0"/>
        <v>118506.53225806452</v>
      </c>
      <c r="E10" s="2">
        <v>237013.06451612903</v>
      </c>
      <c r="F10" s="2">
        <f t="shared" si="5"/>
        <v>0</v>
      </c>
      <c r="G10" s="2">
        <v>0</v>
      </c>
      <c r="H10">
        <f t="shared" si="2"/>
        <v>0</v>
      </c>
      <c r="J10" s="2">
        <v>0</v>
      </c>
      <c r="K10" s="2">
        <f t="shared" si="6"/>
        <v>0</v>
      </c>
      <c r="L10">
        <v>0</v>
      </c>
      <c r="T10" s="19">
        <f t="shared" si="1"/>
        <v>118506.53225806452</v>
      </c>
      <c r="U10" s="20">
        <v>17461543</v>
      </c>
      <c r="V10" s="20">
        <v>10476925.799999999</v>
      </c>
      <c r="W10" s="20">
        <v>12223080.1</v>
      </c>
      <c r="X10" s="20">
        <v>13969234.399999999</v>
      </c>
      <c r="Y10" s="21">
        <v>15715388.699999999</v>
      </c>
      <c r="AC10" s="2">
        <f t="shared" si="7"/>
        <v>107564.51612903226</v>
      </c>
      <c r="AD10">
        <v>4</v>
      </c>
      <c r="AF10">
        <v>164775</v>
      </c>
      <c r="AG10">
        <f t="shared" si="8"/>
        <v>72238.06451612903</v>
      </c>
      <c r="AH10">
        <f t="shared" si="3"/>
        <v>237013.06451612903</v>
      </c>
      <c r="AS10">
        <v>4</v>
      </c>
      <c r="AT10" s="2">
        <f t="shared" si="4"/>
        <v>0</v>
      </c>
      <c r="BG10" s="2">
        <f t="shared" si="9"/>
        <v>0</v>
      </c>
      <c r="BM10">
        <v>0</v>
      </c>
    </row>
    <row r="11" spans="1:85" x14ac:dyDescent="0.25">
      <c r="A11" s="1">
        <v>44201</v>
      </c>
      <c r="B11">
        <v>750000</v>
      </c>
      <c r="C11">
        <v>1700000</v>
      </c>
      <c r="D11" s="2">
        <f t="shared" si="0"/>
        <v>127536.29032258064</v>
      </c>
      <c r="E11" s="2">
        <v>255072.58064516127</v>
      </c>
      <c r="F11" s="2">
        <f t="shared" si="5"/>
        <v>0</v>
      </c>
      <c r="G11" s="2">
        <v>0</v>
      </c>
      <c r="H11">
        <f t="shared" si="2"/>
        <v>0</v>
      </c>
      <c r="J11" s="2">
        <v>0</v>
      </c>
      <c r="K11" s="2">
        <f t="shared" si="6"/>
        <v>0</v>
      </c>
      <c r="L11">
        <v>0</v>
      </c>
      <c r="T11" s="19">
        <f t="shared" si="1"/>
        <v>127536.29032258064</v>
      </c>
      <c r="U11" s="20">
        <v>17461543</v>
      </c>
      <c r="V11" s="20">
        <v>10476925.799999999</v>
      </c>
      <c r="W11" s="20">
        <v>12223080.1</v>
      </c>
      <c r="X11" s="20">
        <v>13969234.399999999</v>
      </c>
      <c r="Y11" s="21">
        <v>15715388.699999999</v>
      </c>
      <c r="AC11" s="2">
        <f t="shared" si="7"/>
        <v>134455.64516129033</v>
      </c>
      <c r="AD11">
        <v>5</v>
      </c>
      <c r="AF11">
        <v>164775</v>
      </c>
      <c r="AG11">
        <f t="shared" si="8"/>
        <v>90297.580645161288</v>
      </c>
      <c r="AH11">
        <f t="shared" si="3"/>
        <v>255072.58064516127</v>
      </c>
      <c r="AS11">
        <v>5</v>
      </c>
      <c r="AT11" s="2">
        <f t="shared" si="4"/>
        <v>0</v>
      </c>
      <c r="BG11" s="2">
        <f t="shared" si="9"/>
        <v>0</v>
      </c>
      <c r="BM11">
        <v>0</v>
      </c>
    </row>
    <row r="12" spans="1:85" x14ac:dyDescent="0.25">
      <c r="A12" s="1">
        <v>44202</v>
      </c>
      <c r="B12">
        <v>750000</v>
      </c>
      <c r="C12">
        <v>1700000</v>
      </c>
      <c r="D12" s="2">
        <f t="shared" si="0"/>
        <v>136566.04838709679</v>
      </c>
      <c r="E12" s="2">
        <v>273132.09677419357</v>
      </c>
      <c r="F12" s="2">
        <f t="shared" si="5"/>
        <v>0</v>
      </c>
      <c r="G12" s="2">
        <v>0</v>
      </c>
      <c r="H12">
        <f t="shared" si="2"/>
        <v>0</v>
      </c>
      <c r="J12" s="2">
        <v>0</v>
      </c>
      <c r="K12" s="2">
        <f t="shared" si="6"/>
        <v>0</v>
      </c>
      <c r="L12">
        <v>0</v>
      </c>
      <c r="T12" s="19">
        <f t="shared" si="1"/>
        <v>136566.04838709679</v>
      </c>
      <c r="U12" s="20">
        <v>17461543</v>
      </c>
      <c r="V12" s="20">
        <v>10476925.799999999</v>
      </c>
      <c r="W12" s="20">
        <v>12223080.1</v>
      </c>
      <c r="X12" s="20">
        <v>13969234.399999999</v>
      </c>
      <c r="Y12" s="21">
        <v>15715388.699999999</v>
      </c>
      <c r="AC12" s="2">
        <f t="shared" si="7"/>
        <v>161346.77419354839</v>
      </c>
      <c r="AD12">
        <v>6</v>
      </c>
      <c r="AF12">
        <v>164775</v>
      </c>
      <c r="AG12">
        <f t="shared" si="8"/>
        <v>108357.09677419355</v>
      </c>
      <c r="AH12">
        <f t="shared" si="3"/>
        <v>273132.09677419357</v>
      </c>
      <c r="AS12">
        <v>6</v>
      </c>
      <c r="AT12" s="2">
        <f t="shared" si="4"/>
        <v>0</v>
      </c>
      <c r="BG12" s="2">
        <f t="shared" si="9"/>
        <v>0</v>
      </c>
      <c r="BM12">
        <v>0</v>
      </c>
    </row>
    <row r="13" spans="1:85" x14ac:dyDescent="0.25">
      <c r="A13" s="1">
        <v>44203</v>
      </c>
      <c r="B13">
        <v>750000</v>
      </c>
      <c r="C13">
        <v>1700000</v>
      </c>
      <c r="D13" s="2">
        <f t="shared" si="0"/>
        <v>145595.80645161291</v>
      </c>
      <c r="E13" s="2">
        <v>291191.61290322582</v>
      </c>
      <c r="F13" s="2">
        <f t="shared" si="5"/>
        <v>0</v>
      </c>
      <c r="G13" s="2">
        <v>0</v>
      </c>
      <c r="H13">
        <f t="shared" si="2"/>
        <v>0</v>
      </c>
      <c r="J13" s="2">
        <v>0</v>
      </c>
      <c r="K13" s="2">
        <f t="shared" si="6"/>
        <v>0</v>
      </c>
      <c r="L13">
        <v>0</v>
      </c>
      <c r="T13" s="19">
        <f t="shared" si="1"/>
        <v>145595.80645161291</v>
      </c>
      <c r="U13" s="20">
        <v>17461543</v>
      </c>
      <c r="V13" s="20">
        <v>10476925.799999999</v>
      </c>
      <c r="W13" s="20">
        <v>12223080.1</v>
      </c>
      <c r="X13" s="20">
        <v>13969234.399999999</v>
      </c>
      <c r="Y13" s="21">
        <v>15715388.699999999</v>
      </c>
      <c r="AC13" s="2">
        <f t="shared" si="7"/>
        <v>188237.90322580645</v>
      </c>
      <c r="AD13">
        <v>7</v>
      </c>
      <c r="AF13">
        <v>164775</v>
      </c>
      <c r="AG13">
        <f t="shared" si="8"/>
        <v>126416.6129032258</v>
      </c>
      <c r="AH13">
        <f t="shared" si="3"/>
        <v>291191.61290322582</v>
      </c>
      <c r="AS13">
        <v>7</v>
      </c>
      <c r="AT13" s="2">
        <f t="shared" si="4"/>
        <v>0</v>
      </c>
      <c r="BG13" s="2">
        <f t="shared" si="9"/>
        <v>0</v>
      </c>
      <c r="BM13">
        <v>0</v>
      </c>
    </row>
    <row r="14" spans="1:85" x14ac:dyDescent="0.25">
      <c r="A14" s="1">
        <v>44204</v>
      </c>
      <c r="B14">
        <v>750000</v>
      </c>
      <c r="C14">
        <v>1700000</v>
      </c>
      <c r="D14" s="2">
        <f t="shared" si="0"/>
        <v>154625.56451612903</v>
      </c>
      <c r="E14" s="2">
        <v>309251.12903225806</v>
      </c>
      <c r="F14" s="2">
        <f t="shared" si="5"/>
        <v>0</v>
      </c>
      <c r="G14" s="2">
        <v>0</v>
      </c>
      <c r="H14">
        <f t="shared" si="2"/>
        <v>0</v>
      </c>
      <c r="J14" s="2">
        <v>0</v>
      </c>
      <c r="K14" s="2">
        <f t="shared" si="6"/>
        <v>0</v>
      </c>
      <c r="L14">
        <v>0</v>
      </c>
      <c r="T14" s="19">
        <f t="shared" si="1"/>
        <v>154625.56451612903</v>
      </c>
      <c r="U14" s="20">
        <v>17461543</v>
      </c>
      <c r="V14" s="20">
        <v>10476925.799999999</v>
      </c>
      <c r="W14" s="20">
        <v>12223080.1</v>
      </c>
      <c r="X14" s="20">
        <v>13969234.399999999</v>
      </c>
      <c r="Y14" s="21">
        <v>15715388.699999999</v>
      </c>
      <c r="AC14" s="2">
        <f t="shared" si="7"/>
        <v>215129.03225806452</v>
      </c>
      <c r="AD14">
        <v>8</v>
      </c>
      <c r="AF14">
        <v>164775</v>
      </c>
      <c r="AG14">
        <f t="shared" si="8"/>
        <v>144476.12903225806</v>
      </c>
      <c r="AH14">
        <f t="shared" si="3"/>
        <v>309251.12903225806</v>
      </c>
      <c r="AS14">
        <v>8</v>
      </c>
      <c r="AT14" s="2">
        <f t="shared" si="4"/>
        <v>0</v>
      </c>
      <c r="BG14" s="2">
        <f t="shared" si="9"/>
        <v>0</v>
      </c>
      <c r="BM14">
        <v>0</v>
      </c>
    </row>
    <row r="15" spans="1:85" x14ac:dyDescent="0.25">
      <c r="A15" s="1">
        <v>44205</v>
      </c>
      <c r="B15">
        <v>750000</v>
      </c>
      <c r="C15">
        <v>1700000</v>
      </c>
      <c r="D15" s="2">
        <f t="shared" si="0"/>
        <v>163655.32258064515</v>
      </c>
      <c r="E15" s="2">
        <v>327310.6451612903</v>
      </c>
      <c r="F15" s="2">
        <f t="shared" si="5"/>
        <v>0</v>
      </c>
      <c r="G15" s="2">
        <v>0</v>
      </c>
      <c r="H15">
        <f t="shared" si="2"/>
        <v>0</v>
      </c>
      <c r="J15" s="2">
        <v>0</v>
      </c>
      <c r="K15" s="2">
        <f t="shared" si="6"/>
        <v>0</v>
      </c>
      <c r="L15">
        <v>0</v>
      </c>
      <c r="T15" s="19">
        <f t="shared" si="1"/>
        <v>163655.32258064515</v>
      </c>
      <c r="U15" s="20">
        <v>17461543</v>
      </c>
      <c r="V15" s="20">
        <v>10476925.799999999</v>
      </c>
      <c r="W15" s="20">
        <v>12223080.1</v>
      </c>
      <c r="X15" s="20">
        <v>13969234.399999999</v>
      </c>
      <c r="Y15" s="21">
        <v>15715388.699999999</v>
      </c>
      <c r="AC15" s="2">
        <f t="shared" si="7"/>
        <v>242020.16129032258</v>
      </c>
      <c r="AD15">
        <v>9</v>
      </c>
      <c r="AF15">
        <v>164775</v>
      </c>
      <c r="AG15">
        <f t="shared" si="8"/>
        <v>162535.6451612903</v>
      </c>
      <c r="AH15">
        <f t="shared" si="3"/>
        <v>327310.6451612903</v>
      </c>
      <c r="AS15">
        <v>9</v>
      </c>
      <c r="AT15" s="2">
        <f t="shared" si="4"/>
        <v>0</v>
      </c>
      <c r="BG15" s="2">
        <f t="shared" si="9"/>
        <v>0</v>
      </c>
      <c r="BM15">
        <v>0</v>
      </c>
    </row>
    <row r="16" spans="1:85" x14ac:dyDescent="0.25">
      <c r="A16" s="1">
        <v>44206</v>
      </c>
      <c r="B16">
        <v>750000</v>
      </c>
      <c r="C16">
        <v>1700000</v>
      </c>
      <c r="D16" s="2">
        <f t="shared" si="0"/>
        <v>172685.08064516127</v>
      </c>
      <c r="E16" s="2">
        <v>345370.16129032255</v>
      </c>
      <c r="F16" s="2">
        <f t="shared" si="5"/>
        <v>0</v>
      </c>
      <c r="G16" s="2">
        <v>0</v>
      </c>
      <c r="H16">
        <f t="shared" si="2"/>
        <v>0</v>
      </c>
      <c r="J16" s="2">
        <v>0</v>
      </c>
      <c r="K16" s="2">
        <f t="shared" si="6"/>
        <v>0</v>
      </c>
      <c r="L16">
        <v>0</v>
      </c>
      <c r="T16" s="19">
        <f t="shared" si="1"/>
        <v>172685.08064516127</v>
      </c>
      <c r="U16" s="20">
        <v>17461543</v>
      </c>
      <c r="V16" s="20">
        <v>10476925.799999999</v>
      </c>
      <c r="W16" s="20">
        <v>12223080.1</v>
      </c>
      <c r="X16" s="20">
        <v>13969234.399999999</v>
      </c>
      <c r="Y16" s="21">
        <v>15715388.699999999</v>
      </c>
      <c r="AC16" s="2">
        <f t="shared" si="7"/>
        <v>268911.29032258067</v>
      </c>
      <c r="AD16">
        <v>10</v>
      </c>
      <c r="AF16">
        <v>164775</v>
      </c>
      <c r="AG16">
        <f t="shared" si="8"/>
        <v>180595.16129032258</v>
      </c>
      <c r="AH16">
        <f t="shared" si="3"/>
        <v>345370.16129032255</v>
      </c>
      <c r="AS16">
        <v>10</v>
      </c>
      <c r="AT16" s="2">
        <f t="shared" si="4"/>
        <v>0</v>
      </c>
      <c r="BG16" s="2">
        <f t="shared" si="9"/>
        <v>0</v>
      </c>
      <c r="BM16">
        <v>0</v>
      </c>
    </row>
    <row r="17" spans="1:65" x14ac:dyDescent="0.25">
      <c r="A17" s="1">
        <v>44207</v>
      </c>
      <c r="B17">
        <v>750000</v>
      </c>
      <c r="C17">
        <v>1700000</v>
      </c>
      <c r="D17" s="2">
        <f t="shared" si="0"/>
        <v>181714.83870967742</v>
      </c>
      <c r="E17" s="2">
        <v>363429.67741935485</v>
      </c>
      <c r="F17" s="2">
        <f t="shared" si="5"/>
        <v>2500</v>
      </c>
      <c r="G17" s="2">
        <v>5000</v>
      </c>
      <c r="H17">
        <f t="shared" si="2"/>
        <v>0</v>
      </c>
      <c r="J17" s="2">
        <v>0</v>
      </c>
      <c r="K17" s="2">
        <f t="shared" si="6"/>
        <v>0</v>
      </c>
      <c r="L17">
        <v>0</v>
      </c>
      <c r="T17" s="19">
        <f t="shared" si="1"/>
        <v>184214.83870967742</v>
      </c>
      <c r="U17" s="20">
        <v>17461543</v>
      </c>
      <c r="V17" s="20">
        <v>10476925.799999999</v>
      </c>
      <c r="W17" s="20">
        <v>12223080.1</v>
      </c>
      <c r="X17" s="20">
        <v>13969234.399999999</v>
      </c>
      <c r="Y17" s="21">
        <v>15715388.699999999</v>
      </c>
      <c r="AC17" s="2">
        <f t="shared" si="7"/>
        <v>295802.41935483873</v>
      </c>
      <c r="AD17">
        <v>11</v>
      </c>
      <c r="AF17">
        <v>164775</v>
      </c>
      <c r="AG17">
        <f t="shared" si="8"/>
        <v>198654.67741935485</v>
      </c>
      <c r="AH17">
        <f t="shared" si="3"/>
        <v>363429.67741935485</v>
      </c>
      <c r="AP17">
        <v>1</v>
      </c>
      <c r="AS17">
        <v>11</v>
      </c>
      <c r="AT17" s="2">
        <f t="shared" si="4"/>
        <v>5000</v>
      </c>
      <c r="BG17" s="2">
        <f t="shared" si="9"/>
        <v>0</v>
      </c>
      <c r="BM17">
        <v>0</v>
      </c>
    </row>
    <row r="18" spans="1:65" x14ac:dyDescent="0.25">
      <c r="A18" s="1">
        <v>44208</v>
      </c>
      <c r="B18">
        <v>750000</v>
      </c>
      <c r="C18">
        <v>1700000</v>
      </c>
      <c r="D18" s="2">
        <f t="shared" si="0"/>
        <v>190744.59677419355</v>
      </c>
      <c r="E18" s="2">
        <v>381489.19354838709</v>
      </c>
      <c r="F18" s="2">
        <f t="shared" si="5"/>
        <v>5000</v>
      </c>
      <c r="G18" s="2">
        <v>10000</v>
      </c>
      <c r="H18">
        <f t="shared" si="2"/>
        <v>0</v>
      </c>
      <c r="J18" s="2">
        <v>0</v>
      </c>
      <c r="K18" s="2">
        <f t="shared" si="6"/>
        <v>0</v>
      </c>
      <c r="L18">
        <v>0</v>
      </c>
      <c r="T18" s="19">
        <f t="shared" si="1"/>
        <v>195744.59677419355</v>
      </c>
      <c r="U18" s="20">
        <v>17461543</v>
      </c>
      <c r="V18" s="20">
        <v>10476925.799999999</v>
      </c>
      <c r="W18" s="20">
        <v>12223080.1</v>
      </c>
      <c r="X18" s="20">
        <v>13969234.399999999</v>
      </c>
      <c r="Y18" s="21">
        <v>15715388.699999999</v>
      </c>
      <c r="AC18" s="2">
        <f t="shared" si="7"/>
        <v>322693.54838709679</v>
      </c>
      <c r="AD18">
        <v>12</v>
      </c>
      <c r="AF18">
        <v>164775</v>
      </c>
      <c r="AG18">
        <f t="shared" si="8"/>
        <v>216714.19354838709</v>
      </c>
      <c r="AH18">
        <f t="shared" si="3"/>
        <v>381489.19354838709</v>
      </c>
      <c r="AP18">
        <v>2</v>
      </c>
      <c r="AS18">
        <v>12</v>
      </c>
      <c r="AT18" s="2">
        <f t="shared" si="4"/>
        <v>10000</v>
      </c>
      <c r="BG18" s="2">
        <f t="shared" si="9"/>
        <v>0</v>
      </c>
      <c r="BM18">
        <v>0</v>
      </c>
    </row>
    <row r="19" spans="1:65" x14ac:dyDescent="0.25">
      <c r="A19" s="1">
        <v>44209</v>
      </c>
      <c r="B19">
        <v>750000</v>
      </c>
      <c r="C19">
        <v>1700000</v>
      </c>
      <c r="D19" s="2">
        <f t="shared" si="0"/>
        <v>199774.35483870967</v>
      </c>
      <c r="E19" s="2">
        <v>399548.70967741933</v>
      </c>
      <c r="F19" s="2">
        <f t="shared" si="5"/>
        <v>7500</v>
      </c>
      <c r="G19" s="2">
        <v>15000</v>
      </c>
      <c r="H19">
        <f t="shared" si="2"/>
        <v>0</v>
      </c>
      <c r="J19" s="2">
        <v>0</v>
      </c>
      <c r="K19" s="2">
        <f t="shared" si="6"/>
        <v>0</v>
      </c>
      <c r="L19">
        <v>0</v>
      </c>
      <c r="T19" s="19">
        <f t="shared" si="1"/>
        <v>207274.35483870967</v>
      </c>
      <c r="U19" s="20">
        <v>17461543</v>
      </c>
      <c r="V19" s="20">
        <v>10476925.799999999</v>
      </c>
      <c r="W19" s="20">
        <v>12223080.1</v>
      </c>
      <c r="X19" s="20">
        <v>13969234.399999999</v>
      </c>
      <c r="Y19" s="21">
        <v>15715388.699999999</v>
      </c>
      <c r="AC19" s="2">
        <f t="shared" si="7"/>
        <v>349584.67741935485</v>
      </c>
      <c r="AD19">
        <v>13</v>
      </c>
      <c r="AF19">
        <v>164775</v>
      </c>
      <c r="AG19">
        <f t="shared" si="8"/>
        <v>234773.70967741933</v>
      </c>
      <c r="AH19">
        <f t="shared" si="3"/>
        <v>399548.70967741933</v>
      </c>
      <c r="AP19">
        <v>3</v>
      </c>
      <c r="AS19">
        <v>13</v>
      </c>
      <c r="AT19" s="2">
        <f t="shared" si="4"/>
        <v>15000</v>
      </c>
      <c r="BG19" s="2">
        <f t="shared" si="9"/>
        <v>0</v>
      </c>
      <c r="BM19">
        <v>0</v>
      </c>
    </row>
    <row r="20" spans="1:65" x14ac:dyDescent="0.25">
      <c r="A20" s="1">
        <v>44210</v>
      </c>
      <c r="B20">
        <v>750000</v>
      </c>
      <c r="C20">
        <v>1700000</v>
      </c>
      <c r="D20" s="2">
        <f t="shared" si="0"/>
        <v>208804.11290322582</v>
      </c>
      <c r="E20" s="2">
        <v>417608.22580645164</v>
      </c>
      <c r="F20" s="2">
        <f t="shared" si="5"/>
        <v>10000</v>
      </c>
      <c r="G20" s="2">
        <v>20000</v>
      </c>
      <c r="H20">
        <f t="shared" si="2"/>
        <v>0</v>
      </c>
      <c r="J20" s="2">
        <v>0</v>
      </c>
      <c r="K20" s="2">
        <f t="shared" si="6"/>
        <v>0</v>
      </c>
      <c r="L20">
        <v>0</v>
      </c>
      <c r="T20" s="19">
        <f t="shared" si="1"/>
        <v>218804.11290322582</v>
      </c>
      <c r="U20" s="20">
        <v>17461543</v>
      </c>
      <c r="V20" s="20">
        <v>10476925.799999999</v>
      </c>
      <c r="W20" s="20">
        <v>12223080.1</v>
      </c>
      <c r="X20" s="20">
        <v>13969234.399999999</v>
      </c>
      <c r="Y20" s="21">
        <v>15715388.699999999</v>
      </c>
      <c r="AC20" s="2">
        <f t="shared" si="7"/>
        <v>376475.80645161291</v>
      </c>
      <c r="AD20">
        <v>14</v>
      </c>
      <c r="AF20">
        <v>164775</v>
      </c>
      <c r="AG20">
        <f t="shared" si="8"/>
        <v>252833.22580645161</v>
      </c>
      <c r="AH20">
        <f t="shared" si="3"/>
        <v>417608.22580645164</v>
      </c>
      <c r="AP20">
        <v>4</v>
      </c>
      <c r="AS20">
        <v>14</v>
      </c>
      <c r="AT20" s="2">
        <f t="shared" si="4"/>
        <v>20000</v>
      </c>
      <c r="BG20" s="2">
        <f t="shared" si="9"/>
        <v>0</v>
      </c>
      <c r="BM20">
        <v>0</v>
      </c>
    </row>
    <row r="21" spans="1:65" x14ac:dyDescent="0.25">
      <c r="A21" s="1">
        <v>44211</v>
      </c>
      <c r="B21">
        <v>750000</v>
      </c>
      <c r="C21">
        <v>1700000</v>
      </c>
      <c r="D21" s="2">
        <f t="shared" si="0"/>
        <v>217833.87096774194</v>
      </c>
      <c r="E21" s="2">
        <v>435667.74193548388</v>
      </c>
      <c r="F21" s="2">
        <f t="shared" si="5"/>
        <v>12500</v>
      </c>
      <c r="G21" s="2">
        <v>25000</v>
      </c>
      <c r="H21">
        <f t="shared" si="2"/>
        <v>0</v>
      </c>
      <c r="J21" s="2">
        <v>0</v>
      </c>
      <c r="K21" s="2">
        <f t="shared" si="6"/>
        <v>0</v>
      </c>
      <c r="L21">
        <v>0</v>
      </c>
      <c r="T21" s="19">
        <f t="shared" si="1"/>
        <v>230333.87096774194</v>
      </c>
      <c r="U21" s="20">
        <v>17461543</v>
      </c>
      <c r="V21" s="20">
        <v>10476925.799999999</v>
      </c>
      <c r="W21" s="20">
        <v>12223080.1</v>
      </c>
      <c r="X21" s="20">
        <v>13969234.399999999</v>
      </c>
      <c r="Y21" s="21">
        <v>15715388.699999999</v>
      </c>
      <c r="AC21" s="2">
        <f t="shared" si="7"/>
        <v>403366.93548387097</v>
      </c>
      <c r="AD21">
        <v>15</v>
      </c>
      <c r="AF21">
        <v>164775</v>
      </c>
      <c r="AG21">
        <f t="shared" si="8"/>
        <v>270892.74193548388</v>
      </c>
      <c r="AH21">
        <f t="shared" si="3"/>
        <v>435667.74193548388</v>
      </c>
      <c r="AP21">
        <v>5</v>
      </c>
      <c r="AS21">
        <v>15</v>
      </c>
      <c r="AT21" s="2">
        <f t="shared" si="4"/>
        <v>25000</v>
      </c>
      <c r="BG21" s="2">
        <f t="shared" si="9"/>
        <v>0</v>
      </c>
      <c r="BM21">
        <v>0</v>
      </c>
    </row>
    <row r="22" spans="1:65" x14ac:dyDescent="0.25">
      <c r="A22" s="1">
        <v>44212</v>
      </c>
      <c r="B22">
        <v>750000</v>
      </c>
      <c r="C22">
        <v>1700000</v>
      </c>
      <c r="D22" s="2">
        <f t="shared" si="0"/>
        <v>226863.62903225806</v>
      </c>
      <c r="E22" s="2">
        <v>453727.25806451612</v>
      </c>
      <c r="F22" s="2">
        <f t="shared" si="5"/>
        <v>15000</v>
      </c>
      <c r="G22" s="2">
        <v>30000</v>
      </c>
      <c r="H22">
        <f t="shared" si="2"/>
        <v>0</v>
      </c>
      <c r="J22" s="2">
        <v>0</v>
      </c>
      <c r="K22" s="2">
        <f t="shared" si="6"/>
        <v>0</v>
      </c>
      <c r="L22">
        <v>0</v>
      </c>
      <c r="T22" s="19">
        <f t="shared" si="1"/>
        <v>241863.62903225806</v>
      </c>
      <c r="U22" s="20">
        <v>17461543</v>
      </c>
      <c r="V22" s="20">
        <v>10476925.799999999</v>
      </c>
      <c r="W22" s="20">
        <v>12223080.1</v>
      </c>
      <c r="X22" s="20">
        <v>13969234.399999999</v>
      </c>
      <c r="Y22" s="21">
        <v>15715388.699999999</v>
      </c>
      <c r="AC22" s="2">
        <f t="shared" si="7"/>
        <v>430258.06451612903</v>
      </c>
      <c r="AD22">
        <v>16</v>
      </c>
      <c r="AF22">
        <v>164775</v>
      </c>
      <c r="AG22">
        <f t="shared" si="8"/>
        <v>288952.25806451612</v>
      </c>
      <c r="AH22">
        <f t="shared" si="3"/>
        <v>453727.25806451612</v>
      </c>
      <c r="AP22">
        <v>6</v>
      </c>
      <c r="AS22">
        <v>16</v>
      </c>
      <c r="AT22" s="2">
        <f t="shared" si="4"/>
        <v>30000</v>
      </c>
      <c r="BG22" s="2">
        <f t="shared" si="9"/>
        <v>0</v>
      </c>
      <c r="BM22">
        <v>0</v>
      </c>
    </row>
    <row r="23" spans="1:65" x14ac:dyDescent="0.25">
      <c r="A23" s="1">
        <v>44213</v>
      </c>
      <c r="B23">
        <v>750000</v>
      </c>
      <c r="C23">
        <v>1700000</v>
      </c>
      <c r="D23" s="2">
        <f t="shared" si="0"/>
        <v>235893.38709677418</v>
      </c>
      <c r="E23" s="2">
        <v>471786.77419354836</v>
      </c>
      <c r="F23" s="2">
        <f t="shared" si="5"/>
        <v>17500</v>
      </c>
      <c r="G23" s="2">
        <v>35000</v>
      </c>
      <c r="H23">
        <f t="shared" si="2"/>
        <v>0</v>
      </c>
      <c r="J23" s="2">
        <v>0</v>
      </c>
      <c r="K23" s="2">
        <f t="shared" si="6"/>
        <v>0</v>
      </c>
      <c r="L23">
        <v>0</v>
      </c>
      <c r="T23" s="19">
        <f t="shared" si="1"/>
        <v>253393.38709677418</v>
      </c>
      <c r="U23" s="20">
        <v>17461543</v>
      </c>
      <c r="V23" s="20">
        <v>10476925.799999999</v>
      </c>
      <c r="W23" s="20">
        <v>12223080.1</v>
      </c>
      <c r="X23" s="20">
        <v>13969234.399999999</v>
      </c>
      <c r="Y23" s="21">
        <v>15715388.699999999</v>
      </c>
      <c r="AC23" s="2">
        <f t="shared" si="7"/>
        <v>457149.19354838709</v>
      </c>
      <c r="AD23">
        <v>17</v>
      </c>
      <c r="AF23">
        <v>164775</v>
      </c>
      <c r="AG23">
        <f t="shared" si="8"/>
        <v>307011.77419354836</v>
      </c>
      <c r="AH23">
        <f t="shared" si="3"/>
        <v>471786.77419354836</v>
      </c>
      <c r="AP23">
        <v>7</v>
      </c>
      <c r="AS23">
        <v>17</v>
      </c>
      <c r="AT23" s="2">
        <f t="shared" si="4"/>
        <v>35000</v>
      </c>
      <c r="BG23" s="2">
        <f t="shared" si="9"/>
        <v>0</v>
      </c>
      <c r="BM23">
        <v>0</v>
      </c>
    </row>
    <row r="24" spans="1:65" x14ac:dyDescent="0.25">
      <c r="A24" s="1">
        <v>44214</v>
      </c>
      <c r="B24">
        <v>750000</v>
      </c>
      <c r="C24">
        <v>1700000</v>
      </c>
      <c r="D24" s="2">
        <f t="shared" si="0"/>
        <v>244923.1451612903</v>
      </c>
      <c r="E24" s="2">
        <v>489846.29032258061</v>
      </c>
      <c r="F24" s="2">
        <f t="shared" si="5"/>
        <v>20000</v>
      </c>
      <c r="G24" s="2">
        <v>40000</v>
      </c>
      <c r="H24">
        <f t="shared" si="2"/>
        <v>0</v>
      </c>
      <c r="J24" s="2">
        <v>0</v>
      </c>
      <c r="K24" s="2">
        <f t="shared" si="6"/>
        <v>0</v>
      </c>
      <c r="L24">
        <v>0</v>
      </c>
      <c r="T24" s="19">
        <f t="shared" si="1"/>
        <v>264923.1451612903</v>
      </c>
      <c r="U24" s="20">
        <v>17461543</v>
      </c>
      <c r="V24" s="20">
        <v>10476925.799999999</v>
      </c>
      <c r="W24" s="20">
        <v>12223080.1</v>
      </c>
      <c r="X24" s="20">
        <v>13969234.399999999</v>
      </c>
      <c r="Y24" s="21">
        <v>15715388.699999999</v>
      </c>
      <c r="AC24" s="2">
        <f t="shared" si="7"/>
        <v>484040.32258064515</v>
      </c>
      <c r="AD24">
        <v>18</v>
      </c>
      <c r="AF24">
        <v>164775</v>
      </c>
      <c r="AG24">
        <f t="shared" si="8"/>
        <v>325071.29032258061</v>
      </c>
      <c r="AH24">
        <f t="shared" si="3"/>
        <v>489846.29032258061</v>
      </c>
      <c r="AP24">
        <v>8</v>
      </c>
      <c r="AS24">
        <v>18</v>
      </c>
      <c r="AT24" s="2">
        <f t="shared" si="4"/>
        <v>40000</v>
      </c>
      <c r="BG24" s="2">
        <f t="shared" si="9"/>
        <v>0</v>
      </c>
      <c r="BM24">
        <v>0</v>
      </c>
    </row>
    <row r="25" spans="1:65" x14ac:dyDescent="0.25">
      <c r="A25" s="1">
        <v>44215</v>
      </c>
      <c r="B25">
        <v>750000</v>
      </c>
      <c r="C25">
        <v>1700000</v>
      </c>
      <c r="D25" s="2">
        <f t="shared" si="0"/>
        <v>253952.90322580645</v>
      </c>
      <c r="E25" s="2">
        <v>507905.80645161291</v>
      </c>
      <c r="F25" s="2">
        <f t="shared" si="5"/>
        <v>22500</v>
      </c>
      <c r="G25" s="2">
        <v>45000</v>
      </c>
      <c r="H25">
        <f t="shared" si="2"/>
        <v>0</v>
      </c>
      <c r="J25" s="2">
        <v>0</v>
      </c>
      <c r="K25" s="2">
        <f t="shared" si="6"/>
        <v>0</v>
      </c>
      <c r="L25">
        <v>0</v>
      </c>
      <c r="T25" s="19">
        <f t="shared" si="1"/>
        <v>276452.90322580643</v>
      </c>
      <c r="U25" s="20">
        <v>17461543</v>
      </c>
      <c r="V25" s="20">
        <v>10476925.799999999</v>
      </c>
      <c r="W25" s="20">
        <v>12223080.1</v>
      </c>
      <c r="X25" s="20">
        <v>13969234.399999999</v>
      </c>
      <c r="Y25" s="21">
        <v>15715388.699999999</v>
      </c>
      <c r="AC25" s="2">
        <f t="shared" si="7"/>
        <v>510931.45161290321</v>
      </c>
      <c r="AD25">
        <v>19</v>
      </c>
      <c r="AF25">
        <v>164775</v>
      </c>
      <c r="AG25">
        <f t="shared" si="8"/>
        <v>343130.80645161291</v>
      </c>
      <c r="AH25">
        <f t="shared" si="3"/>
        <v>507905.80645161291</v>
      </c>
      <c r="AP25">
        <v>9</v>
      </c>
      <c r="AS25">
        <v>19</v>
      </c>
      <c r="AT25" s="2">
        <f t="shared" si="4"/>
        <v>45000</v>
      </c>
      <c r="BG25" s="2">
        <f t="shared" si="9"/>
        <v>0</v>
      </c>
      <c r="BM25">
        <v>0</v>
      </c>
    </row>
    <row r="26" spans="1:65" x14ac:dyDescent="0.25">
      <c r="A26" s="1">
        <v>44216</v>
      </c>
      <c r="B26">
        <v>750000</v>
      </c>
      <c r="C26">
        <v>1700000</v>
      </c>
      <c r="D26" s="2">
        <f t="shared" si="0"/>
        <v>262982.66129032255</v>
      </c>
      <c r="E26" s="2">
        <v>525965.32258064509</v>
      </c>
      <c r="F26" s="2">
        <f t="shared" si="5"/>
        <v>25000</v>
      </c>
      <c r="G26" s="2">
        <v>50000</v>
      </c>
      <c r="H26">
        <f t="shared" si="2"/>
        <v>0</v>
      </c>
      <c r="J26" s="2">
        <v>0</v>
      </c>
      <c r="K26" s="2">
        <f t="shared" si="6"/>
        <v>0</v>
      </c>
      <c r="L26">
        <v>0</v>
      </c>
      <c r="T26" s="19">
        <f t="shared" si="1"/>
        <v>287982.66129032255</v>
      </c>
      <c r="U26" s="20">
        <v>17461543</v>
      </c>
      <c r="V26" s="20">
        <v>10476925.799999999</v>
      </c>
      <c r="W26" s="20">
        <v>12223080.1</v>
      </c>
      <c r="X26" s="20">
        <v>13969234.399999999</v>
      </c>
      <c r="Y26" s="21">
        <v>15715388.699999999</v>
      </c>
      <c r="AC26" s="2">
        <f t="shared" si="7"/>
        <v>537822.58064516133</v>
      </c>
      <c r="AD26">
        <v>20</v>
      </c>
      <c r="AF26">
        <v>164775</v>
      </c>
      <c r="AG26">
        <f t="shared" si="8"/>
        <v>361190.32258064515</v>
      </c>
      <c r="AH26">
        <f t="shared" si="3"/>
        <v>525965.32258064509</v>
      </c>
      <c r="AP26">
        <v>10</v>
      </c>
      <c r="AS26">
        <v>20</v>
      </c>
      <c r="AT26" s="2">
        <f t="shared" si="4"/>
        <v>50000</v>
      </c>
      <c r="BG26" s="2">
        <f t="shared" si="9"/>
        <v>0</v>
      </c>
      <c r="BM26">
        <v>0</v>
      </c>
    </row>
    <row r="27" spans="1:65" x14ac:dyDescent="0.25">
      <c r="A27" s="1">
        <v>44217</v>
      </c>
      <c r="B27">
        <v>750000</v>
      </c>
      <c r="C27">
        <v>1700000</v>
      </c>
      <c r="D27" s="2">
        <f t="shared" si="0"/>
        <v>272012.41935483867</v>
      </c>
      <c r="E27" s="2">
        <v>544024.83870967734</v>
      </c>
      <c r="F27" s="2">
        <f t="shared" si="5"/>
        <v>27500</v>
      </c>
      <c r="G27" s="2">
        <v>55000</v>
      </c>
      <c r="H27">
        <f t="shared" si="2"/>
        <v>0</v>
      </c>
      <c r="J27" s="2">
        <v>0</v>
      </c>
      <c r="K27" s="2">
        <f t="shared" si="6"/>
        <v>0</v>
      </c>
      <c r="L27">
        <v>0</v>
      </c>
      <c r="T27" s="19">
        <f t="shared" si="1"/>
        <v>299512.41935483867</v>
      </c>
      <c r="U27" s="20">
        <v>17461543</v>
      </c>
      <c r="V27" s="20">
        <v>10476925.799999999</v>
      </c>
      <c r="W27" s="20">
        <v>12223080.1</v>
      </c>
      <c r="X27" s="20">
        <v>13969234.399999999</v>
      </c>
      <c r="Y27" s="21">
        <v>15715388.699999999</v>
      </c>
      <c r="AC27" s="2">
        <f t="shared" si="7"/>
        <v>564713.70967741939</v>
      </c>
      <c r="AD27">
        <v>21</v>
      </c>
      <c r="AF27">
        <v>164775</v>
      </c>
      <c r="AG27">
        <f t="shared" si="8"/>
        <v>379249.83870967739</v>
      </c>
      <c r="AH27">
        <f t="shared" si="3"/>
        <v>544024.83870967734</v>
      </c>
      <c r="AP27">
        <v>11</v>
      </c>
      <c r="AS27">
        <v>21</v>
      </c>
      <c r="AT27" s="2">
        <f t="shared" si="4"/>
        <v>55000</v>
      </c>
      <c r="BG27" s="2">
        <f t="shared" si="9"/>
        <v>0</v>
      </c>
      <c r="BM27">
        <v>0</v>
      </c>
    </row>
    <row r="28" spans="1:65" x14ac:dyDescent="0.25">
      <c r="A28" s="1">
        <v>44218</v>
      </c>
      <c r="B28">
        <v>750000</v>
      </c>
      <c r="C28">
        <v>1700000</v>
      </c>
      <c r="D28" s="2">
        <f t="shared" si="0"/>
        <v>281042.17741935485</v>
      </c>
      <c r="E28" s="2">
        <v>562084.3548387097</v>
      </c>
      <c r="F28" s="2">
        <f t="shared" si="5"/>
        <v>30000</v>
      </c>
      <c r="G28" s="2">
        <v>60000</v>
      </c>
      <c r="H28">
        <f t="shared" si="2"/>
        <v>0</v>
      </c>
      <c r="J28" s="2">
        <v>0</v>
      </c>
      <c r="K28" s="2">
        <f t="shared" si="6"/>
        <v>0</v>
      </c>
      <c r="L28">
        <v>0</v>
      </c>
      <c r="T28" s="19">
        <f t="shared" si="1"/>
        <v>311042.17741935485</v>
      </c>
      <c r="U28" s="20">
        <v>17461543</v>
      </c>
      <c r="V28" s="20">
        <v>10476925.799999999</v>
      </c>
      <c r="W28" s="20">
        <v>12223080.1</v>
      </c>
      <c r="X28" s="20">
        <v>13969234.399999999</v>
      </c>
      <c r="Y28" s="21">
        <v>15715388.699999999</v>
      </c>
      <c r="AC28" s="2">
        <f t="shared" si="7"/>
        <v>591604.83870967745</v>
      </c>
      <c r="AD28">
        <v>22</v>
      </c>
      <c r="AF28">
        <v>164775</v>
      </c>
      <c r="AG28">
        <f t="shared" si="8"/>
        <v>397309.3548387097</v>
      </c>
      <c r="AH28">
        <f t="shared" si="3"/>
        <v>562084.3548387097</v>
      </c>
      <c r="AP28">
        <v>12</v>
      </c>
      <c r="AS28">
        <v>22</v>
      </c>
      <c r="AT28" s="2">
        <f t="shared" si="4"/>
        <v>60000</v>
      </c>
      <c r="BG28" s="2">
        <f t="shared" si="9"/>
        <v>0</v>
      </c>
      <c r="BM28">
        <v>0</v>
      </c>
    </row>
    <row r="29" spans="1:65" x14ac:dyDescent="0.25">
      <c r="A29" s="1">
        <v>44219</v>
      </c>
      <c r="B29">
        <v>750000</v>
      </c>
      <c r="C29">
        <v>1700000</v>
      </c>
      <c r="D29" s="2">
        <f t="shared" si="0"/>
        <v>290071.93548387097</v>
      </c>
      <c r="E29" s="2">
        <v>580143.87096774194</v>
      </c>
      <c r="F29" s="2">
        <f t="shared" si="5"/>
        <v>32500</v>
      </c>
      <c r="G29" s="2">
        <v>65000</v>
      </c>
      <c r="H29">
        <f t="shared" si="2"/>
        <v>0</v>
      </c>
      <c r="J29" s="2">
        <v>0</v>
      </c>
      <c r="K29" s="2">
        <f t="shared" si="6"/>
        <v>0</v>
      </c>
      <c r="L29">
        <v>0</v>
      </c>
      <c r="T29" s="19">
        <f t="shared" si="1"/>
        <v>322571.93548387097</v>
      </c>
      <c r="U29" s="20">
        <v>17461543</v>
      </c>
      <c r="V29" s="20">
        <v>10476925.799999999</v>
      </c>
      <c r="W29" s="20">
        <v>12223080.1</v>
      </c>
      <c r="X29" s="20">
        <v>13969234.399999999</v>
      </c>
      <c r="Y29" s="21">
        <v>15715388.699999999</v>
      </c>
      <c r="AC29" s="2">
        <f t="shared" si="7"/>
        <v>618495.96774193551</v>
      </c>
      <c r="AD29">
        <v>23</v>
      </c>
      <c r="AF29">
        <v>164775</v>
      </c>
      <c r="AG29">
        <f t="shared" si="8"/>
        <v>415368.87096774194</v>
      </c>
      <c r="AH29">
        <f t="shared" si="3"/>
        <v>580143.87096774194</v>
      </c>
      <c r="AP29">
        <v>13</v>
      </c>
      <c r="AS29">
        <v>23</v>
      </c>
      <c r="AT29" s="2">
        <f t="shared" si="4"/>
        <v>65000</v>
      </c>
      <c r="BG29" s="2">
        <f t="shared" si="9"/>
        <v>0</v>
      </c>
      <c r="BM29">
        <v>0</v>
      </c>
    </row>
    <row r="30" spans="1:65" x14ac:dyDescent="0.25">
      <c r="A30" s="1">
        <v>44220</v>
      </c>
      <c r="B30">
        <v>750000</v>
      </c>
      <c r="C30">
        <v>1700000</v>
      </c>
      <c r="D30" s="2">
        <f t="shared" si="0"/>
        <v>299101.69354838709</v>
      </c>
      <c r="E30" s="2">
        <v>598203.38709677418</v>
      </c>
      <c r="F30" s="2">
        <f t="shared" si="5"/>
        <v>35000</v>
      </c>
      <c r="G30" s="2">
        <v>70000</v>
      </c>
      <c r="H30">
        <f t="shared" si="2"/>
        <v>0</v>
      </c>
      <c r="J30" s="2">
        <v>0</v>
      </c>
      <c r="K30" s="2">
        <f t="shared" si="6"/>
        <v>0</v>
      </c>
      <c r="L30">
        <v>0</v>
      </c>
      <c r="T30" s="19">
        <f t="shared" si="1"/>
        <v>334101.69354838709</v>
      </c>
      <c r="U30" s="20">
        <v>17461543</v>
      </c>
      <c r="V30" s="20">
        <v>10476925.799999999</v>
      </c>
      <c r="W30" s="20">
        <v>12223080.1</v>
      </c>
      <c r="X30" s="20">
        <v>13969234.399999999</v>
      </c>
      <c r="Y30" s="21">
        <v>15715388.699999999</v>
      </c>
      <c r="AC30" s="2">
        <f t="shared" si="7"/>
        <v>645387.09677419357</v>
      </c>
      <c r="AD30">
        <v>24</v>
      </c>
      <c r="AF30">
        <v>164775</v>
      </c>
      <c r="AG30">
        <f t="shared" si="8"/>
        <v>433428.38709677418</v>
      </c>
      <c r="AH30">
        <f t="shared" si="3"/>
        <v>598203.38709677418</v>
      </c>
      <c r="AP30">
        <v>14</v>
      </c>
      <c r="AS30">
        <v>24</v>
      </c>
      <c r="AT30" s="2">
        <f t="shared" si="4"/>
        <v>70000</v>
      </c>
      <c r="BG30" s="2">
        <f t="shared" si="9"/>
        <v>0</v>
      </c>
      <c r="BM30">
        <v>0</v>
      </c>
    </row>
    <row r="31" spans="1:65" x14ac:dyDescent="0.25">
      <c r="A31" s="1">
        <v>44221</v>
      </c>
      <c r="B31">
        <v>750000</v>
      </c>
      <c r="C31">
        <v>1700000</v>
      </c>
      <c r="D31" s="2">
        <f t="shared" si="0"/>
        <v>308131.45161290321</v>
      </c>
      <c r="E31" s="2">
        <v>616262.90322580643</v>
      </c>
      <c r="F31" s="2">
        <f t="shared" si="5"/>
        <v>37500</v>
      </c>
      <c r="G31" s="2">
        <v>75000</v>
      </c>
      <c r="H31">
        <f t="shared" si="2"/>
        <v>0</v>
      </c>
      <c r="J31" s="2">
        <v>0</v>
      </c>
      <c r="K31" s="2">
        <f t="shared" si="6"/>
        <v>0</v>
      </c>
      <c r="L31">
        <v>0</v>
      </c>
      <c r="T31" s="19">
        <f t="shared" si="1"/>
        <v>345631.45161290321</v>
      </c>
      <c r="U31" s="20">
        <v>17461543</v>
      </c>
      <c r="V31" s="20">
        <v>10476925.799999999</v>
      </c>
      <c r="W31" s="20">
        <v>12223080.1</v>
      </c>
      <c r="X31" s="20">
        <v>13969234.399999999</v>
      </c>
      <c r="Y31" s="21">
        <v>15715388.699999999</v>
      </c>
      <c r="AC31" s="2">
        <f t="shared" si="7"/>
        <v>672278.22580645164</v>
      </c>
      <c r="AD31">
        <v>25</v>
      </c>
      <c r="AF31">
        <v>164775</v>
      </c>
      <c r="AG31">
        <f t="shared" si="8"/>
        <v>451487.90322580643</v>
      </c>
      <c r="AH31">
        <f t="shared" si="3"/>
        <v>616262.90322580643</v>
      </c>
      <c r="AP31">
        <v>15</v>
      </c>
      <c r="AS31">
        <v>25</v>
      </c>
      <c r="AT31" s="2">
        <f t="shared" si="4"/>
        <v>75000</v>
      </c>
      <c r="BG31" s="2">
        <f t="shared" si="9"/>
        <v>0</v>
      </c>
      <c r="BM31">
        <v>0</v>
      </c>
    </row>
    <row r="32" spans="1:65" x14ac:dyDescent="0.25">
      <c r="A32" s="1">
        <v>44222</v>
      </c>
      <c r="B32">
        <v>750000</v>
      </c>
      <c r="C32">
        <v>1700000</v>
      </c>
      <c r="D32" s="2">
        <f t="shared" si="0"/>
        <v>317161.20967741933</v>
      </c>
      <c r="E32" s="2">
        <v>634322.41935483867</v>
      </c>
      <c r="F32" s="2">
        <f t="shared" si="5"/>
        <v>40000</v>
      </c>
      <c r="G32" s="2">
        <v>80000</v>
      </c>
      <c r="H32">
        <f t="shared" si="2"/>
        <v>0</v>
      </c>
      <c r="J32" s="2">
        <v>0</v>
      </c>
      <c r="K32" s="2">
        <f t="shared" si="6"/>
        <v>0</v>
      </c>
      <c r="L32">
        <v>0</v>
      </c>
      <c r="T32" s="19">
        <f t="shared" si="1"/>
        <v>357161.20967741933</v>
      </c>
      <c r="U32" s="20">
        <v>17461543</v>
      </c>
      <c r="V32" s="20">
        <v>10476925.799999999</v>
      </c>
      <c r="W32" s="20">
        <v>12223080.1</v>
      </c>
      <c r="X32" s="20">
        <v>13969234.399999999</v>
      </c>
      <c r="Y32" s="21">
        <v>15715388.699999999</v>
      </c>
      <c r="AC32" s="2">
        <f t="shared" si="7"/>
        <v>699169.3548387097</v>
      </c>
      <c r="AD32">
        <v>26</v>
      </c>
      <c r="AF32">
        <v>164775</v>
      </c>
      <c r="AG32">
        <f t="shared" si="8"/>
        <v>469547.41935483867</v>
      </c>
      <c r="AH32">
        <f t="shared" si="3"/>
        <v>634322.41935483867</v>
      </c>
      <c r="AP32">
        <v>16</v>
      </c>
      <c r="AS32">
        <v>26</v>
      </c>
      <c r="AT32" s="2">
        <f t="shared" si="4"/>
        <v>80000</v>
      </c>
      <c r="BG32" s="2">
        <f t="shared" si="9"/>
        <v>0</v>
      </c>
      <c r="BM32">
        <v>0</v>
      </c>
    </row>
    <row r="33" spans="1:65" x14ac:dyDescent="0.25">
      <c r="A33" s="1">
        <v>44223</v>
      </c>
      <c r="B33">
        <v>750000</v>
      </c>
      <c r="C33">
        <v>1700000</v>
      </c>
      <c r="D33" s="2">
        <f t="shared" si="0"/>
        <v>326190.96774193551</v>
      </c>
      <c r="E33" s="2">
        <v>652381.93548387103</v>
      </c>
      <c r="F33" s="2">
        <f t="shared" si="5"/>
        <v>42500</v>
      </c>
      <c r="G33" s="2">
        <v>85000</v>
      </c>
      <c r="H33">
        <f t="shared" si="2"/>
        <v>0</v>
      </c>
      <c r="J33" s="2">
        <v>0</v>
      </c>
      <c r="K33" s="2">
        <f t="shared" si="6"/>
        <v>0</v>
      </c>
      <c r="L33">
        <v>0</v>
      </c>
      <c r="T33" s="19">
        <f t="shared" si="1"/>
        <v>368690.96774193551</v>
      </c>
      <c r="U33" s="20">
        <v>17461543</v>
      </c>
      <c r="V33" s="20">
        <v>10476925.799999999</v>
      </c>
      <c r="W33" s="20">
        <v>12223080.1</v>
      </c>
      <c r="X33" s="20">
        <v>13969234.399999999</v>
      </c>
      <c r="Y33" s="21">
        <v>15715388.699999999</v>
      </c>
      <c r="AC33" s="2">
        <f t="shared" si="7"/>
        <v>726060.48387096776</v>
      </c>
      <c r="AD33">
        <v>27</v>
      </c>
      <c r="AF33">
        <v>164775</v>
      </c>
      <c r="AG33">
        <f t="shared" si="8"/>
        <v>487606.93548387097</v>
      </c>
      <c r="AH33">
        <f t="shared" si="3"/>
        <v>652381.93548387103</v>
      </c>
      <c r="AP33">
        <v>17</v>
      </c>
      <c r="AS33">
        <v>27</v>
      </c>
      <c r="AT33" s="2">
        <f t="shared" si="4"/>
        <v>85000</v>
      </c>
      <c r="BG33" s="2">
        <f t="shared" si="9"/>
        <v>0</v>
      </c>
      <c r="BM33">
        <v>0</v>
      </c>
    </row>
    <row r="34" spans="1:65" x14ac:dyDescent="0.25">
      <c r="A34" s="1">
        <v>44224</v>
      </c>
      <c r="B34">
        <v>750000</v>
      </c>
      <c r="C34">
        <v>1700000</v>
      </c>
      <c r="D34" s="2">
        <f t="shared" si="0"/>
        <v>335220.72580645164</v>
      </c>
      <c r="E34" s="2">
        <v>670441.45161290327</v>
      </c>
      <c r="F34" s="2">
        <f t="shared" si="5"/>
        <v>45000</v>
      </c>
      <c r="G34" s="2">
        <v>90000</v>
      </c>
      <c r="H34">
        <f t="shared" si="2"/>
        <v>0</v>
      </c>
      <c r="J34" s="2">
        <v>0</v>
      </c>
      <c r="K34" s="2">
        <f t="shared" si="6"/>
        <v>0</v>
      </c>
      <c r="L34">
        <v>0</v>
      </c>
      <c r="T34" s="19">
        <f t="shared" si="1"/>
        <v>380220.72580645164</v>
      </c>
      <c r="U34" s="20">
        <v>17461543</v>
      </c>
      <c r="V34" s="20">
        <v>10476925.799999999</v>
      </c>
      <c r="W34" s="20">
        <v>12223080.1</v>
      </c>
      <c r="X34" s="20">
        <v>13969234.399999999</v>
      </c>
      <c r="Y34" s="21">
        <v>15715388.699999999</v>
      </c>
      <c r="AC34" s="2">
        <f t="shared" si="7"/>
        <v>752951.61290322582</v>
      </c>
      <c r="AD34">
        <v>28</v>
      </c>
      <c r="AF34">
        <v>164775</v>
      </c>
      <c r="AG34">
        <f t="shared" si="8"/>
        <v>505666.45161290321</v>
      </c>
      <c r="AH34">
        <f t="shared" si="3"/>
        <v>670441.45161290327</v>
      </c>
      <c r="AP34">
        <v>18</v>
      </c>
      <c r="AS34">
        <v>28</v>
      </c>
      <c r="AT34" s="2">
        <f t="shared" si="4"/>
        <v>90000</v>
      </c>
      <c r="BG34" s="2">
        <f t="shared" si="9"/>
        <v>0</v>
      </c>
      <c r="BM34">
        <v>0</v>
      </c>
    </row>
    <row r="35" spans="1:65" x14ac:dyDescent="0.25">
      <c r="A35" s="1">
        <v>44225</v>
      </c>
      <c r="B35">
        <v>750000</v>
      </c>
      <c r="C35">
        <v>1700000</v>
      </c>
      <c r="D35" s="2">
        <f t="shared" si="0"/>
        <v>344250.48387096776</v>
      </c>
      <c r="E35" s="2">
        <v>688500.96774193551</v>
      </c>
      <c r="F35" s="2">
        <f t="shared" si="5"/>
        <v>47500</v>
      </c>
      <c r="G35" s="2">
        <v>95000</v>
      </c>
      <c r="H35">
        <f t="shared" si="2"/>
        <v>0</v>
      </c>
      <c r="J35" s="2">
        <v>0</v>
      </c>
      <c r="K35" s="2">
        <f t="shared" si="6"/>
        <v>0</v>
      </c>
      <c r="L35">
        <v>0</v>
      </c>
      <c r="T35" s="19">
        <f t="shared" si="1"/>
        <v>391750.48387096776</v>
      </c>
      <c r="U35" s="20">
        <v>17461543</v>
      </c>
      <c r="V35" s="20">
        <v>10476925.799999999</v>
      </c>
      <c r="W35" s="20">
        <v>12223080.1</v>
      </c>
      <c r="X35" s="20">
        <v>13969234.399999999</v>
      </c>
      <c r="Y35" s="21">
        <v>15715388.699999999</v>
      </c>
      <c r="AC35" s="2">
        <f t="shared" si="7"/>
        <v>779842.74193548388</v>
      </c>
      <c r="AD35">
        <v>29</v>
      </c>
      <c r="AF35">
        <v>164775</v>
      </c>
      <c r="AG35">
        <f t="shared" si="8"/>
        <v>523725.96774193546</v>
      </c>
      <c r="AH35">
        <f t="shared" si="3"/>
        <v>688500.96774193551</v>
      </c>
      <c r="AP35">
        <v>19</v>
      </c>
      <c r="AS35">
        <v>29</v>
      </c>
      <c r="AT35" s="2">
        <f t="shared" si="4"/>
        <v>95000</v>
      </c>
      <c r="BG35" s="2">
        <f t="shared" si="9"/>
        <v>0</v>
      </c>
      <c r="BM35">
        <v>0</v>
      </c>
    </row>
    <row r="36" spans="1:65" x14ac:dyDescent="0.25">
      <c r="A36" s="1">
        <v>44226</v>
      </c>
      <c r="B36">
        <v>750000</v>
      </c>
      <c r="C36">
        <v>1700000</v>
      </c>
      <c r="D36" s="2">
        <f t="shared" si="0"/>
        <v>353280.24193548388</v>
      </c>
      <c r="E36" s="2">
        <v>706560.48387096776</v>
      </c>
      <c r="F36" s="2">
        <f t="shared" si="5"/>
        <v>50000</v>
      </c>
      <c r="G36" s="2">
        <v>100000</v>
      </c>
      <c r="H36">
        <f t="shared" si="2"/>
        <v>0</v>
      </c>
      <c r="J36" s="2">
        <v>0</v>
      </c>
      <c r="K36" s="2">
        <f t="shared" si="6"/>
        <v>0</v>
      </c>
      <c r="L36">
        <v>0</v>
      </c>
      <c r="T36" s="19">
        <f t="shared" si="1"/>
        <v>403280.24193548388</v>
      </c>
      <c r="U36" s="20">
        <v>17461543</v>
      </c>
      <c r="V36" s="20">
        <v>10476925.799999999</v>
      </c>
      <c r="W36" s="20">
        <v>12223080.1</v>
      </c>
      <c r="X36" s="20">
        <v>13969234.399999999</v>
      </c>
      <c r="Y36" s="21">
        <v>15715388.699999999</v>
      </c>
      <c r="AC36" s="2">
        <f t="shared" si="7"/>
        <v>806733.87096774194</v>
      </c>
      <c r="AD36">
        <v>30</v>
      </c>
      <c r="AF36">
        <v>164775</v>
      </c>
      <c r="AG36">
        <f t="shared" si="8"/>
        <v>541785.48387096776</v>
      </c>
      <c r="AH36">
        <f t="shared" si="3"/>
        <v>706560.48387096776</v>
      </c>
      <c r="AP36">
        <v>20</v>
      </c>
      <c r="AS36">
        <v>30</v>
      </c>
      <c r="AT36" s="2">
        <f t="shared" si="4"/>
        <v>100000</v>
      </c>
      <c r="BG36" s="2">
        <f t="shared" si="9"/>
        <v>0</v>
      </c>
      <c r="BM36">
        <v>0</v>
      </c>
    </row>
    <row r="37" spans="1:65" x14ac:dyDescent="0.25">
      <c r="A37" s="1">
        <v>44227</v>
      </c>
      <c r="B37">
        <v>750000</v>
      </c>
      <c r="C37">
        <v>1700000</v>
      </c>
      <c r="D37" s="2">
        <f t="shared" si="0"/>
        <v>362310</v>
      </c>
      <c r="E37" s="2">
        <v>724620</v>
      </c>
      <c r="F37" s="2">
        <f t="shared" si="5"/>
        <v>52500</v>
      </c>
      <c r="G37" s="2">
        <v>105000</v>
      </c>
      <c r="H37">
        <f t="shared" si="2"/>
        <v>0</v>
      </c>
      <c r="J37" s="2">
        <v>0</v>
      </c>
      <c r="K37" s="2">
        <f t="shared" si="6"/>
        <v>0</v>
      </c>
      <c r="L37">
        <v>0</v>
      </c>
      <c r="T37" s="19">
        <f t="shared" si="1"/>
        <v>414810</v>
      </c>
      <c r="U37" s="20">
        <v>17461543</v>
      </c>
      <c r="V37" s="20">
        <v>10476925.799999999</v>
      </c>
      <c r="W37" s="20">
        <v>12223080.1</v>
      </c>
      <c r="X37" s="20">
        <v>13969234.399999999</v>
      </c>
      <c r="Y37" s="21">
        <v>15715388.699999999</v>
      </c>
      <c r="AC37" s="2">
        <f>659100+174525</f>
        <v>833625</v>
      </c>
      <c r="AD37">
        <v>31</v>
      </c>
      <c r="AF37">
        <v>164775</v>
      </c>
      <c r="AG37">
        <f>123825+154050+92430+189540</f>
        <v>559845</v>
      </c>
      <c r="AH37">
        <f>AF37+AG37</f>
        <v>724620</v>
      </c>
      <c r="AI37">
        <v>0</v>
      </c>
      <c r="AJ37">
        <f>AH37+AI37</f>
        <v>724620</v>
      </c>
      <c r="AP37">
        <v>21</v>
      </c>
      <c r="AS37">
        <v>31</v>
      </c>
      <c r="AT37" s="2">
        <f t="shared" si="4"/>
        <v>105000</v>
      </c>
      <c r="BG37" s="2">
        <f t="shared" si="9"/>
        <v>0</v>
      </c>
      <c r="BM37">
        <v>0</v>
      </c>
    </row>
    <row r="38" spans="1:65" s="4" customFormat="1" x14ac:dyDescent="0.25">
      <c r="A38" s="3">
        <v>44228</v>
      </c>
      <c r="B38" s="4">
        <v>750000</v>
      </c>
      <c r="C38" s="4">
        <v>1700000</v>
      </c>
      <c r="D38" s="2">
        <f t="shared" si="0"/>
        <v>374950.17857142858</v>
      </c>
      <c r="E38" s="5">
        <v>749900.35714285716</v>
      </c>
      <c r="F38" s="2">
        <f t="shared" si="5"/>
        <v>55000</v>
      </c>
      <c r="G38" s="5">
        <v>110000</v>
      </c>
      <c r="H38" s="2">
        <f t="shared" si="2"/>
        <v>0</v>
      </c>
      <c r="I38" s="5"/>
      <c r="J38" s="5">
        <v>0</v>
      </c>
      <c r="K38" s="2">
        <f t="shared" si="6"/>
        <v>0</v>
      </c>
      <c r="L38" s="4">
        <v>0</v>
      </c>
      <c r="T38" s="19">
        <f t="shared" si="1"/>
        <v>429950.17857142858</v>
      </c>
      <c r="U38" s="22">
        <v>17461543</v>
      </c>
      <c r="V38" s="22">
        <v>10476925.799999999</v>
      </c>
      <c r="W38" s="22">
        <v>12223080.1</v>
      </c>
      <c r="X38" s="22">
        <v>13969234.399999999</v>
      </c>
      <c r="Y38" s="23">
        <v>15715388.699999999</v>
      </c>
      <c r="AC38" s="5">
        <f>$AC$65/28*AD38</f>
        <v>53833.928571428572</v>
      </c>
      <c r="AD38" s="4">
        <v>1</v>
      </c>
      <c r="AH38" s="4">
        <v>724620</v>
      </c>
      <c r="AI38" s="4">
        <f>($AI$65/28)*AD38</f>
        <v>25280.357142857141</v>
      </c>
      <c r="AJ38">
        <f t="shared" ref="AJ38:AJ64" si="10">AH38+AI38</f>
        <v>749900.35714285716</v>
      </c>
      <c r="AK38" s="5"/>
      <c r="AL38" s="5"/>
      <c r="AP38">
        <v>22</v>
      </c>
      <c r="AQ38"/>
      <c r="AR38"/>
      <c r="AS38">
        <v>32</v>
      </c>
      <c r="AT38" s="2">
        <f t="shared" si="4"/>
        <v>110000</v>
      </c>
      <c r="BB38" s="2"/>
      <c r="BG38" s="2">
        <f t="shared" si="9"/>
        <v>0</v>
      </c>
      <c r="BM38">
        <v>0</v>
      </c>
    </row>
    <row r="39" spans="1:65" x14ac:dyDescent="0.25">
      <c r="A39" s="1">
        <v>44229</v>
      </c>
      <c r="B39">
        <v>750000</v>
      </c>
      <c r="C39">
        <v>1700000</v>
      </c>
      <c r="D39" s="2">
        <f t="shared" si="0"/>
        <v>387590.35714285716</v>
      </c>
      <c r="E39" s="2">
        <v>775180.71428571432</v>
      </c>
      <c r="F39" s="2">
        <f t="shared" si="5"/>
        <v>57500</v>
      </c>
      <c r="G39" s="2">
        <v>115000</v>
      </c>
      <c r="H39" s="2">
        <f t="shared" si="2"/>
        <v>0</v>
      </c>
      <c r="I39" s="2"/>
      <c r="J39" s="2">
        <v>0</v>
      </c>
      <c r="K39" s="2">
        <f t="shared" si="6"/>
        <v>0</v>
      </c>
      <c r="L39">
        <v>0</v>
      </c>
      <c r="T39" s="19">
        <f t="shared" si="1"/>
        <v>445090.35714285716</v>
      </c>
      <c r="U39" s="20">
        <v>17461543</v>
      </c>
      <c r="V39" s="20">
        <v>10476925.799999999</v>
      </c>
      <c r="W39" s="20">
        <v>12223080.1</v>
      </c>
      <c r="X39" s="20">
        <v>13969234.399999999</v>
      </c>
      <c r="Y39" s="21">
        <v>15715388.699999999</v>
      </c>
      <c r="AC39" s="2">
        <f t="shared" ref="AC39:AC64" si="11">$AC$65/28*AD39</f>
        <v>107667.85714285714</v>
      </c>
      <c r="AD39">
        <v>2</v>
      </c>
      <c r="AH39">
        <v>724620</v>
      </c>
      <c r="AI39" s="4">
        <f t="shared" ref="AI39:AI64" si="12">($AI$65/28)*AD39</f>
        <v>50560.714285714283</v>
      </c>
      <c r="AJ39">
        <f t="shared" si="10"/>
        <v>775180.71428571432</v>
      </c>
      <c r="AP39">
        <v>23</v>
      </c>
      <c r="AS39">
        <v>33</v>
      </c>
      <c r="AT39" s="2">
        <f t="shared" si="4"/>
        <v>115000</v>
      </c>
      <c r="BB39" s="2"/>
      <c r="BG39" s="2">
        <f t="shared" si="9"/>
        <v>0</v>
      </c>
      <c r="BM39">
        <v>0</v>
      </c>
    </row>
    <row r="40" spans="1:65" x14ac:dyDescent="0.25">
      <c r="A40" s="1">
        <v>44230</v>
      </c>
      <c r="B40">
        <v>750000</v>
      </c>
      <c r="C40">
        <v>1700000</v>
      </c>
      <c r="D40" s="2">
        <f t="shared" si="0"/>
        <v>400230.53571428568</v>
      </c>
      <c r="E40" s="2">
        <v>800461.07142857136</v>
      </c>
      <c r="F40" s="2">
        <f t="shared" si="5"/>
        <v>60000</v>
      </c>
      <c r="G40" s="2">
        <v>120000</v>
      </c>
      <c r="H40" s="2">
        <f t="shared" si="2"/>
        <v>0</v>
      </c>
      <c r="I40" s="2"/>
      <c r="J40" s="2">
        <v>0</v>
      </c>
      <c r="K40" s="2">
        <f t="shared" si="6"/>
        <v>0</v>
      </c>
      <c r="L40">
        <v>0</v>
      </c>
      <c r="T40" s="19">
        <f t="shared" si="1"/>
        <v>460230.53571428568</v>
      </c>
      <c r="U40" s="20">
        <v>17461543</v>
      </c>
      <c r="V40" s="20">
        <v>10476925.799999999</v>
      </c>
      <c r="W40" s="20">
        <v>12223080.1</v>
      </c>
      <c r="X40" s="20">
        <v>13969234.399999999</v>
      </c>
      <c r="Y40" s="21">
        <v>15715388.699999999</v>
      </c>
      <c r="AC40" s="2">
        <f t="shared" si="11"/>
        <v>161501.78571428571</v>
      </c>
      <c r="AD40">
        <v>3</v>
      </c>
      <c r="AH40">
        <v>724620</v>
      </c>
      <c r="AI40" s="4">
        <f t="shared" si="12"/>
        <v>75841.07142857142</v>
      </c>
      <c r="AJ40">
        <f t="shared" si="10"/>
        <v>800461.07142857136</v>
      </c>
      <c r="AP40">
        <v>24</v>
      </c>
      <c r="AS40">
        <v>34</v>
      </c>
      <c r="AT40" s="2">
        <f t="shared" si="4"/>
        <v>120000</v>
      </c>
      <c r="BB40" s="2"/>
      <c r="BG40" s="2">
        <f t="shared" si="9"/>
        <v>0</v>
      </c>
      <c r="BM40">
        <v>0</v>
      </c>
    </row>
    <row r="41" spans="1:65" x14ac:dyDescent="0.25">
      <c r="A41" s="1">
        <v>44231</v>
      </c>
      <c r="B41">
        <v>750000</v>
      </c>
      <c r="C41">
        <v>1700000</v>
      </c>
      <c r="D41" s="2">
        <f t="shared" si="0"/>
        <v>412870.71428571426</v>
      </c>
      <c r="E41" s="2">
        <v>825741.42857142852</v>
      </c>
      <c r="F41" s="2">
        <f t="shared" si="5"/>
        <v>62500</v>
      </c>
      <c r="G41" s="2">
        <v>125000</v>
      </c>
      <c r="H41" s="2">
        <f t="shared" si="2"/>
        <v>0</v>
      </c>
      <c r="I41" s="2"/>
      <c r="J41" s="2">
        <v>0</v>
      </c>
      <c r="K41" s="2">
        <f t="shared" si="6"/>
        <v>0</v>
      </c>
      <c r="L41">
        <v>0</v>
      </c>
      <c r="M41" s="2"/>
      <c r="N41" s="2"/>
      <c r="O41" s="2"/>
      <c r="P41" s="2"/>
      <c r="Q41" s="2"/>
      <c r="R41" s="2"/>
      <c r="S41" s="2"/>
      <c r="T41" s="19">
        <f t="shared" si="1"/>
        <v>475370.71428571426</v>
      </c>
      <c r="U41" s="20">
        <v>17461543</v>
      </c>
      <c r="V41" s="20">
        <v>10476925.799999999</v>
      </c>
      <c r="W41" s="20">
        <v>12223080.1</v>
      </c>
      <c r="X41" s="20">
        <v>13969234.399999999</v>
      </c>
      <c r="Y41" s="21">
        <v>15715388.699999999</v>
      </c>
      <c r="AC41" s="2">
        <f t="shared" si="11"/>
        <v>215335.71428571429</v>
      </c>
      <c r="AD41">
        <v>4</v>
      </c>
      <c r="AH41">
        <v>724620</v>
      </c>
      <c r="AI41" s="4">
        <f t="shared" si="12"/>
        <v>101121.42857142857</v>
      </c>
      <c r="AJ41">
        <f t="shared" si="10"/>
        <v>825741.42857142852</v>
      </c>
      <c r="AP41">
        <v>25</v>
      </c>
      <c r="AS41">
        <v>35</v>
      </c>
      <c r="AT41" s="2">
        <f t="shared" si="4"/>
        <v>125000</v>
      </c>
      <c r="BB41" s="2"/>
      <c r="BG41" s="2">
        <f t="shared" si="9"/>
        <v>0</v>
      </c>
      <c r="BM41">
        <v>0</v>
      </c>
    </row>
    <row r="42" spans="1:65" x14ac:dyDescent="0.25">
      <c r="A42" s="1">
        <v>44232</v>
      </c>
      <c r="B42">
        <v>750000</v>
      </c>
      <c r="C42">
        <v>1700000</v>
      </c>
      <c r="D42" s="2">
        <f t="shared" si="0"/>
        <v>425510.89285714284</v>
      </c>
      <c r="E42" s="2">
        <v>851021.78571428568</v>
      </c>
      <c r="F42" s="2">
        <f t="shared" si="5"/>
        <v>65000</v>
      </c>
      <c r="G42" s="2">
        <v>130000</v>
      </c>
      <c r="H42" s="2">
        <f t="shared" si="2"/>
        <v>0</v>
      </c>
      <c r="I42" s="2"/>
      <c r="J42" s="2">
        <v>0</v>
      </c>
      <c r="K42" s="2">
        <f t="shared" si="6"/>
        <v>0</v>
      </c>
      <c r="L42">
        <v>0</v>
      </c>
      <c r="M42" s="2"/>
      <c r="N42" s="2"/>
      <c r="O42" s="2"/>
      <c r="P42" s="2"/>
      <c r="Q42" s="2"/>
      <c r="R42" s="2"/>
      <c r="S42" s="2"/>
      <c r="T42" s="19">
        <f t="shared" si="1"/>
        <v>490510.89285714284</v>
      </c>
      <c r="U42" s="20">
        <v>17461543</v>
      </c>
      <c r="V42" s="20">
        <v>10476925.799999999</v>
      </c>
      <c r="W42" s="20">
        <v>12223080.1</v>
      </c>
      <c r="X42" s="20">
        <v>13969234.399999999</v>
      </c>
      <c r="Y42" s="21">
        <v>15715388.699999999</v>
      </c>
      <c r="AC42" s="2">
        <f t="shared" si="11"/>
        <v>269169.64285714284</v>
      </c>
      <c r="AD42">
        <v>5</v>
      </c>
      <c r="AH42">
        <v>724620</v>
      </c>
      <c r="AI42" s="4">
        <f t="shared" si="12"/>
        <v>126401.78571428571</v>
      </c>
      <c r="AJ42">
        <f t="shared" si="10"/>
        <v>851021.78571428568</v>
      </c>
      <c r="AP42">
        <v>26</v>
      </c>
      <c r="AS42">
        <v>36</v>
      </c>
      <c r="AT42" s="2">
        <f t="shared" si="4"/>
        <v>130000</v>
      </c>
      <c r="BB42" s="2"/>
      <c r="BG42" s="2">
        <f t="shared" si="9"/>
        <v>0</v>
      </c>
      <c r="BM42">
        <v>0</v>
      </c>
    </row>
    <row r="43" spans="1:65" x14ac:dyDescent="0.25">
      <c r="A43" s="1">
        <v>44233</v>
      </c>
      <c r="B43">
        <v>750000</v>
      </c>
      <c r="C43">
        <v>1700000</v>
      </c>
      <c r="D43" s="2">
        <f t="shared" si="0"/>
        <v>438151.07142857142</v>
      </c>
      <c r="E43" s="2">
        <v>876302.14285714284</v>
      </c>
      <c r="F43" s="2">
        <f t="shared" si="5"/>
        <v>67500</v>
      </c>
      <c r="G43" s="2">
        <v>135000</v>
      </c>
      <c r="H43" s="2">
        <f t="shared" si="2"/>
        <v>0</v>
      </c>
      <c r="I43" s="2"/>
      <c r="J43" s="2">
        <v>0</v>
      </c>
      <c r="K43" s="2">
        <f t="shared" si="6"/>
        <v>0</v>
      </c>
      <c r="L43">
        <v>0</v>
      </c>
      <c r="M43" s="2"/>
      <c r="N43" s="2"/>
      <c r="O43" s="2"/>
      <c r="P43" s="2"/>
      <c r="Q43" s="2"/>
      <c r="R43" s="2"/>
      <c r="S43" s="2"/>
      <c r="T43" s="19">
        <f t="shared" si="1"/>
        <v>505651.07142857142</v>
      </c>
      <c r="U43" s="20">
        <v>17461543</v>
      </c>
      <c r="V43" s="20">
        <v>10476925.799999999</v>
      </c>
      <c r="W43" s="20">
        <v>12223080.1</v>
      </c>
      <c r="X43" s="20">
        <v>13969234.399999999</v>
      </c>
      <c r="Y43" s="21">
        <v>15715388.699999999</v>
      </c>
      <c r="AC43" s="2">
        <f t="shared" si="11"/>
        <v>323003.57142857142</v>
      </c>
      <c r="AD43">
        <v>6</v>
      </c>
      <c r="AH43">
        <v>724620</v>
      </c>
      <c r="AI43" s="4">
        <f t="shared" si="12"/>
        <v>151682.14285714284</v>
      </c>
      <c r="AJ43">
        <f t="shared" si="10"/>
        <v>876302.14285714284</v>
      </c>
      <c r="AP43">
        <v>27</v>
      </c>
      <c r="AS43">
        <v>37</v>
      </c>
      <c r="AT43" s="2">
        <f t="shared" si="4"/>
        <v>135000</v>
      </c>
      <c r="BB43" s="2"/>
      <c r="BG43" s="2">
        <f t="shared" si="9"/>
        <v>0</v>
      </c>
      <c r="BM43">
        <v>0</v>
      </c>
    </row>
    <row r="44" spans="1:65" x14ac:dyDescent="0.25">
      <c r="A44" s="1">
        <v>44234</v>
      </c>
      <c r="B44">
        <v>750000</v>
      </c>
      <c r="C44">
        <v>1700000</v>
      </c>
      <c r="D44" s="2">
        <f t="shared" si="0"/>
        <v>450791.25</v>
      </c>
      <c r="E44" s="2">
        <v>901582.5</v>
      </c>
      <c r="F44" s="2">
        <f t="shared" si="5"/>
        <v>70000</v>
      </c>
      <c r="G44" s="2">
        <v>140000</v>
      </c>
      <c r="H44" s="2">
        <f t="shared" si="2"/>
        <v>0</v>
      </c>
      <c r="I44" s="2"/>
      <c r="J44" s="2">
        <v>0</v>
      </c>
      <c r="K44" s="2">
        <f t="shared" si="6"/>
        <v>0</v>
      </c>
      <c r="L44">
        <v>0</v>
      </c>
      <c r="M44" s="2"/>
      <c r="N44" s="2"/>
      <c r="O44" s="2"/>
      <c r="P44" s="2"/>
      <c r="Q44" s="2"/>
      <c r="R44" s="2"/>
      <c r="S44" s="2"/>
      <c r="T44" s="19">
        <f t="shared" si="1"/>
        <v>520791.25</v>
      </c>
      <c r="U44" s="20">
        <v>17461543</v>
      </c>
      <c r="V44" s="20">
        <v>10476925.799999999</v>
      </c>
      <c r="W44" s="20">
        <v>12223080.1</v>
      </c>
      <c r="X44" s="20">
        <v>13969234.399999999</v>
      </c>
      <c r="Y44" s="21">
        <v>15715388.699999999</v>
      </c>
      <c r="AC44" s="2">
        <f t="shared" si="11"/>
        <v>376837.5</v>
      </c>
      <c r="AD44">
        <v>7</v>
      </c>
      <c r="AH44">
        <v>724620</v>
      </c>
      <c r="AI44" s="4">
        <f t="shared" si="12"/>
        <v>176962.5</v>
      </c>
      <c r="AJ44">
        <f t="shared" si="10"/>
        <v>901582.5</v>
      </c>
      <c r="AP44">
        <v>28</v>
      </c>
      <c r="AS44">
        <v>38</v>
      </c>
      <c r="AT44" s="2">
        <f t="shared" si="4"/>
        <v>140000</v>
      </c>
      <c r="BB44" s="2"/>
      <c r="BG44" s="2">
        <f t="shared" si="9"/>
        <v>0</v>
      </c>
      <c r="BM44">
        <v>0</v>
      </c>
    </row>
    <row r="45" spans="1:65" x14ac:dyDescent="0.25">
      <c r="A45" s="1">
        <v>44235</v>
      </c>
      <c r="B45">
        <v>750000</v>
      </c>
      <c r="C45">
        <v>1700000</v>
      </c>
      <c r="D45" s="2">
        <f t="shared" si="0"/>
        <v>463431.42857142858</v>
      </c>
      <c r="E45" s="2">
        <v>926862.85714285716</v>
      </c>
      <c r="F45" s="2">
        <f t="shared" si="5"/>
        <v>72500</v>
      </c>
      <c r="G45" s="2">
        <v>145000</v>
      </c>
      <c r="H45" s="2">
        <f t="shared" si="2"/>
        <v>12979.75</v>
      </c>
      <c r="I45" s="2">
        <v>25959.5</v>
      </c>
      <c r="J45" s="2">
        <v>0</v>
      </c>
      <c r="K45" s="2">
        <f t="shared" si="6"/>
        <v>0</v>
      </c>
      <c r="L45">
        <v>0</v>
      </c>
      <c r="M45" s="2"/>
      <c r="N45" s="2"/>
      <c r="O45" s="2"/>
      <c r="P45" s="2"/>
      <c r="Q45" s="2"/>
      <c r="R45" s="2"/>
      <c r="S45" s="2"/>
      <c r="T45" s="19">
        <f t="shared" si="1"/>
        <v>548911.17857142864</v>
      </c>
      <c r="U45" s="20">
        <v>17461543</v>
      </c>
      <c r="V45" s="20">
        <v>10476925.799999999</v>
      </c>
      <c r="W45" s="20">
        <v>12223080.1</v>
      </c>
      <c r="X45" s="20">
        <v>13969234.399999999</v>
      </c>
      <c r="Y45" s="21">
        <v>15715388.699999999</v>
      </c>
      <c r="AC45" s="2">
        <f t="shared" si="11"/>
        <v>430671.42857142858</v>
      </c>
      <c r="AD45">
        <v>8</v>
      </c>
      <c r="AH45">
        <v>724620</v>
      </c>
      <c r="AI45" s="4">
        <f t="shared" si="12"/>
        <v>202242.85714285713</v>
      </c>
      <c r="AJ45">
        <f t="shared" si="10"/>
        <v>926862.85714285716</v>
      </c>
      <c r="AP45">
        <v>29</v>
      </c>
      <c r="AS45">
        <v>39</v>
      </c>
      <c r="AT45" s="2">
        <f t="shared" si="4"/>
        <v>145000</v>
      </c>
      <c r="BA45">
        <v>1</v>
      </c>
      <c r="BB45" s="2">
        <f t="shared" ref="BB45:BB94" si="13">$BB$96/52*BA45</f>
        <v>25959.5</v>
      </c>
      <c r="BG45" s="2">
        <f t="shared" si="9"/>
        <v>0</v>
      </c>
      <c r="BM45">
        <v>0</v>
      </c>
    </row>
    <row r="46" spans="1:65" x14ac:dyDescent="0.25">
      <c r="A46" s="1">
        <v>44236</v>
      </c>
      <c r="B46">
        <v>750000</v>
      </c>
      <c r="C46">
        <v>1700000</v>
      </c>
      <c r="D46" s="2">
        <f t="shared" si="0"/>
        <v>476071.60714285716</v>
      </c>
      <c r="E46" s="2">
        <v>952143.21428571432</v>
      </c>
      <c r="F46" s="2">
        <f t="shared" si="5"/>
        <v>75000</v>
      </c>
      <c r="G46" s="2">
        <v>150000</v>
      </c>
      <c r="H46" s="2">
        <f t="shared" si="2"/>
        <v>25959.5</v>
      </c>
      <c r="I46" s="2">
        <v>51919</v>
      </c>
      <c r="J46" s="2">
        <v>0</v>
      </c>
      <c r="K46" s="2">
        <f t="shared" si="6"/>
        <v>0</v>
      </c>
      <c r="L46">
        <v>0</v>
      </c>
      <c r="M46" s="2"/>
      <c r="N46" s="2"/>
      <c r="O46" s="2"/>
      <c r="P46" s="2"/>
      <c r="Q46" s="2"/>
      <c r="R46" s="2"/>
      <c r="S46" s="2"/>
      <c r="T46" s="19">
        <f t="shared" si="1"/>
        <v>577031.10714285716</v>
      </c>
      <c r="U46" s="20">
        <v>17461543</v>
      </c>
      <c r="V46" s="20">
        <v>10476925.799999999</v>
      </c>
      <c r="W46" s="20">
        <v>12223080.1</v>
      </c>
      <c r="X46" s="20">
        <v>13969234.399999999</v>
      </c>
      <c r="Y46" s="21">
        <v>15715388.699999999</v>
      </c>
      <c r="AC46" s="2">
        <f t="shared" si="11"/>
        <v>484505.35714285716</v>
      </c>
      <c r="AD46">
        <v>9</v>
      </c>
      <c r="AH46">
        <v>724620</v>
      </c>
      <c r="AI46" s="4">
        <f t="shared" si="12"/>
        <v>227523.21428571426</v>
      </c>
      <c r="AJ46">
        <f t="shared" si="10"/>
        <v>952143.21428571432</v>
      </c>
      <c r="AP46">
        <v>30</v>
      </c>
      <c r="AS46">
        <v>40</v>
      </c>
      <c r="AT46" s="2">
        <f t="shared" si="4"/>
        <v>150000</v>
      </c>
      <c r="BA46">
        <v>2</v>
      </c>
      <c r="BB46" s="2">
        <f t="shared" si="13"/>
        <v>51919</v>
      </c>
      <c r="BG46" s="2">
        <f t="shared" si="9"/>
        <v>0</v>
      </c>
      <c r="BM46">
        <v>0</v>
      </c>
    </row>
    <row r="47" spans="1:65" x14ac:dyDescent="0.25">
      <c r="A47" s="1">
        <v>44237</v>
      </c>
      <c r="B47">
        <v>750000</v>
      </c>
      <c r="C47">
        <v>1700000</v>
      </c>
      <c r="D47" s="2">
        <f t="shared" si="0"/>
        <v>488711.78571428568</v>
      </c>
      <c r="E47" s="2">
        <v>977423.57142857136</v>
      </c>
      <c r="F47" s="2">
        <f t="shared" si="5"/>
        <v>77500</v>
      </c>
      <c r="G47" s="2">
        <v>155000</v>
      </c>
      <c r="H47" s="2">
        <f t="shared" si="2"/>
        <v>38939.25</v>
      </c>
      <c r="I47" s="2">
        <v>77878.5</v>
      </c>
      <c r="J47" s="2">
        <v>0</v>
      </c>
      <c r="K47" s="2">
        <f t="shared" si="6"/>
        <v>0</v>
      </c>
      <c r="L47">
        <v>0</v>
      </c>
      <c r="M47" s="2"/>
      <c r="N47" s="2"/>
      <c r="O47" s="2"/>
      <c r="P47" s="2"/>
      <c r="Q47" s="2"/>
      <c r="R47" s="2"/>
      <c r="S47" s="2"/>
      <c r="T47" s="19">
        <f t="shared" si="1"/>
        <v>605151.03571428568</v>
      </c>
      <c r="U47" s="20">
        <v>17461543</v>
      </c>
      <c r="V47" s="20">
        <v>10476925.799999999</v>
      </c>
      <c r="W47" s="20">
        <v>12223080.1</v>
      </c>
      <c r="X47" s="20">
        <v>13969234.399999999</v>
      </c>
      <c r="Y47" s="21">
        <v>15715388.699999999</v>
      </c>
      <c r="AC47" s="2">
        <f t="shared" si="11"/>
        <v>538339.28571428568</v>
      </c>
      <c r="AD47">
        <v>10</v>
      </c>
      <c r="AH47">
        <v>724620</v>
      </c>
      <c r="AI47" s="4">
        <f t="shared" si="12"/>
        <v>252803.57142857142</v>
      </c>
      <c r="AJ47">
        <f t="shared" si="10"/>
        <v>977423.57142857136</v>
      </c>
      <c r="AP47">
        <v>31</v>
      </c>
      <c r="AS47">
        <v>41</v>
      </c>
      <c r="AT47" s="2">
        <f t="shared" si="4"/>
        <v>155000</v>
      </c>
      <c r="BA47">
        <v>3</v>
      </c>
      <c r="BB47" s="2">
        <f t="shared" si="13"/>
        <v>77878.5</v>
      </c>
      <c r="BG47" s="2">
        <f t="shared" si="9"/>
        <v>0</v>
      </c>
      <c r="BM47">
        <v>0</v>
      </c>
    </row>
    <row r="48" spans="1:65" x14ac:dyDescent="0.25">
      <c r="A48" s="1">
        <v>44238</v>
      </c>
      <c r="B48">
        <v>750000</v>
      </c>
      <c r="C48">
        <v>1700000</v>
      </c>
      <c r="D48" s="2">
        <f t="shared" si="0"/>
        <v>501351.96428571432</v>
      </c>
      <c r="E48" s="2">
        <v>1002703.9285714286</v>
      </c>
      <c r="F48" s="2">
        <f t="shared" si="5"/>
        <v>80000</v>
      </c>
      <c r="G48" s="2">
        <v>160000</v>
      </c>
      <c r="H48" s="2">
        <f t="shared" si="2"/>
        <v>51919</v>
      </c>
      <c r="I48" s="2">
        <v>103838</v>
      </c>
      <c r="J48" s="2">
        <v>0</v>
      </c>
      <c r="K48" s="2">
        <f t="shared" si="6"/>
        <v>0</v>
      </c>
      <c r="L48">
        <v>0</v>
      </c>
      <c r="M48" s="2"/>
      <c r="N48" s="2"/>
      <c r="O48" s="2"/>
      <c r="P48" s="2"/>
      <c r="Q48" s="2"/>
      <c r="R48" s="2"/>
      <c r="S48" s="2"/>
      <c r="T48" s="19">
        <f t="shared" si="1"/>
        <v>633270.96428571432</v>
      </c>
      <c r="U48" s="20">
        <v>17461543</v>
      </c>
      <c r="V48" s="20">
        <v>10476925.799999999</v>
      </c>
      <c r="W48" s="20">
        <v>12223080.1</v>
      </c>
      <c r="X48" s="20">
        <v>13969234.399999999</v>
      </c>
      <c r="Y48" s="21">
        <v>15715388.699999999</v>
      </c>
      <c r="AC48" s="2">
        <f t="shared" si="11"/>
        <v>592173.21428571432</v>
      </c>
      <c r="AD48">
        <v>11</v>
      </c>
      <c r="AH48">
        <v>724620</v>
      </c>
      <c r="AI48" s="4">
        <f t="shared" si="12"/>
        <v>278083.92857142858</v>
      </c>
      <c r="AJ48">
        <f t="shared" si="10"/>
        <v>1002703.9285714286</v>
      </c>
      <c r="AP48">
        <v>32</v>
      </c>
      <c r="AS48">
        <v>42</v>
      </c>
      <c r="AT48" s="2">
        <f t="shared" si="4"/>
        <v>160000</v>
      </c>
      <c r="BA48">
        <v>4</v>
      </c>
      <c r="BB48" s="2">
        <f t="shared" si="13"/>
        <v>103838</v>
      </c>
      <c r="BG48" s="2">
        <f t="shared" si="9"/>
        <v>0</v>
      </c>
      <c r="BM48">
        <v>0</v>
      </c>
    </row>
    <row r="49" spans="1:65" x14ac:dyDescent="0.25">
      <c r="A49" s="1">
        <v>44239</v>
      </c>
      <c r="B49">
        <v>750000</v>
      </c>
      <c r="C49">
        <v>1700000</v>
      </c>
      <c r="D49" s="2">
        <f t="shared" si="0"/>
        <v>513992.14285714284</v>
      </c>
      <c r="E49" s="2">
        <v>1027984.2857142857</v>
      </c>
      <c r="F49" s="2">
        <f t="shared" si="5"/>
        <v>82500</v>
      </c>
      <c r="G49" s="2">
        <v>165000</v>
      </c>
      <c r="H49" s="2">
        <f t="shared" si="2"/>
        <v>64898.75</v>
      </c>
      <c r="I49" s="2">
        <v>129797.5</v>
      </c>
      <c r="J49" s="2">
        <v>0</v>
      </c>
      <c r="K49" s="2">
        <f t="shared" si="6"/>
        <v>0</v>
      </c>
      <c r="L49">
        <v>0</v>
      </c>
      <c r="M49" s="2"/>
      <c r="N49" s="2"/>
      <c r="O49" s="2"/>
      <c r="P49" s="2"/>
      <c r="Q49" s="2"/>
      <c r="R49" s="2"/>
      <c r="S49" s="2"/>
      <c r="T49" s="19">
        <f t="shared" si="1"/>
        <v>661390.89285714284</v>
      </c>
      <c r="U49" s="20">
        <v>17461543</v>
      </c>
      <c r="V49" s="20">
        <v>10476925.799999999</v>
      </c>
      <c r="W49" s="20">
        <v>12223080.1</v>
      </c>
      <c r="X49" s="20">
        <v>13969234.399999999</v>
      </c>
      <c r="Y49" s="21">
        <v>15715388.699999999</v>
      </c>
      <c r="AC49" s="2">
        <f t="shared" si="11"/>
        <v>646007.14285714284</v>
      </c>
      <c r="AD49">
        <v>12</v>
      </c>
      <c r="AH49">
        <v>724620</v>
      </c>
      <c r="AI49" s="4">
        <f t="shared" si="12"/>
        <v>303364.28571428568</v>
      </c>
      <c r="AJ49">
        <f t="shared" si="10"/>
        <v>1027984.2857142857</v>
      </c>
      <c r="AP49">
        <v>33</v>
      </c>
      <c r="AS49">
        <v>43</v>
      </c>
      <c r="AT49" s="2">
        <f t="shared" si="4"/>
        <v>165000</v>
      </c>
      <c r="BA49">
        <v>5</v>
      </c>
      <c r="BB49" s="2">
        <f t="shared" si="13"/>
        <v>129797.5</v>
      </c>
      <c r="BG49" s="2">
        <f t="shared" si="9"/>
        <v>0</v>
      </c>
      <c r="BM49">
        <v>0</v>
      </c>
    </row>
    <row r="50" spans="1:65" x14ac:dyDescent="0.25">
      <c r="A50" s="1">
        <v>44240</v>
      </c>
      <c r="B50">
        <v>750000</v>
      </c>
      <c r="C50">
        <v>1700000</v>
      </c>
      <c r="D50" s="2">
        <f t="shared" si="0"/>
        <v>526632.32142857136</v>
      </c>
      <c r="E50" s="2">
        <v>1053264.6428571427</v>
      </c>
      <c r="F50" s="2">
        <f t="shared" si="5"/>
        <v>85000</v>
      </c>
      <c r="G50" s="2">
        <v>170000</v>
      </c>
      <c r="H50" s="2">
        <f t="shared" si="2"/>
        <v>77878.5</v>
      </c>
      <c r="I50" s="2">
        <v>155757</v>
      </c>
      <c r="J50" s="2">
        <v>0</v>
      </c>
      <c r="K50" s="2">
        <f t="shared" si="6"/>
        <v>0</v>
      </c>
      <c r="L50">
        <v>0</v>
      </c>
      <c r="M50" s="2"/>
      <c r="N50" s="2"/>
      <c r="O50" s="2"/>
      <c r="P50" s="2"/>
      <c r="Q50" s="2"/>
      <c r="R50" s="2"/>
      <c r="S50" s="2"/>
      <c r="T50" s="19">
        <f t="shared" si="1"/>
        <v>689510.82142857136</v>
      </c>
      <c r="U50" s="20">
        <v>17461543</v>
      </c>
      <c r="V50" s="20">
        <v>10476925.799999999</v>
      </c>
      <c r="W50" s="20">
        <v>12223080.1</v>
      </c>
      <c r="X50" s="20">
        <v>13969234.399999999</v>
      </c>
      <c r="Y50" s="21">
        <v>15715388.699999999</v>
      </c>
      <c r="AC50" s="2">
        <f t="shared" si="11"/>
        <v>699841.07142857148</v>
      </c>
      <c r="AD50">
        <v>13</v>
      </c>
      <c r="AH50">
        <v>724620</v>
      </c>
      <c r="AI50" s="4">
        <f t="shared" si="12"/>
        <v>328644.64285714284</v>
      </c>
      <c r="AJ50">
        <f t="shared" si="10"/>
        <v>1053264.6428571427</v>
      </c>
      <c r="AP50">
        <v>34</v>
      </c>
      <c r="AS50">
        <v>44</v>
      </c>
      <c r="AT50" s="2">
        <f t="shared" si="4"/>
        <v>170000</v>
      </c>
      <c r="BA50">
        <v>6</v>
      </c>
      <c r="BB50" s="2">
        <f t="shared" si="13"/>
        <v>155757</v>
      </c>
      <c r="BG50" s="2">
        <f t="shared" si="9"/>
        <v>0</v>
      </c>
      <c r="BM50">
        <v>0</v>
      </c>
    </row>
    <row r="51" spans="1:65" x14ac:dyDescent="0.25">
      <c r="A51" s="1">
        <v>44241</v>
      </c>
      <c r="B51">
        <v>750000</v>
      </c>
      <c r="C51">
        <v>1700000</v>
      </c>
      <c r="D51" s="2">
        <f t="shared" si="0"/>
        <v>539272.5</v>
      </c>
      <c r="E51" s="2">
        <v>1078545</v>
      </c>
      <c r="F51" s="2">
        <f t="shared" si="5"/>
        <v>87500</v>
      </c>
      <c r="G51" s="2">
        <v>175000</v>
      </c>
      <c r="H51" s="2">
        <f t="shared" si="2"/>
        <v>90858.25</v>
      </c>
      <c r="I51" s="2">
        <v>181716.5</v>
      </c>
      <c r="J51" s="2">
        <v>0</v>
      </c>
      <c r="K51" s="2">
        <f t="shared" si="6"/>
        <v>0</v>
      </c>
      <c r="L51">
        <v>0</v>
      </c>
      <c r="M51" s="2"/>
      <c r="N51" s="2"/>
      <c r="O51" s="2"/>
      <c r="P51" s="2"/>
      <c r="Q51" s="2"/>
      <c r="R51" s="2"/>
      <c r="S51" s="2"/>
      <c r="T51" s="19">
        <f t="shared" si="1"/>
        <v>717630.75</v>
      </c>
      <c r="U51" s="20">
        <v>17461543</v>
      </c>
      <c r="V51" s="20">
        <v>10476925.799999999</v>
      </c>
      <c r="W51" s="20">
        <v>12223080.1</v>
      </c>
      <c r="X51" s="20">
        <v>13969234.399999999</v>
      </c>
      <c r="Y51" s="21">
        <v>15715388.699999999</v>
      </c>
      <c r="AC51" s="2">
        <f t="shared" si="11"/>
        <v>753675</v>
      </c>
      <c r="AD51">
        <v>14</v>
      </c>
      <c r="AH51">
        <v>724620</v>
      </c>
      <c r="AI51" s="4">
        <f t="shared" si="12"/>
        <v>353925</v>
      </c>
      <c r="AJ51">
        <f t="shared" si="10"/>
        <v>1078545</v>
      </c>
      <c r="AP51">
        <v>35</v>
      </c>
      <c r="AS51">
        <v>45</v>
      </c>
      <c r="AT51" s="2">
        <f t="shared" si="4"/>
        <v>175000</v>
      </c>
      <c r="BA51">
        <v>7</v>
      </c>
      <c r="BB51" s="2">
        <f t="shared" si="13"/>
        <v>181716.5</v>
      </c>
      <c r="BG51" s="2">
        <f t="shared" si="9"/>
        <v>0</v>
      </c>
      <c r="BM51">
        <v>0</v>
      </c>
    </row>
    <row r="52" spans="1:65" x14ac:dyDescent="0.25">
      <c r="A52" s="1">
        <v>44242</v>
      </c>
      <c r="B52">
        <v>750000</v>
      </c>
      <c r="C52">
        <v>1700000</v>
      </c>
      <c r="D52" s="2">
        <f t="shared" si="0"/>
        <v>551912.67857142852</v>
      </c>
      <c r="E52" s="2">
        <v>1103825.357142857</v>
      </c>
      <c r="F52" s="2">
        <f t="shared" si="5"/>
        <v>90000</v>
      </c>
      <c r="G52" s="2">
        <v>180000</v>
      </c>
      <c r="H52" s="2">
        <f t="shared" si="2"/>
        <v>103838</v>
      </c>
      <c r="I52" s="2">
        <v>207676</v>
      </c>
      <c r="J52" s="2">
        <v>0</v>
      </c>
      <c r="K52" s="2">
        <f t="shared" si="6"/>
        <v>0</v>
      </c>
      <c r="L52">
        <v>0</v>
      </c>
      <c r="M52" s="2"/>
      <c r="N52" s="2"/>
      <c r="O52" s="2"/>
      <c r="P52" s="2"/>
      <c r="Q52" s="2"/>
      <c r="R52" s="2"/>
      <c r="S52" s="2"/>
      <c r="T52" s="19">
        <f t="shared" si="1"/>
        <v>745750.67857142852</v>
      </c>
      <c r="U52" s="20">
        <v>17461543</v>
      </c>
      <c r="V52" s="20">
        <v>10476925.799999999</v>
      </c>
      <c r="W52" s="20">
        <v>12223080.1</v>
      </c>
      <c r="X52" s="20">
        <v>13969234.399999999</v>
      </c>
      <c r="Y52" s="21">
        <v>15715388.699999999</v>
      </c>
      <c r="AC52" s="2">
        <f t="shared" si="11"/>
        <v>807508.92857142864</v>
      </c>
      <c r="AD52">
        <v>15</v>
      </c>
      <c r="AH52">
        <v>724620</v>
      </c>
      <c r="AI52" s="4">
        <f t="shared" si="12"/>
        <v>379205.3571428571</v>
      </c>
      <c r="AJ52">
        <f t="shared" si="10"/>
        <v>1103825.357142857</v>
      </c>
      <c r="AP52">
        <v>36</v>
      </c>
      <c r="AS52">
        <v>46</v>
      </c>
      <c r="AT52" s="2">
        <f t="shared" si="4"/>
        <v>180000</v>
      </c>
      <c r="BA52">
        <v>8</v>
      </c>
      <c r="BB52" s="2">
        <f t="shared" si="13"/>
        <v>207676</v>
      </c>
      <c r="BG52" s="2">
        <f t="shared" si="9"/>
        <v>0</v>
      </c>
      <c r="BM52">
        <v>0</v>
      </c>
    </row>
    <row r="53" spans="1:65" x14ac:dyDescent="0.25">
      <c r="A53" s="1">
        <v>44243</v>
      </c>
      <c r="B53">
        <v>750000</v>
      </c>
      <c r="C53">
        <v>1700000</v>
      </c>
      <c r="D53" s="2">
        <f t="shared" si="0"/>
        <v>564552.85714285716</v>
      </c>
      <c r="E53" s="2">
        <v>1129105.7142857143</v>
      </c>
      <c r="F53" s="2">
        <f t="shared" si="5"/>
        <v>92500</v>
      </c>
      <c r="G53" s="2">
        <v>185000</v>
      </c>
      <c r="H53" s="2">
        <f t="shared" si="2"/>
        <v>116817.75</v>
      </c>
      <c r="I53" s="2">
        <v>233635.5</v>
      </c>
      <c r="J53" s="2">
        <v>0</v>
      </c>
      <c r="K53" s="2">
        <f t="shared" si="6"/>
        <v>0</v>
      </c>
      <c r="L53">
        <v>0</v>
      </c>
      <c r="M53" s="2"/>
      <c r="N53" s="2"/>
      <c r="O53" s="2"/>
      <c r="P53" s="2"/>
      <c r="Q53" s="2"/>
      <c r="R53" s="2"/>
      <c r="S53" s="2"/>
      <c r="T53" s="19">
        <f t="shared" si="1"/>
        <v>773870.60714285716</v>
      </c>
      <c r="U53" s="20">
        <v>17461543</v>
      </c>
      <c r="V53" s="20">
        <v>10476925.799999999</v>
      </c>
      <c r="W53" s="20">
        <v>12223080.1</v>
      </c>
      <c r="X53" s="20">
        <v>13969234.399999999</v>
      </c>
      <c r="Y53" s="21">
        <v>15715388.699999999</v>
      </c>
      <c r="AC53" s="2">
        <f t="shared" si="11"/>
        <v>861342.85714285716</v>
      </c>
      <c r="AD53">
        <v>16</v>
      </c>
      <c r="AH53">
        <v>724620</v>
      </c>
      <c r="AI53" s="4">
        <f t="shared" si="12"/>
        <v>404485.71428571426</v>
      </c>
      <c r="AJ53">
        <f t="shared" si="10"/>
        <v>1129105.7142857143</v>
      </c>
      <c r="AP53">
        <v>37</v>
      </c>
      <c r="AS53">
        <v>47</v>
      </c>
      <c r="AT53" s="2">
        <f t="shared" si="4"/>
        <v>185000</v>
      </c>
      <c r="BA53">
        <v>9</v>
      </c>
      <c r="BB53" s="2">
        <f t="shared" si="13"/>
        <v>233635.5</v>
      </c>
      <c r="BG53" s="2">
        <f t="shared" si="9"/>
        <v>0</v>
      </c>
      <c r="BM53">
        <v>0</v>
      </c>
    </row>
    <row r="54" spans="1:65" x14ac:dyDescent="0.25">
      <c r="A54" s="1">
        <v>44244</v>
      </c>
      <c r="B54">
        <v>750000</v>
      </c>
      <c r="C54">
        <v>1700000</v>
      </c>
      <c r="D54" s="2">
        <f t="shared" si="0"/>
        <v>577193.03571428568</v>
      </c>
      <c r="E54" s="2">
        <v>1154386.0714285714</v>
      </c>
      <c r="F54" s="2">
        <f t="shared" si="5"/>
        <v>95000</v>
      </c>
      <c r="G54" s="2">
        <v>190000</v>
      </c>
      <c r="H54" s="2">
        <f t="shared" si="2"/>
        <v>129797.5</v>
      </c>
      <c r="I54" s="2">
        <v>259595</v>
      </c>
      <c r="J54" s="2">
        <v>0</v>
      </c>
      <c r="K54" s="2">
        <f t="shared" si="6"/>
        <v>0</v>
      </c>
      <c r="L54" s="2">
        <f t="shared" ref="L54:L117" si="14">M54/2</f>
        <v>0</v>
      </c>
      <c r="M54" s="2"/>
      <c r="N54" s="2"/>
      <c r="O54" s="2"/>
      <c r="P54" s="2"/>
      <c r="Q54" s="2"/>
      <c r="R54" s="2"/>
      <c r="S54" s="2"/>
      <c r="T54" s="19">
        <f t="shared" si="1"/>
        <v>801990.53571428568</v>
      </c>
      <c r="U54" s="20">
        <v>17461543</v>
      </c>
      <c r="V54" s="20">
        <v>10476925.799999999</v>
      </c>
      <c r="W54" s="20">
        <v>12223080.1</v>
      </c>
      <c r="X54" s="20">
        <v>13969234.399999999</v>
      </c>
      <c r="Y54" s="21">
        <v>15715388.699999999</v>
      </c>
      <c r="AC54" s="2">
        <f t="shared" si="11"/>
        <v>915176.78571428568</v>
      </c>
      <c r="AD54">
        <v>17</v>
      </c>
      <c r="AH54">
        <v>724620</v>
      </c>
      <c r="AI54" s="4">
        <f t="shared" si="12"/>
        <v>429766.07142857142</v>
      </c>
      <c r="AJ54">
        <f t="shared" si="10"/>
        <v>1154386.0714285714</v>
      </c>
      <c r="AP54">
        <v>38</v>
      </c>
      <c r="AS54">
        <v>48</v>
      </c>
      <c r="AT54" s="2">
        <f t="shared" si="4"/>
        <v>190000</v>
      </c>
      <c r="BA54">
        <v>10</v>
      </c>
      <c r="BB54" s="2">
        <f t="shared" si="13"/>
        <v>259595</v>
      </c>
      <c r="BG54" s="2">
        <f t="shared" si="9"/>
        <v>0</v>
      </c>
      <c r="BM54">
        <v>0</v>
      </c>
    </row>
    <row r="55" spans="1:65" x14ac:dyDescent="0.25">
      <c r="A55" s="1">
        <v>44245</v>
      </c>
      <c r="B55">
        <v>750000</v>
      </c>
      <c r="C55">
        <v>1700000</v>
      </c>
      <c r="D55" s="2">
        <f t="shared" si="0"/>
        <v>589833.21428571432</v>
      </c>
      <c r="E55" s="2">
        <v>1179666.4285714286</v>
      </c>
      <c r="F55" s="2">
        <f t="shared" si="5"/>
        <v>97500</v>
      </c>
      <c r="G55" s="2">
        <v>195000</v>
      </c>
      <c r="H55" s="2">
        <f t="shared" si="2"/>
        <v>142777.25</v>
      </c>
      <c r="I55" s="2">
        <v>285554.5</v>
      </c>
      <c r="J55" s="2">
        <v>0</v>
      </c>
      <c r="K55" s="2">
        <f t="shared" si="6"/>
        <v>0</v>
      </c>
      <c r="L55" s="2">
        <f t="shared" si="14"/>
        <v>0</v>
      </c>
      <c r="M55" s="2"/>
      <c r="N55" s="2"/>
      <c r="O55" s="2"/>
      <c r="P55" s="2"/>
      <c r="Q55" s="2"/>
      <c r="R55" s="2"/>
      <c r="S55" s="2"/>
      <c r="T55" s="19">
        <f t="shared" si="1"/>
        <v>830110.46428571432</v>
      </c>
      <c r="U55" s="20">
        <v>17461543</v>
      </c>
      <c r="V55" s="20">
        <v>10476925.799999999</v>
      </c>
      <c r="W55" s="20">
        <v>12223080.1</v>
      </c>
      <c r="X55" s="20">
        <v>13969234.399999999</v>
      </c>
      <c r="Y55" s="21">
        <v>15715388.699999999</v>
      </c>
      <c r="AC55" s="2">
        <f t="shared" si="11"/>
        <v>969010.71428571432</v>
      </c>
      <c r="AD55">
        <v>18</v>
      </c>
      <c r="AH55">
        <v>724620</v>
      </c>
      <c r="AI55" s="4">
        <f t="shared" si="12"/>
        <v>455046.42857142852</v>
      </c>
      <c r="AJ55">
        <f t="shared" si="10"/>
        <v>1179666.4285714286</v>
      </c>
      <c r="AP55">
        <v>39</v>
      </c>
      <c r="AS55">
        <v>49</v>
      </c>
      <c r="AT55" s="2">
        <f t="shared" si="4"/>
        <v>195000</v>
      </c>
      <c r="BA55">
        <v>11</v>
      </c>
      <c r="BB55" s="2">
        <f t="shared" si="13"/>
        <v>285554.5</v>
      </c>
      <c r="BG55" s="2">
        <f t="shared" si="9"/>
        <v>0</v>
      </c>
      <c r="BM55">
        <v>0</v>
      </c>
    </row>
    <row r="56" spans="1:65" x14ac:dyDescent="0.25">
      <c r="A56" s="1">
        <v>44246</v>
      </c>
      <c r="B56">
        <v>750000</v>
      </c>
      <c r="C56">
        <v>1700000</v>
      </c>
      <c r="D56" s="2">
        <f t="shared" si="0"/>
        <v>602473.39285714284</v>
      </c>
      <c r="E56" s="2">
        <v>1204946.7857142857</v>
      </c>
      <c r="F56" s="2">
        <f t="shared" si="5"/>
        <v>100000</v>
      </c>
      <c r="G56" s="2">
        <v>200000</v>
      </c>
      <c r="H56" s="2">
        <f t="shared" si="2"/>
        <v>155757</v>
      </c>
      <c r="I56" s="2">
        <v>311514</v>
      </c>
      <c r="J56" s="2">
        <v>0</v>
      </c>
      <c r="K56" s="2">
        <f t="shared" si="6"/>
        <v>0</v>
      </c>
      <c r="L56" s="2">
        <f t="shared" si="14"/>
        <v>0</v>
      </c>
      <c r="M56" s="2"/>
      <c r="N56" s="2"/>
      <c r="O56" s="2"/>
      <c r="P56" s="2"/>
      <c r="Q56" s="2"/>
      <c r="R56" s="2"/>
      <c r="S56" s="2"/>
      <c r="T56" s="19">
        <f t="shared" si="1"/>
        <v>858230.39285714284</v>
      </c>
      <c r="U56" s="20">
        <v>17461543</v>
      </c>
      <c r="V56" s="20">
        <v>10476925.799999999</v>
      </c>
      <c r="W56" s="20">
        <v>12223080.1</v>
      </c>
      <c r="X56" s="20">
        <v>13969234.399999999</v>
      </c>
      <c r="Y56" s="21">
        <v>15715388.699999999</v>
      </c>
      <c r="AC56" s="2">
        <f t="shared" si="11"/>
        <v>1022844.6428571428</v>
      </c>
      <c r="AD56">
        <v>19</v>
      </c>
      <c r="AH56">
        <v>724620</v>
      </c>
      <c r="AI56" s="4">
        <f t="shared" si="12"/>
        <v>480326.78571428568</v>
      </c>
      <c r="AJ56">
        <f t="shared" si="10"/>
        <v>1204946.7857142857</v>
      </c>
      <c r="AP56">
        <v>40</v>
      </c>
      <c r="AS56">
        <v>50</v>
      </c>
      <c r="AT56" s="2">
        <f t="shared" si="4"/>
        <v>200000</v>
      </c>
      <c r="BA56">
        <v>12</v>
      </c>
      <c r="BB56" s="2">
        <f t="shared" si="13"/>
        <v>311514</v>
      </c>
      <c r="BG56" s="2">
        <f t="shared" si="9"/>
        <v>0</v>
      </c>
      <c r="BM56">
        <v>0</v>
      </c>
    </row>
    <row r="57" spans="1:65" x14ac:dyDescent="0.25">
      <c r="A57" s="1">
        <v>44247</v>
      </c>
      <c r="B57">
        <v>750000</v>
      </c>
      <c r="C57">
        <v>1700000</v>
      </c>
      <c r="D57" s="2">
        <f t="shared" si="0"/>
        <v>615113.57142857136</v>
      </c>
      <c r="E57" s="2">
        <v>1230227.1428571427</v>
      </c>
      <c r="F57" s="2">
        <f t="shared" si="5"/>
        <v>102500</v>
      </c>
      <c r="G57" s="2">
        <v>205000</v>
      </c>
      <c r="H57" s="2">
        <f t="shared" si="2"/>
        <v>168736.75</v>
      </c>
      <c r="I57" s="2">
        <v>337473.5</v>
      </c>
      <c r="J57" s="2">
        <v>0</v>
      </c>
      <c r="K57" s="2">
        <f t="shared" si="6"/>
        <v>0</v>
      </c>
      <c r="L57" s="2">
        <f t="shared" si="14"/>
        <v>0</v>
      </c>
      <c r="M57" s="2"/>
      <c r="N57" s="2"/>
      <c r="O57" s="2"/>
      <c r="P57" s="2"/>
      <c r="Q57" s="2"/>
      <c r="R57" s="2"/>
      <c r="S57" s="2"/>
      <c r="T57" s="19">
        <f t="shared" si="1"/>
        <v>886350.32142857136</v>
      </c>
      <c r="U57" s="20">
        <v>17461543</v>
      </c>
      <c r="V57" s="20">
        <v>10476925.799999999</v>
      </c>
      <c r="W57" s="20">
        <v>12223080.1</v>
      </c>
      <c r="X57" s="20">
        <v>13969234.399999999</v>
      </c>
      <c r="Y57" s="21">
        <v>15715388.699999999</v>
      </c>
      <c r="AC57" s="2">
        <f t="shared" si="11"/>
        <v>1076678.5714285714</v>
      </c>
      <c r="AD57">
        <v>20</v>
      </c>
      <c r="AH57">
        <v>724620</v>
      </c>
      <c r="AI57" s="4">
        <f t="shared" si="12"/>
        <v>505607.14285714284</v>
      </c>
      <c r="AJ57">
        <f t="shared" si="10"/>
        <v>1230227.1428571427</v>
      </c>
      <c r="AP57">
        <v>41</v>
      </c>
      <c r="AS57">
        <v>51</v>
      </c>
      <c r="AT57" s="2">
        <f t="shared" si="4"/>
        <v>205000</v>
      </c>
      <c r="BA57">
        <v>13</v>
      </c>
      <c r="BB57" s="2">
        <f t="shared" si="13"/>
        <v>337473.5</v>
      </c>
      <c r="BG57" s="2">
        <f t="shared" si="9"/>
        <v>0</v>
      </c>
      <c r="BM57">
        <v>0</v>
      </c>
    </row>
    <row r="58" spans="1:65" x14ac:dyDescent="0.25">
      <c r="A58" s="1">
        <v>44248</v>
      </c>
      <c r="B58">
        <v>750000</v>
      </c>
      <c r="C58">
        <v>1700000</v>
      </c>
      <c r="D58" s="2">
        <f t="shared" si="0"/>
        <v>627753.75</v>
      </c>
      <c r="E58" s="2">
        <v>1255507.5</v>
      </c>
      <c r="F58" s="2">
        <f t="shared" si="5"/>
        <v>105000</v>
      </c>
      <c r="G58" s="2">
        <v>210000</v>
      </c>
      <c r="H58" s="2">
        <f t="shared" si="2"/>
        <v>181716.5</v>
      </c>
      <c r="I58" s="2">
        <v>363433</v>
      </c>
      <c r="J58" s="2">
        <v>0</v>
      </c>
      <c r="K58" s="2">
        <f t="shared" si="6"/>
        <v>0</v>
      </c>
      <c r="L58" s="2">
        <f t="shared" si="14"/>
        <v>0</v>
      </c>
      <c r="M58" s="2"/>
      <c r="N58" s="2"/>
      <c r="O58" s="2"/>
      <c r="P58" s="2"/>
      <c r="Q58" s="2"/>
      <c r="R58" s="2"/>
      <c r="S58" s="2"/>
      <c r="T58" s="19">
        <f t="shared" si="1"/>
        <v>914470.25</v>
      </c>
      <c r="U58" s="20">
        <v>17461543</v>
      </c>
      <c r="V58" s="20">
        <v>10476925.799999999</v>
      </c>
      <c r="W58" s="20">
        <v>12223080.1</v>
      </c>
      <c r="X58" s="20">
        <v>13969234.399999999</v>
      </c>
      <c r="Y58" s="21">
        <v>15715388.699999999</v>
      </c>
      <c r="AC58" s="2">
        <f t="shared" si="11"/>
        <v>1130512.5</v>
      </c>
      <c r="AD58">
        <v>21</v>
      </c>
      <c r="AH58">
        <v>724620</v>
      </c>
      <c r="AI58" s="4">
        <f t="shared" si="12"/>
        <v>530887.5</v>
      </c>
      <c r="AJ58">
        <f t="shared" si="10"/>
        <v>1255507.5</v>
      </c>
      <c r="AP58">
        <v>42</v>
      </c>
      <c r="AS58">
        <v>52</v>
      </c>
      <c r="AT58" s="2">
        <f t="shared" si="4"/>
        <v>210000</v>
      </c>
      <c r="BA58">
        <v>14</v>
      </c>
      <c r="BB58" s="2">
        <f t="shared" si="13"/>
        <v>363433</v>
      </c>
      <c r="BG58" s="2">
        <f t="shared" si="9"/>
        <v>0</v>
      </c>
      <c r="BM58">
        <v>0</v>
      </c>
    </row>
    <row r="59" spans="1:65" x14ac:dyDescent="0.25">
      <c r="A59" s="1">
        <v>44249</v>
      </c>
      <c r="B59">
        <v>750000</v>
      </c>
      <c r="C59">
        <v>1700000</v>
      </c>
      <c r="D59" s="2">
        <f t="shared" si="0"/>
        <v>640393.92857142864</v>
      </c>
      <c r="E59" s="2">
        <v>1280787.8571428573</v>
      </c>
      <c r="F59" s="2">
        <f t="shared" si="5"/>
        <v>107500</v>
      </c>
      <c r="G59" s="2">
        <v>215000</v>
      </c>
      <c r="H59" s="2">
        <f t="shared" si="2"/>
        <v>194696.25</v>
      </c>
      <c r="I59" s="2">
        <v>389392.5</v>
      </c>
      <c r="J59" s="2">
        <v>0</v>
      </c>
      <c r="K59" s="2">
        <f t="shared" si="6"/>
        <v>0</v>
      </c>
      <c r="L59" s="2">
        <f t="shared" si="14"/>
        <v>0</v>
      </c>
      <c r="M59" s="2"/>
      <c r="N59" s="2"/>
      <c r="O59" s="2"/>
      <c r="P59" s="2"/>
      <c r="Q59" s="2"/>
      <c r="R59" s="2"/>
      <c r="S59" s="2"/>
      <c r="T59" s="19">
        <f t="shared" si="1"/>
        <v>942590.17857142864</v>
      </c>
      <c r="U59" s="20">
        <v>17461543</v>
      </c>
      <c r="V59" s="20">
        <v>10476925.799999999</v>
      </c>
      <c r="W59" s="20">
        <v>12223080.1</v>
      </c>
      <c r="X59" s="20">
        <v>13969234.399999999</v>
      </c>
      <c r="Y59" s="21">
        <v>15715388.699999999</v>
      </c>
      <c r="AC59" s="2">
        <f t="shared" si="11"/>
        <v>1184346.4285714286</v>
      </c>
      <c r="AD59">
        <v>22</v>
      </c>
      <c r="AH59">
        <v>724620</v>
      </c>
      <c r="AI59" s="4">
        <f t="shared" si="12"/>
        <v>556167.85714285716</v>
      </c>
      <c r="AJ59">
        <f t="shared" si="10"/>
        <v>1280787.8571428573</v>
      </c>
      <c r="AP59">
        <v>43</v>
      </c>
      <c r="AS59">
        <v>53</v>
      </c>
      <c r="AT59" s="2">
        <f t="shared" si="4"/>
        <v>215000</v>
      </c>
      <c r="BA59">
        <v>15</v>
      </c>
      <c r="BB59" s="2">
        <f t="shared" si="13"/>
        <v>389392.5</v>
      </c>
      <c r="BG59" s="2">
        <f t="shared" si="9"/>
        <v>0</v>
      </c>
      <c r="BM59">
        <v>0</v>
      </c>
    </row>
    <row r="60" spans="1:65" x14ac:dyDescent="0.25">
      <c r="A60" s="1">
        <v>44250</v>
      </c>
      <c r="B60">
        <v>750000</v>
      </c>
      <c r="C60">
        <v>1700000</v>
      </c>
      <c r="D60" s="2">
        <f t="shared" si="0"/>
        <v>653034.10714285704</v>
      </c>
      <c r="E60" s="2">
        <v>1306068.2142857141</v>
      </c>
      <c r="F60" s="2">
        <f t="shared" si="5"/>
        <v>110000</v>
      </c>
      <c r="G60" s="2">
        <v>220000</v>
      </c>
      <c r="H60" s="2">
        <f t="shared" si="2"/>
        <v>207676</v>
      </c>
      <c r="I60" s="2">
        <v>415352</v>
      </c>
      <c r="J60" s="2">
        <v>0</v>
      </c>
      <c r="K60" s="2">
        <f t="shared" si="6"/>
        <v>0</v>
      </c>
      <c r="L60" s="2">
        <f t="shared" si="14"/>
        <v>0</v>
      </c>
      <c r="M60" s="2"/>
      <c r="N60" s="2"/>
      <c r="O60" s="2"/>
      <c r="P60" s="2"/>
      <c r="Q60" s="2"/>
      <c r="R60" s="2"/>
      <c r="S60" s="2"/>
      <c r="T60" s="19">
        <f t="shared" si="1"/>
        <v>970710.10714285704</v>
      </c>
      <c r="U60" s="20">
        <v>17461543</v>
      </c>
      <c r="V60" s="20">
        <v>10476925.799999999</v>
      </c>
      <c r="W60" s="20">
        <v>12223080.1</v>
      </c>
      <c r="X60" s="20">
        <v>13969234.399999999</v>
      </c>
      <c r="Y60" s="21">
        <v>15715388.699999999</v>
      </c>
      <c r="AC60" s="2">
        <f t="shared" si="11"/>
        <v>1238180.3571428573</v>
      </c>
      <c r="AD60">
        <v>23</v>
      </c>
      <c r="AH60">
        <v>724620</v>
      </c>
      <c r="AI60" s="4">
        <f t="shared" si="12"/>
        <v>581448.2142857142</v>
      </c>
      <c r="AJ60">
        <f t="shared" si="10"/>
        <v>1306068.2142857141</v>
      </c>
      <c r="AP60">
        <v>44</v>
      </c>
      <c r="AS60">
        <v>54</v>
      </c>
      <c r="AT60" s="2">
        <f t="shared" si="4"/>
        <v>220000</v>
      </c>
      <c r="BA60">
        <v>16</v>
      </c>
      <c r="BB60" s="2">
        <f t="shared" si="13"/>
        <v>415352</v>
      </c>
      <c r="BG60" s="2">
        <f t="shared" si="9"/>
        <v>0</v>
      </c>
      <c r="BM60">
        <v>0</v>
      </c>
    </row>
    <row r="61" spans="1:65" x14ac:dyDescent="0.25">
      <c r="A61" s="1">
        <v>44251</v>
      </c>
      <c r="B61">
        <v>750000</v>
      </c>
      <c r="C61">
        <v>1700000</v>
      </c>
      <c r="D61" s="2">
        <f t="shared" si="0"/>
        <v>665674.28571428568</v>
      </c>
      <c r="E61" s="2">
        <v>1331348.5714285714</v>
      </c>
      <c r="F61" s="2">
        <f t="shared" si="5"/>
        <v>112500</v>
      </c>
      <c r="G61" s="2">
        <v>225000</v>
      </c>
      <c r="H61" s="2">
        <f t="shared" si="2"/>
        <v>220655.75</v>
      </c>
      <c r="I61" s="2">
        <v>441311.5</v>
      </c>
      <c r="J61" s="2">
        <v>0</v>
      </c>
      <c r="K61" s="2">
        <f t="shared" si="6"/>
        <v>0</v>
      </c>
      <c r="L61" s="2">
        <f t="shared" si="14"/>
        <v>0</v>
      </c>
      <c r="M61" s="2"/>
      <c r="N61" s="2"/>
      <c r="O61" s="2"/>
      <c r="P61" s="2"/>
      <c r="Q61" s="2"/>
      <c r="R61" s="2"/>
      <c r="S61" s="2"/>
      <c r="T61" s="19">
        <f t="shared" si="1"/>
        <v>998830.03571428568</v>
      </c>
      <c r="U61" s="20">
        <v>17461543</v>
      </c>
      <c r="V61" s="20">
        <v>10476925.799999999</v>
      </c>
      <c r="W61" s="20">
        <v>12223080.1</v>
      </c>
      <c r="X61" s="20">
        <v>13969234.399999999</v>
      </c>
      <c r="Y61" s="21">
        <v>15715388.699999999</v>
      </c>
      <c r="AC61" s="2">
        <f t="shared" si="11"/>
        <v>1292014.2857142857</v>
      </c>
      <c r="AD61">
        <v>24</v>
      </c>
      <c r="AH61">
        <v>724620</v>
      </c>
      <c r="AI61" s="4">
        <f t="shared" si="12"/>
        <v>606728.57142857136</v>
      </c>
      <c r="AJ61">
        <f t="shared" si="10"/>
        <v>1331348.5714285714</v>
      </c>
      <c r="AP61">
        <v>45</v>
      </c>
      <c r="AS61">
        <v>55</v>
      </c>
      <c r="AT61" s="2">
        <f t="shared" si="4"/>
        <v>225000</v>
      </c>
      <c r="BA61">
        <v>17</v>
      </c>
      <c r="BB61" s="2">
        <f t="shared" si="13"/>
        <v>441311.5</v>
      </c>
      <c r="BG61" s="2">
        <f t="shared" si="9"/>
        <v>0</v>
      </c>
      <c r="BM61">
        <v>0</v>
      </c>
    </row>
    <row r="62" spans="1:65" x14ac:dyDescent="0.25">
      <c r="A62" s="1">
        <v>44252</v>
      </c>
      <c r="B62">
        <v>750000</v>
      </c>
      <c r="C62">
        <v>1700000</v>
      </c>
      <c r="D62" s="2">
        <f t="shared" si="0"/>
        <v>678314.46428571432</v>
      </c>
      <c r="E62" s="2">
        <v>1356628.9285714286</v>
      </c>
      <c r="F62" s="2">
        <f t="shared" si="5"/>
        <v>115000</v>
      </c>
      <c r="G62" s="2">
        <v>230000</v>
      </c>
      <c r="H62" s="2">
        <f t="shared" si="2"/>
        <v>233635.5</v>
      </c>
      <c r="I62" s="2">
        <v>467271</v>
      </c>
      <c r="J62" s="2">
        <v>0</v>
      </c>
      <c r="K62" s="2">
        <f t="shared" si="6"/>
        <v>0</v>
      </c>
      <c r="L62" s="2">
        <f t="shared" si="14"/>
        <v>0</v>
      </c>
      <c r="M62" s="2"/>
      <c r="N62" s="2"/>
      <c r="O62" s="2"/>
      <c r="P62" s="2"/>
      <c r="Q62" s="2"/>
      <c r="R62" s="2"/>
      <c r="S62" s="2"/>
      <c r="T62" s="19">
        <f t="shared" si="1"/>
        <v>1026949.9642857143</v>
      </c>
      <c r="U62" s="20">
        <v>17461543</v>
      </c>
      <c r="V62" s="20">
        <v>10476925.799999999</v>
      </c>
      <c r="W62" s="20">
        <v>12223080.1</v>
      </c>
      <c r="X62" s="20">
        <v>13969234.399999999</v>
      </c>
      <c r="Y62" s="21">
        <v>15715388.699999999</v>
      </c>
      <c r="AC62" s="2">
        <f t="shared" si="11"/>
        <v>1345848.2142857143</v>
      </c>
      <c r="AD62">
        <v>25</v>
      </c>
      <c r="AH62">
        <v>724620</v>
      </c>
      <c r="AI62" s="4">
        <f t="shared" si="12"/>
        <v>632008.92857142852</v>
      </c>
      <c r="AJ62">
        <f t="shared" si="10"/>
        <v>1356628.9285714286</v>
      </c>
      <c r="AP62">
        <v>46</v>
      </c>
      <c r="AS62">
        <v>56</v>
      </c>
      <c r="AT62" s="2">
        <f t="shared" si="4"/>
        <v>230000</v>
      </c>
      <c r="BA62">
        <v>18</v>
      </c>
      <c r="BB62" s="2">
        <f t="shared" si="13"/>
        <v>467271</v>
      </c>
      <c r="BG62" s="2">
        <f t="shared" si="9"/>
        <v>0</v>
      </c>
      <c r="BM62">
        <v>0</v>
      </c>
    </row>
    <row r="63" spans="1:65" x14ac:dyDescent="0.25">
      <c r="A63" s="1">
        <v>44253</v>
      </c>
      <c r="B63">
        <v>750000</v>
      </c>
      <c r="C63">
        <v>1700000</v>
      </c>
      <c r="D63" s="2">
        <f t="shared" si="0"/>
        <v>690954.64285714284</v>
      </c>
      <c r="E63" s="2">
        <v>1381909.2857142857</v>
      </c>
      <c r="F63" s="2">
        <f t="shared" si="5"/>
        <v>117500</v>
      </c>
      <c r="G63" s="2">
        <v>235000</v>
      </c>
      <c r="H63" s="2">
        <f t="shared" si="2"/>
        <v>246615.25</v>
      </c>
      <c r="I63" s="2">
        <v>493230.5</v>
      </c>
      <c r="J63" s="2">
        <v>0</v>
      </c>
      <c r="K63" s="2">
        <f t="shared" si="6"/>
        <v>0</v>
      </c>
      <c r="L63" s="2">
        <f t="shared" si="14"/>
        <v>0</v>
      </c>
      <c r="M63" s="2"/>
      <c r="N63" s="2"/>
      <c r="O63" s="2"/>
      <c r="P63" s="2"/>
      <c r="Q63" s="2"/>
      <c r="R63" s="2"/>
      <c r="S63" s="2"/>
      <c r="T63" s="19">
        <f t="shared" si="1"/>
        <v>1055069.8928571427</v>
      </c>
      <c r="U63" s="20">
        <v>17461543</v>
      </c>
      <c r="V63" s="20">
        <v>10476925.799999999</v>
      </c>
      <c r="W63" s="20">
        <v>12223080.1</v>
      </c>
      <c r="X63" s="20">
        <v>13969234.399999999</v>
      </c>
      <c r="Y63" s="21">
        <v>15715388.699999999</v>
      </c>
      <c r="AC63" s="2">
        <f t="shared" si="11"/>
        <v>1399682.142857143</v>
      </c>
      <c r="AD63">
        <v>26</v>
      </c>
      <c r="AH63">
        <v>724620</v>
      </c>
      <c r="AI63" s="4">
        <f t="shared" si="12"/>
        <v>657289.28571428568</v>
      </c>
      <c r="AJ63">
        <f t="shared" si="10"/>
        <v>1381909.2857142857</v>
      </c>
      <c r="AP63">
        <v>47</v>
      </c>
      <c r="AS63">
        <v>57</v>
      </c>
      <c r="AT63" s="2">
        <f t="shared" si="4"/>
        <v>235000</v>
      </c>
      <c r="BA63">
        <v>19</v>
      </c>
      <c r="BB63" s="2">
        <f t="shared" si="13"/>
        <v>493230.5</v>
      </c>
      <c r="BG63" s="2">
        <f t="shared" si="9"/>
        <v>0</v>
      </c>
      <c r="BM63">
        <v>0</v>
      </c>
    </row>
    <row r="64" spans="1:65" x14ac:dyDescent="0.25">
      <c r="A64" s="1">
        <v>44254</v>
      </c>
      <c r="B64">
        <v>750000</v>
      </c>
      <c r="C64">
        <v>1700000</v>
      </c>
      <c r="D64" s="2">
        <f t="shared" si="0"/>
        <v>703594.82142857136</v>
      </c>
      <c r="E64" s="2">
        <v>1407189.6428571427</v>
      </c>
      <c r="F64" s="2">
        <f t="shared" si="5"/>
        <v>120000</v>
      </c>
      <c r="G64" s="2">
        <v>240000</v>
      </c>
      <c r="H64" s="2">
        <f t="shared" si="2"/>
        <v>259595</v>
      </c>
      <c r="I64" s="2">
        <v>519190</v>
      </c>
      <c r="J64" s="2">
        <v>0</v>
      </c>
      <c r="K64" s="2">
        <f t="shared" si="6"/>
        <v>0</v>
      </c>
      <c r="L64" s="2">
        <f t="shared" si="14"/>
        <v>0</v>
      </c>
      <c r="M64" s="2"/>
      <c r="N64" s="2"/>
      <c r="O64" s="2"/>
      <c r="P64" s="2"/>
      <c r="Q64" s="2"/>
      <c r="R64" s="2"/>
      <c r="S64" s="2"/>
      <c r="T64" s="19">
        <f t="shared" si="1"/>
        <v>1083189.8214285714</v>
      </c>
      <c r="U64" s="20">
        <v>17461543</v>
      </c>
      <c r="V64" s="20">
        <v>10476925.799999999</v>
      </c>
      <c r="W64" s="20">
        <v>12223080.1</v>
      </c>
      <c r="X64" s="20">
        <v>13969234.399999999</v>
      </c>
      <c r="Y64" s="21">
        <v>15715388.699999999</v>
      </c>
      <c r="AC64" s="2">
        <f t="shared" si="11"/>
        <v>1453516.0714285714</v>
      </c>
      <c r="AD64">
        <v>27</v>
      </c>
      <c r="AH64">
        <v>724620</v>
      </c>
      <c r="AI64" s="4">
        <f t="shared" si="12"/>
        <v>682569.64285714284</v>
      </c>
      <c r="AJ64">
        <f t="shared" si="10"/>
        <v>1407189.6428571427</v>
      </c>
      <c r="AP64">
        <v>48</v>
      </c>
      <c r="AS64">
        <v>58</v>
      </c>
      <c r="AT64" s="2">
        <f t="shared" si="4"/>
        <v>240000</v>
      </c>
      <c r="BA64">
        <v>20</v>
      </c>
      <c r="BB64" s="2">
        <f t="shared" si="13"/>
        <v>519190</v>
      </c>
      <c r="BG64" s="2">
        <f t="shared" si="9"/>
        <v>0</v>
      </c>
      <c r="BM64">
        <v>0</v>
      </c>
    </row>
    <row r="65" spans="1:65" x14ac:dyDescent="0.25">
      <c r="A65" s="1">
        <v>44255</v>
      </c>
      <c r="B65">
        <v>750000</v>
      </c>
      <c r="C65">
        <v>1700000</v>
      </c>
      <c r="D65" s="2">
        <f t="shared" si="0"/>
        <v>716235</v>
      </c>
      <c r="E65" s="2">
        <v>1432470</v>
      </c>
      <c r="F65" s="2">
        <f t="shared" si="5"/>
        <v>122500</v>
      </c>
      <c r="G65" s="2">
        <v>245000</v>
      </c>
      <c r="H65" s="2">
        <f t="shared" si="2"/>
        <v>272574.75</v>
      </c>
      <c r="I65" s="2">
        <v>545149.5</v>
      </c>
      <c r="J65" s="2">
        <v>0</v>
      </c>
      <c r="K65" s="2">
        <f t="shared" si="6"/>
        <v>0</v>
      </c>
      <c r="L65" s="2">
        <f t="shared" si="14"/>
        <v>0</v>
      </c>
      <c r="M65" s="2"/>
      <c r="N65" s="2"/>
      <c r="O65" s="2"/>
      <c r="P65" s="2"/>
      <c r="Q65" s="2"/>
      <c r="R65" s="2"/>
      <c r="S65" s="2"/>
      <c r="T65" s="19">
        <f t="shared" si="1"/>
        <v>1111309.75</v>
      </c>
      <c r="U65" s="20">
        <v>17461543</v>
      </c>
      <c r="V65" s="20">
        <v>10476925.799999999</v>
      </c>
      <c r="W65" s="20">
        <v>12223080.1</v>
      </c>
      <c r="X65" s="20">
        <v>13969234.399999999</v>
      </c>
      <c r="Y65" s="21">
        <v>15715388.699999999</v>
      </c>
      <c r="AC65" s="2">
        <f>174525+659100+673725</f>
        <v>1507350</v>
      </c>
      <c r="AD65">
        <v>28</v>
      </c>
      <c r="AH65">
        <v>724620</v>
      </c>
      <c r="AI65">
        <f>159120+159120+189540+200070</f>
        <v>707850</v>
      </c>
      <c r="AJ65">
        <f>AH65+AI65</f>
        <v>1432470</v>
      </c>
      <c r="AK65" s="2">
        <v>0</v>
      </c>
      <c r="AL65" s="2">
        <f>AJ65+AK65</f>
        <v>1432470</v>
      </c>
      <c r="AP65">
        <v>49</v>
      </c>
      <c r="AS65">
        <v>59</v>
      </c>
      <c r="AT65" s="2">
        <f t="shared" si="4"/>
        <v>245000</v>
      </c>
      <c r="BA65">
        <v>21</v>
      </c>
      <c r="BB65" s="2">
        <f t="shared" si="13"/>
        <v>545149.5</v>
      </c>
      <c r="BG65" s="2">
        <f t="shared" si="9"/>
        <v>0</v>
      </c>
      <c r="BM65">
        <v>0</v>
      </c>
    </row>
    <row r="66" spans="1:65" s="4" customFormat="1" x14ac:dyDescent="0.25">
      <c r="A66" s="3">
        <v>44256</v>
      </c>
      <c r="B66" s="4">
        <v>750000</v>
      </c>
      <c r="C66" s="4">
        <v>1700000</v>
      </c>
      <c r="D66" s="2">
        <f t="shared" ref="D66:D129" si="15">E66/2</f>
        <v>733143.38709677418</v>
      </c>
      <c r="E66" s="5">
        <v>1466286.7741935484</v>
      </c>
      <c r="F66" s="2">
        <f t="shared" si="5"/>
        <v>125000</v>
      </c>
      <c r="G66" s="5">
        <v>250000</v>
      </c>
      <c r="H66" s="2">
        <f t="shared" si="2"/>
        <v>285554.5</v>
      </c>
      <c r="I66" s="5">
        <v>571109</v>
      </c>
      <c r="J66" s="5">
        <v>0</v>
      </c>
      <c r="K66" s="2">
        <f t="shared" si="6"/>
        <v>0</v>
      </c>
      <c r="L66" s="2">
        <f t="shared" si="14"/>
        <v>0</v>
      </c>
      <c r="M66" s="5"/>
      <c r="N66" s="5"/>
      <c r="O66" s="5"/>
      <c r="P66" s="5"/>
      <c r="Q66" s="5"/>
      <c r="R66" s="5"/>
      <c r="S66" s="5"/>
      <c r="T66" s="19">
        <f t="shared" ref="T66:T129" si="16">D66+F66+H66+J66+M66+N66+P66+R66</f>
        <v>1143697.8870967743</v>
      </c>
      <c r="U66" s="22">
        <v>17461543</v>
      </c>
      <c r="V66" s="22">
        <v>10476925.799999999</v>
      </c>
      <c r="W66" s="22">
        <v>12223080.1</v>
      </c>
      <c r="X66" s="22">
        <v>13969234.399999999</v>
      </c>
      <c r="Y66" s="23">
        <v>15715388.699999999</v>
      </c>
      <c r="AD66" s="7">
        <v>1</v>
      </c>
      <c r="AJ66" s="7">
        <v>1432470</v>
      </c>
      <c r="AK66" s="8">
        <f>$AK$96/31*AD66</f>
        <v>33816.774193548386</v>
      </c>
      <c r="AL66" s="2">
        <f t="shared" ref="AL66:AL95" si="17">AJ66+AK66</f>
        <v>1466286.7741935484</v>
      </c>
      <c r="AP66">
        <v>50</v>
      </c>
      <c r="AQ66"/>
      <c r="AR66"/>
      <c r="AS66">
        <v>60</v>
      </c>
      <c r="AT66" s="2">
        <f t="shared" si="4"/>
        <v>250000</v>
      </c>
      <c r="BA66">
        <v>22</v>
      </c>
      <c r="BB66" s="2">
        <f t="shared" si="13"/>
        <v>571109</v>
      </c>
      <c r="BG66" s="2">
        <f t="shared" si="9"/>
        <v>0</v>
      </c>
      <c r="BM66">
        <v>0</v>
      </c>
    </row>
    <row r="67" spans="1:65" x14ac:dyDescent="0.25">
      <c r="A67" s="1">
        <v>44257</v>
      </c>
      <c r="B67">
        <v>750000</v>
      </c>
      <c r="C67">
        <v>1700000</v>
      </c>
      <c r="D67" s="2">
        <f t="shared" si="15"/>
        <v>750051.77419354836</v>
      </c>
      <c r="E67" s="2">
        <v>1500103.5483870967</v>
      </c>
      <c r="F67" s="2">
        <f t="shared" si="5"/>
        <v>127500</v>
      </c>
      <c r="G67" s="2">
        <v>255000</v>
      </c>
      <c r="H67" s="2">
        <f t="shared" si="2"/>
        <v>298534.25</v>
      </c>
      <c r="I67" s="2">
        <v>597068.5</v>
      </c>
      <c r="J67" s="2">
        <v>0</v>
      </c>
      <c r="K67" s="2">
        <f t="shared" si="6"/>
        <v>0</v>
      </c>
      <c r="L67" s="2">
        <f t="shared" si="14"/>
        <v>0</v>
      </c>
      <c r="M67" s="2"/>
      <c r="N67" s="2"/>
      <c r="O67" s="2"/>
      <c r="P67" s="2"/>
      <c r="Q67" s="2"/>
      <c r="R67" s="2"/>
      <c r="S67" s="2"/>
      <c r="T67" s="19">
        <f t="shared" si="16"/>
        <v>1176086.0241935484</v>
      </c>
      <c r="U67" s="20">
        <v>17461543</v>
      </c>
      <c r="V67" s="20">
        <v>10476925.799999999</v>
      </c>
      <c r="W67" s="20">
        <v>12223080.1</v>
      </c>
      <c r="X67" s="20">
        <v>13969234.399999999</v>
      </c>
      <c r="Y67" s="21">
        <v>15715388.699999999</v>
      </c>
      <c r="AD67">
        <v>2</v>
      </c>
      <c r="AJ67">
        <v>1432470</v>
      </c>
      <c r="AK67" s="2">
        <f t="shared" ref="AK67:AK95" si="18">$AK$96/31*AD67</f>
        <v>67633.548387096773</v>
      </c>
      <c r="AL67" s="2">
        <f t="shared" si="17"/>
        <v>1500103.5483870967</v>
      </c>
      <c r="AP67">
        <v>51</v>
      </c>
      <c r="AS67">
        <v>61</v>
      </c>
      <c r="AT67" s="2">
        <f t="shared" si="4"/>
        <v>255000</v>
      </c>
      <c r="BA67">
        <v>23</v>
      </c>
      <c r="BB67" s="2">
        <f t="shared" si="13"/>
        <v>597068.5</v>
      </c>
      <c r="BG67" s="2">
        <f t="shared" si="9"/>
        <v>0</v>
      </c>
      <c r="BM67">
        <v>0</v>
      </c>
    </row>
    <row r="68" spans="1:65" x14ac:dyDescent="0.25">
      <c r="A68" s="1">
        <v>44258</v>
      </c>
      <c r="B68">
        <v>750000</v>
      </c>
      <c r="C68">
        <v>1700000</v>
      </c>
      <c r="D68" s="2">
        <f t="shared" si="15"/>
        <v>766960.16129032255</v>
      </c>
      <c r="E68" s="2">
        <v>1533920.3225806451</v>
      </c>
      <c r="F68" s="2">
        <f t="shared" si="5"/>
        <v>130000</v>
      </c>
      <c r="G68" s="2">
        <v>260000</v>
      </c>
      <c r="H68" s="2">
        <f t="shared" si="2"/>
        <v>311514</v>
      </c>
      <c r="I68" s="2">
        <v>623028</v>
      </c>
      <c r="J68" s="2">
        <v>0</v>
      </c>
      <c r="K68" s="2">
        <f t="shared" si="6"/>
        <v>0</v>
      </c>
      <c r="L68" s="2">
        <f t="shared" si="14"/>
        <v>0</v>
      </c>
      <c r="M68" s="2"/>
      <c r="N68" s="2"/>
      <c r="O68" s="2"/>
      <c r="P68" s="2"/>
      <c r="Q68" s="2"/>
      <c r="R68" s="2"/>
      <c r="S68" s="2"/>
      <c r="T68" s="19">
        <f t="shared" si="16"/>
        <v>1208474.1612903224</v>
      </c>
      <c r="U68" s="20">
        <v>17461543</v>
      </c>
      <c r="V68" s="20">
        <v>10476925.799999999</v>
      </c>
      <c r="W68" s="20">
        <v>12223080.1</v>
      </c>
      <c r="X68" s="20">
        <v>13969234.399999999</v>
      </c>
      <c r="Y68" s="21">
        <v>15715388.699999999</v>
      </c>
      <c r="AD68">
        <v>3</v>
      </c>
      <c r="AJ68">
        <v>1432470</v>
      </c>
      <c r="AK68" s="2">
        <f t="shared" si="18"/>
        <v>101450.32258064515</v>
      </c>
      <c r="AL68" s="2">
        <f t="shared" si="17"/>
        <v>1533920.3225806451</v>
      </c>
      <c r="AP68">
        <v>52</v>
      </c>
      <c r="AS68">
        <v>62</v>
      </c>
      <c r="AT68" s="2">
        <f t="shared" si="4"/>
        <v>260000</v>
      </c>
      <c r="BA68">
        <v>24</v>
      </c>
      <c r="BB68" s="2">
        <f t="shared" si="13"/>
        <v>623028</v>
      </c>
      <c r="BG68" s="2">
        <f t="shared" si="9"/>
        <v>0</v>
      </c>
      <c r="BM68">
        <v>0</v>
      </c>
    </row>
    <row r="69" spans="1:65" x14ac:dyDescent="0.25">
      <c r="A69" s="1">
        <v>44259</v>
      </c>
      <c r="B69">
        <v>750000</v>
      </c>
      <c r="C69">
        <v>1700000</v>
      </c>
      <c r="D69" s="2">
        <f t="shared" si="15"/>
        <v>783868.54838709673</v>
      </c>
      <c r="E69" s="2">
        <v>1567737.0967741935</v>
      </c>
      <c r="F69" s="2">
        <f t="shared" si="5"/>
        <v>132500</v>
      </c>
      <c r="G69" s="2">
        <v>265000</v>
      </c>
      <c r="H69" s="2">
        <f t="shared" si="2"/>
        <v>324493.75</v>
      </c>
      <c r="I69" s="2">
        <v>648987.5</v>
      </c>
      <c r="J69" s="2">
        <v>0</v>
      </c>
      <c r="K69" s="2">
        <f t="shared" si="6"/>
        <v>0</v>
      </c>
      <c r="L69" s="2">
        <f t="shared" si="14"/>
        <v>0</v>
      </c>
      <c r="M69" s="2"/>
      <c r="N69" s="2"/>
      <c r="O69" s="2"/>
      <c r="P69" s="2"/>
      <c r="Q69" s="2"/>
      <c r="R69" s="2"/>
      <c r="S69" s="2"/>
      <c r="T69" s="19">
        <f t="shared" si="16"/>
        <v>1240862.2983870967</v>
      </c>
      <c r="U69" s="20">
        <v>17461543</v>
      </c>
      <c r="V69" s="20">
        <v>10476925.799999999</v>
      </c>
      <c r="W69" s="20">
        <v>12223080.1</v>
      </c>
      <c r="X69" s="20">
        <v>13969234.399999999</v>
      </c>
      <c r="Y69" s="21">
        <v>15715388.699999999</v>
      </c>
      <c r="AD69">
        <v>4</v>
      </c>
      <c r="AJ69">
        <v>1432470</v>
      </c>
      <c r="AK69" s="2">
        <f t="shared" si="18"/>
        <v>135267.09677419355</v>
      </c>
      <c r="AL69" s="2">
        <f t="shared" si="17"/>
        <v>1567737.0967741935</v>
      </c>
      <c r="AP69">
        <v>53</v>
      </c>
      <c r="AS69">
        <v>63</v>
      </c>
      <c r="AT69" s="2">
        <f t="shared" si="4"/>
        <v>265000</v>
      </c>
      <c r="BA69">
        <v>25</v>
      </c>
      <c r="BB69" s="2">
        <f t="shared" si="13"/>
        <v>648987.5</v>
      </c>
      <c r="BG69" s="2">
        <f t="shared" si="9"/>
        <v>0</v>
      </c>
      <c r="BM69">
        <v>0</v>
      </c>
    </row>
    <row r="70" spans="1:65" x14ac:dyDescent="0.25">
      <c r="A70" s="1">
        <v>44260</v>
      </c>
      <c r="B70">
        <v>750000</v>
      </c>
      <c r="C70">
        <v>1700000</v>
      </c>
      <c r="D70" s="2">
        <f t="shared" si="15"/>
        <v>800776.93548387103</v>
      </c>
      <c r="E70" s="2">
        <v>1601553.8709677421</v>
      </c>
      <c r="F70" s="2">
        <f t="shared" si="5"/>
        <v>135000</v>
      </c>
      <c r="G70" s="2">
        <v>270000</v>
      </c>
      <c r="H70" s="2">
        <f t="shared" si="2"/>
        <v>337473.5</v>
      </c>
      <c r="I70" s="2">
        <v>674947</v>
      </c>
      <c r="J70" s="2">
        <v>0</v>
      </c>
      <c r="K70" s="2">
        <f t="shared" si="6"/>
        <v>0</v>
      </c>
      <c r="L70" s="2">
        <f t="shared" si="14"/>
        <v>0</v>
      </c>
      <c r="M70" s="2"/>
      <c r="N70" s="2"/>
      <c r="O70" s="2"/>
      <c r="P70" s="2"/>
      <c r="Q70" s="2"/>
      <c r="R70" s="2"/>
      <c r="S70" s="2"/>
      <c r="T70" s="19">
        <f t="shared" si="16"/>
        <v>1273250.435483871</v>
      </c>
      <c r="U70" s="20">
        <v>17461543</v>
      </c>
      <c r="V70" s="20">
        <v>10476925.799999999</v>
      </c>
      <c r="W70" s="20">
        <v>12223080.1</v>
      </c>
      <c r="X70" s="20">
        <v>13969234.399999999</v>
      </c>
      <c r="Y70" s="21">
        <v>15715388.699999999</v>
      </c>
      <c r="AD70">
        <v>5</v>
      </c>
      <c r="AJ70">
        <v>1432470</v>
      </c>
      <c r="AK70" s="2">
        <f t="shared" si="18"/>
        <v>169083.87096774194</v>
      </c>
      <c r="AL70" s="2">
        <f t="shared" si="17"/>
        <v>1601553.8709677421</v>
      </c>
      <c r="AP70">
        <v>54</v>
      </c>
      <c r="AS70">
        <v>64</v>
      </c>
      <c r="AT70" s="2">
        <f t="shared" si="4"/>
        <v>270000</v>
      </c>
      <c r="BA70">
        <v>26</v>
      </c>
      <c r="BB70" s="2">
        <f t="shared" si="13"/>
        <v>674947</v>
      </c>
      <c r="BG70" s="2">
        <f t="shared" si="9"/>
        <v>0</v>
      </c>
      <c r="BM70">
        <v>0</v>
      </c>
    </row>
    <row r="71" spans="1:65" x14ac:dyDescent="0.25">
      <c r="A71" s="1">
        <v>44261</v>
      </c>
      <c r="B71">
        <v>750000</v>
      </c>
      <c r="C71">
        <v>1700000</v>
      </c>
      <c r="D71" s="2">
        <f t="shared" si="15"/>
        <v>817685.32258064509</v>
      </c>
      <c r="E71" s="2">
        <v>1635370.6451612902</v>
      </c>
      <c r="F71" s="2">
        <f t="shared" si="5"/>
        <v>137500</v>
      </c>
      <c r="G71" s="2">
        <v>275000</v>
      </c>
      <c r="H71" s="2">
        <f t="shared" ref="H71:H134" si="19">I71/2</f>
        <v>350453.25</v>
      </c>
      <c r="I71" s="2">
        <v>700906.5</v>
      </c>
      <c r="J71" s="2">
        <v>0</v>
      </c>
      <c r="K71" s="2">
        <f t="shared" si="6"/>
        <v>0</v>
      </c>
      <c r="L71" s="2">
        <f t="shared" si="14"/>
        <v>0</v>
      </c>
      <c r="M71" s="2"/>
      <c r="N71" s="2"/>
      <c r="O71" s="2"/>
      <c r="P71" s="2"/>
      <c r="Q71" s="2"/>
      <c r="R71" s="2"/>
      <c r="S71" s="2"/>
      <c r="T71" s="19">
        <f t="shared" si="16"/>
        <v>1305638.5725806451</v>
      </c>
      <c r="U71" s="20">
        <v>17461543</v>
      </c>
      <c r="V71" s="20">
        <v>10476925.799999999</v>
      </c>
      <c r="W71" s="20">
        <v>12223080.1</v>
      </c>
      <c r="X71" s="20">
        <v>13969234.399999999</v>
      </c>
      <c r="Y71" s="21">
        <v>15715388.699999999</v>
      </c>
      <c r="AD71">
        <v>6</v>
      </c>
      <c r="AJ71">
        <v>1432470</v>
      </c>
      <c r="AK71" s="2">
        <f t="shared" si="18"/>
        <v>202900.6451612903</v>
      </c>
      <c r="AL71" s="2">
        <f t="shared" si="17"/>
        <v>1635370.6451612902</v>
      </c>
      <c r="AP71">
        <v>55</v>
      </c>
      <c r="AS71">
        <v>65</v>
      </c>
      <c r="AT71" s="2">
        <f t="shared" ref="AT71:AT94" si="20">$AT$96/80*AP71</f>
        <v>275000</v>
      </c>
      <c r="BA71">
        <v>27</v>
      </c>
      <c r="BB71" s="2">
        <f t="shared" si="13"/>
        <v>700906.5</v>
      </c>
      <c r="BG71" s="2">
        <f t="shared" si="9"/>
        <v>0</v>
      </c>
      <c r="BM71">
        <v>0</v>
      </c>
    </row>
    <row r="72" spans="1:65" x14ac:dyDescent="0.25">
      <c r="A72" s="1">
        <v>44262</v>
      </c>
      <c r="B72">
        <v>750000</v>
      </c>
      <c r="C72">
        <v>1700000</v>
      </c>
      <c r="D72" s="2">
        <f t="shared" si="15"/>
        <v>834593.70967741939</v>
      </c>
      <c r="E72" s="2">
        <v>1669187.4193548388</v>
      </c>
      <c r="F72" s="2">
        <f t="shared" ref="F72:F135" si="21">G72/2</f>
        <v>140000</v>
      </c>
      <c r="G72" s="2">
        <v>280000</v>
      </c>
      <c r="H72" s="2">
        <f t="shared" si="19"/>
        <v>363433</v>
      </c>
      <c r="I72" s="2">
        <v>726866</v>
      </c>
      <c r="J72" s="2">
        <v>0</v>
      </c>
      <c r="K72" s="2">
        <f t="shared" ref="K72:K95" si="22">L72/2</f>
        <v>0</v>
      </c>
      <c r="L72" s="2">
        <f t="shared" si="14"/>
        <v>0</v>
      </c>
      <c r="M72" s="2"/>
      <c r="N72" s="2"/>
      <c r="O72" s="2"/>
      <c r="P72" s="2"/>
      <c r="Q72" s="2"/>
      <c r="R72" s="2"/>
      <c r="S72" s="2"/>
      <c r="T72" s="19">
        <f t="shared" si="16"/>
        <v>1338026.7096774194</v>
      </c>
      <c r="U72" s="20">
        <v>17461543</v>
      </c>
      <c r="V72" s="20">
        <v>10476925.799999999</v>
      </c>
      <c r="W72" s="20">
        <v>12223080.1</v>
      </c>
      <c r="X72" s="20">
        <v>13969234.399999999</v>
      </c>
      <c r="Y72" s="21">
        <v>15715388.699999999</v>
      </c>
      <c r="AD72">
        <v>7</v>
      </c>
      <c r="AJ72">
        <v>1432470</v>
      </c>
      <c r="AK72" s="2">
        <f t="shared" si="18"/>
        <v>236717.4193548387</v>
      </c>
      <c r="AL72" s="2">
        <f t="shared" si="17"/>
        <v>1669187.4193548388</v>
      </c>
      <c r="AP72">
        <v>56</v>
      </c>
      <c r="AS72">
        <v>66</v>
      </c>
      <c r="AT72" s="2">
        <f t="shared" si="20"/>
        <v>280000</v>
      </c>
      <c r="BA72">
        <v>28</v>
      </c>
      <c r="BB72" s="2">
        <f t="shared" si="13"/>
        <v>726866</v>
      </c>
      <c r="BG72" s="2">
        <f t="shared" ref="BG72:BG95" si="23">$BG$96/90*AS72</f>
        <v>0</v>
      </c>
      <c r="BM72">
        <v>0</v>
      </c>
    </row>
    <row r="73" spans="1:65" x14ac:dyDescent="0.25">
      <c r="A73" s="1">
        <v>44263</v>
      </c>
      <c r="B73">
        <v>750000</v>
      </c>
      <c r="C73">
        <v>1700000</v>
      </c>
      <c r="D73" s="2">
        <f t="shared" si="15"/>
        <v>851502.09677419357</v>
      </c>
      <c r="E73" s="2">
        <v>1703004.1935483871</v>
      </c>
      <c r="F73" s="2">
        <f t="shared" si="21"/>
        <v>142500</v>
      </c>
      <c r="G73" s="2">
        <v>285000</v>
      </c>
      <c r="H73" s="2">
        <f t="shared" si="19"/>
        <v>376412.75</v>
      </c>
      <c r="I73" s="2">
        <v>752825.5</v>
      </c>
      <c r="J73" s="2">
        <v>0</v>
      </c>
      <c r="K73" s="2">
        <f t="shared" si="22"/>
        <v>0</v>
      </c>
      <c r="L73" s="2">
        <f t="shared" si="14"/>
        <v>0</v>
      </c>
      <c r="M73" s="2"/>
      <c r="N73" s="2"/>
      <c r="O73" s="2"/>
      <c r="P73" s="2"/>
      <c r="Q73" s="2"/>
      <c r="R73" s="2"/>
      <c r="S73" s="2"/>
      <c r="T73" s="19">
        <f t="shared" si="16"/>
        <v>1370414.8467741935</v>
      </c>
      <c r="U73" s="20">
        <v>17461543</v>
      </c>
      <c r="V73" s="20">
        <v>10476925.799999999</v>
      </c>
      <c r="W73" s="20">
        <v>12223080.1</v>
      </c>
      <c r="X73" s="20">
        <v>13969234.399999999</v>
      </c>
      <c r="Y73" s="21">
        <v>15715388.699999999</v>
      </c>
      <c r="AD73">
        <v>8</v>
      </c>
      <c r="AJ73">
        <v>1432470</v>
      </c>
      <c r="AK73" s="2">
        <f t="shared" si="18"/>
        <v>270534.19354838709</v>
      </c>
      <c r="AL73" s="2">
        <f t="shared" si="17"/>
        <v>1703004.1935483871</v>
      </c>
      <c r="AP73">
        <v>57</v>
      </c>
      <c r="AS73">
        <v>67</v>
      </c>
      <c r="AT73" s="2">
        <f t="shared" si="20"/>
        <v>285000</v>
      </c>
      <c r="BA73">
        <v>29</v>
      </c>
      <c r="BB73" s="2">
        <f t="shared" si="13"/>
        <v>752825.5</v>
      </c>
      <c r="BG73" s="2">
        <f t="shared" si="23"/>
        <v>0</v>
      </c>
      <c r="BM73">
        <v>0</v>
      </c>
    </row>
    <row r="74" spans="1:65" x14ac:dyDescent="0.25">
      <c r="A74" s="1">
        <v>44264</v>
      </c>
      <c r="B74">
        <v>750000</v>
      </c>
      <c r="C74">
        <v>1700000</v>
      </c>
      <c r="D74" s="2">
        <f t="shared" si="15"/>
        <v>868410.48387096776</v>
      </c>
      <c r="E74" s="2">
        <v>1736820.9677419355</v>
      </c>
      <c r="F74" s="2">
        <f t="shared" si="21"/>
        <v>145000</v>
      </c>
      <c r="G74" s="2">
        <v>290000</v>
      </c>
      <c r="H74" s="2">
        <f t="shared" si="19"/>
        <v>389392.5</v>
      </c>
      <c r="I74" s="2">
        <v>778785</v>
      </c>
      <c r="J74" s="2">
        <v>0</v>
      </c>
      <c r="K74" s="2">
        <f t="shared" si="22"/>
        <v>0</v>
      </c>
      <c r="L74" s="2">
        <f t="shared" si="14"/>
        <v>0</v>
      </c>
      <c r="M74" s="2"/>
      <c r="N74" s="2"/>
      <c r="O74" s="2"/>
      <c r="P74" s="2"/>
      <c r="Q74" s="2"/>
      <c r="R74" s="2"/>
      <c r="S74" s="2"/>
      <c r="T74" s="19">
        <f t="shared" si="16"/>
        <v>1402802.9838709678</v>
      </c>
      <c r="U74" s="20">
        <v>17461543</v>
      </c>
      <c r="V74" s="20">
        <v>10476925.799999999</v>
      </c>
      <c r="W74" s="20">
        <v>12223080.1</v>
      </c>
      <c r="X74" s="20">
        <v>13969234.399999999</v>
      </c>
      <c r="Y74" s="21">
        <v>15715388.699999999</v>
      </c>
      <c r="AD74">
        <v>9</v>
      </c>
      <c r="AJ74">
        <v>1432470</v>
      </c>
      <c r="AK74" s="2">
        <f t="shared" si="18"/>
        <v>304350.96774193546</v>
      </c>
      <c r="AL74" s="2">
        <f t="shared" si="17"/>
        <v>1736820.9677419355</v>
      </c>
      <c r="AP74">
        <v>58</v>
      </c>
      <c r="AS74">
        <v>68</v>
      </c>
      <c r="AT74" s="2">
        <f t="shared" si="20"/>
        <v>290000</v>
      </c>
      <c r="BA74">
        <v>30</v>
      </c>
      <c r="BB74" s="2">
        <f t="shared" si="13"/>
        <v>778785</v>
      </c>
      <c r="BG74" s="2">
        <f t="shared" si="23"/>
        <v>0</v>
      </c>
      <c r="BM74">
        <v>0</v>
      </c>
    </row>
    <row r="75" spans="1:65" x14ac:dyDescent="0.25">
      <c r="A75" s="1">
        <v>44265</v>
      </c>
      <c r="B75">
        <v>750000</v>
      </c>
      <c r="C75">
        <v>1700000</v>
      </c>
      <c r="D75" s="2">
        <f t="shared" si="15"/>
        <v>885318.87096774194</v>
      </c>
      <c r="E75" s="2">
        <v>1770637.7419354839</v>
      </c>
      <c r="F75" s="2">
        <f t="shared" si="21"/>
        <v>147500</v>
      </c>
      <c r="G75" s="2">
        <v>295000</v>
      </c>
      <c r="H75" s="2">
        <f t="shared" si="19"/>
        <v>402372.25</v>
      </c>
      <c r="I75" s="2">
        <v>804744.5</v>
      </c>
      <c r="J75" s="2">
        <v>0</v>
      </c>
      <c r="K75" s="2">
        <f t="shared" si="22"/>
        <v>0</v>
      </c>
      <c r="L75" s="2">
        <f t="shared" si="14"/>
        <v>0</v>
      </c>
      <c r="M75" s="2"/>
      <c r="N75" s="2"/>
      <c r="O75" s="2"/>
      <c r="P75" s="2"/>
      <c r="Q75" s="2"/>
      <c r="R75" s="2"/>
      <c r="S75" s="2"/>
      <c r="T75" s="19">
        <f t="shared" si="16"/>
        <v>1435191.1209677421</v>
      </c>
      <c r="U75" s="20">
        <v>17461543</v>
      </c>
      <c r="V75" s="20">
        <v>10476925.799999999</v>
      </c>
      <c r="W75" s="20">
        <v>12223080.1</v>
      </c>
      <c r="X75" s="20">
        <v>13969234.399999999</v>
      </c>
      <c r="Y75" s="21">
        <v>15715388.699999999</v>
      </c>
      <c r="AD75">
        <v>10</v>
      </c>
      <c r="AJ75">
        <v>1432470</v>
      </c>
      <c r="AK75" s="2">
        <f t="shared" si="18"/>
        <v>338167.74193548388</v>
      </c>
      <c r="AL75" s="2">
        <f t="shared" si="17"/>
        <v>1770637.7419354839</v>
      </c>
      <c r="AP75">
        <v>59</v>
      </c>
      <c r="AS75">
        <v>69</v>
      </c>
      <c r="AT75" s="2">
        <f t="shared" si="20"/>
        <v>295000</v>
      </c>
      <c r="BA75">
        <v>31</v>
      </c>
      <c r="BB75" s="2">
        <f t="shared" si="13"/>
        <v>804744.5</v>
      </c>
      <c r="BG75" s="2">
        <f t="shared" si="23"/>
        <v>0</v>
      </c>
      <c r="BM75">
        <v>0</v>
      </c>
    </row>
    <row r="76" spans="1:65" x14ac:dyDescent="0.25">
      <c r="A76" s="1">
        <v>44266</v>
      </c>
      <c r="B76">
        <v>750000</v>
      </c>
      <c r="C76">
        <v>1700000</v>
      </c>
      <c r="D76" s="2">
        <f t="shared" si="15"/>
        <v>902227.25806451612</v>
      </c>
      <c r="E76" s="2">
        <v>1804454.5161290322</v>
      </c>
      <c r="F76" s="2">
        <f t="shared" si="21"/>
        <v>150000</v>
      </c>
      <c r="G76" s="2">
        <v>300000</v>
      </c>
      <c r="H76" s="2">
        <f t="shared" si="19"/>
        <v>415352</v>
      </c>
      <c r="I76" s="2">
        <v>830704</v>
      </c>
      <c r="J76" s="2">
        <v>0</v>
      </c>
      <c r="K76" s="2">
        <f t="shared" si="22"/>
        <v>0</v>
      </c>
      <c r="L76" s="2">
        <f t="shared" si="14"/>
        <v>0</v>
      </c>
      <c r="M76" s="2"/>
      <c r="N76" s="2"/>
      <c r="O76" s="2"/>
      <c r="P76" s="2"/>
      <c r="Q76" s="2"/>
      <c r="R76" s="2"/>
      <c r="S76" s="2"/>
      <c r="T76" s="19">
        <f t="shared" si="16"/>
        <v>1467579.2580645161</v>
      </c>
      <c r="U76" s="20">
        <v>17461543</v>
      </c>
      <c r="V76" s="20">
        <v>10476925.799999999</v>
      </c>
      <c r="W76" s="20">
        <v>12223080.1</v>
      </c>
      <c r="X76" s="20">
        <v>13969234.399999999</v>
      </c>
      <c r="Y76" s="21">
        <v>15715388.699999999</v>
      </c>
      <c r="AD76">
        <v>11</v>
      </c>
      <c r="AJ76">
        <v>1432470</v>
      </c>
      <c r="AK76" s="2">
        <f t="shared" si="18"/>
        <v>371984.51612903224</v>
      </c>
      <c r="AL76" s="2">
        <f t="shared" si="17"/>
        <v>1804454.5161290322</v>
      </c>
      <c r="AP76">
        <v>60</v>
      </c>
      <c r="AS76">
        <v>70</v>
      </c>
      <c r="AT76" s="2">
        <f t="shared" si="20"/>
        <v>300000</v>
      </c>
      <c r="BA76">
        <v>32</v>
      </c>
      <c r="BB76" s="2">
        <f t="shared" si="13"/>
        <v>830704</v>
      </c>
      <c r="BG76" s="2">
        <f t="shared" si="23"/>
        <v>0</v>
      </c>
      <c r="BM76">
        <v>0</v>
      </c>
    </row>
    <row r="77" spans="1:65" x14ac:dyDescent="0.25">
      <c r="A77" s="1">
        <v>44267</v>
      </c>
      <c r="B77">
        <v>750000</v>
      </c>
      <c r="C77">
        <v>1700000</v>
      </c>
      <c r="D77" s="2">
        <f t="shared" si="15"/>
        <v>919135.6451612903</v>
      </c>
      <c r="E77" s="2">
        <v>1838271.2903225806</v>
      </c>
      <c r="F77" s="2">
        <f t="shared" si="21"/>
        <v>152500</v>
      </c>
      <c r="G77" s="2">
        <v>305000</v>
      </c>
      <c r="H77" s="2">
        <f t="shared" si="19"/>
        <v>428331.75</v>
      </c>
      <c r="I77" s="2">
        <v>856663.5</v>
      </c>
      <c r="J77" s="2">
        <v>0</v>
      </c>
      <c r="K77" s="2">
        <f t="shared" si="22"/>
        <v>0</v>
      </c>
      <c r="L77" s="2">
        <f t="shared" si="14"/>
        <v>0</v>
      </c>
      <c r="M77" s="2"/>
      <c r="N77" s="2"/>
      <c r="O77" s="2"/>
      <c r="P77" s="2"/>
      <c r="Q77" s="2"/>
      <c r="R77" s="2"/>
      <c r="S77" s="2"/>
      <c r="T77" s="19">
        <f t="shared" si="16"/>
        <v>1499967.3951612902</v>
      </c>
      <c r="U77" s="20">
        <v>17461543</v>
      </c>
      <c r="V77" s="20">
        <v>10476925.799999999</v>
      </c>
      <c r="W77" s="20">
        <v>12223080.1</v>
      </c>
      <c r="X77" s="20">
        <v>13969234.399999999</v>
      </c>
      <c r="Y77" s="21">
        <v>15715388.699999999</v>
      </c>
      <c r="AD77">
        <v>12</v>
      </c>
      <c r="AJ77">
        <v>1432470</v>
      </c>
      <c r="AK77" s="2">
        <f t="shared" si="18"/>
        <v>405801.29032258061</v>
      </c>
      <c r="AL77" s="2">
        <f t="shared" si="17"/>
        <v>1838271.2903225806</v>
      </c>
      <c r="AP77">
        <v>61</v>
      </c>
      <c r="AS77">
        <v>71</v>
      </c>
      <c r="AT77" s="2">
        <f t="shared" si="20"/>
        <v>305000</v>
      </c>
      <c r="BA77">
        <v>33</v>
      </c>
      <c r="BB77" s="2">
        <f t="shared" si="13"/>
        <v>856663.5</v>
      </c>
      <c r="BG77" s="2">
        <f t="shared" si="23"/>
        <v>0</v>
      </c>
      <c r="BM77">
        <v>0</v>
      </c>
    </row>
    <row r="78" spans="1:65" x14ac:dyDescent="0.25">
      <c r="A78" s="1">
        <v>44268</v>
      </c>
      <c r="B78">
        <v>750000</v>
      </c>
      <c r="C78">
        <v>1700000</v>
      </c>
      <c r="D78" s="2">
        <f t="shared" si="15"/>
        <v>936044.03225806449</v>
      </c>
      <c r="E78" s="2">
        <v>1872088.064516129</v>
      </c>
      <c r="F78" s="2">
        <f t="shared" si="21"/>
        <v>155000</v>
      </c>
      <c r="G78" s="2">
        <v>310000</v>
      </c>
      <c r="H78" s="2">
        <f t="shared" si="19"/>
        <v>441311.5</v>
      </c>
      <c r="I78" s="2">
        <v>882623</v>
      </c>
      <c r="J78" s="2">
        <v>0</v>
      </c>
      <c r="K78" s="2">
        <f t="shared" si="22"/>
        <v>0</v>
      </c>
      <c r="L78" s="2">
        <f t="shared" si="14"/>
        <v>0</v>
      </c>
      <c r="M78" s="2"/>
      <c r="N78" s="2"/>
      <c r="O78" s="2"/>
      <c r="P78" s="2"/>
      <c r="Q78" s="2"/>
      <c r="R78" s="2"/>
      <c r="S78" s="2"/>
      <c r="T78" s="19">
        <f t="shared" si="16"/>
        <v>1532355.5322580645</v>
      </c>
      <c r="U78" s="20">
        <v>17461543</v>
      </c>
      <c r="V78" s="20">
        <v>10476925.799999999</v>
      </c>
      <c r="W78" s="20">
        <v>12223080.1</v>
      </c>
      <c r="X78" s="20">
        <v>13969234.399999999</v>
      </c>
      <c r="Y78" s="21">
        <v>15715388.699999999</v>
      </c>
      <c r="AD78">
        <v>13</v>
      </c>
      <c r="AJ78">
        <v>1432470</v>
      </c>
      <c r="AK78" s="2">
        <f t="shared" si="18"/>
        <v>439618.06451612903</v>
      </c>
      <c r="AL78" s="2">
        <f t="shared" si="17"/>
        <v>1872088.064516129</v>
      </c>
      <c r="AP78">
        <v>62</v>
      </c>
      <c r="AS78">
        <v>72</v>
      </c>
      <c r="AT78" s="2">
        <f t="shared" si="20"/>
        <v>310000</v>
      </c>
      <c r="BA78">
        <v>34</v>
      </c>
      <c r="BB78" s="2">
        <f t="shared" si="13"/>
        <v>882623</v>
      </c>
      <c r="BG78" s="2">
        <f t="shared" si="23"/>
        <v>0</v>
      </c>
      <c r="BM78">
        <v>0</v>
      </c>
    </row>
    <row r="79" spans="1:65" x14ac:dyDescent="0.25">
      <c r="A79" s="1">
        <v>44269</v>
      </c>
      <c r="B79">
        <v>750000</v>
      </c>
      <c r="C79">
        <v>1700000</v>
      </c>
      <c r="D79" s="2">
        <f t="shared" si="15"/>
        <v>952952.41935483867</v>
      </c>
      <c r="E79" s="2">
        <v>1905904.8387096773</v>
      </c>
      <c r="F79" s="2">
        <f t="shared" si="21"/>
        <v>157500</v>
      </c>
      <c r="G79" s="2">
        <v>315000</v>
      </c>
      <c r="H79" s="2">
        <f t="shared" si="19"/>
        <v>454291.25</v>
      </c>
      <c r="I79" s="2">
        <v>908582.5</v>
      </c>
      <c r="J79" s="2">
        <v>0</v>
      </c>
      <c r="K79" s="2">
        <f t="shared" si="22"/>
        <v>0</v>
      </c>
      <c r="L79" s="2">
        <f t="shared" si="14"/>
        <v>0</v>
      </c>
      <c r="M79" s="2"/>
      <c r="N79" s="2"/>
      <c r="O79" s="2"/>
      <c r="P79" s="2"/>
      <c r="Q79" s="2"/>
      <c r="R79" s="2"/>
      <c r="S79" s="2"/>
      <c r="T79" s="19">
        <f t="shared" si="16"/>
        <v>1564743.6693548388</v>
      </c>
      <c r="U79" s="20">
        <v>17461543</v>
      </c>
      <c r="V79" s="20">
        <v>10476925.799999999</v>
      </c>
      <c r="W79" s="20">
        <v>12223080.1</v>
      </c>
      <c r="X79" s="20">
        <v>13969234.399999999</v>
      </c>
      <c r="Y79" s="21">
        <v>15715388.699999999</v>
      </c>
      <c r="AD79">
        <v>14</v>
      </c>
      <c r="AJ79">
        <v>1432470</v>
      </c>
      <c r="AK79" s="2">
        <f t="shared" si="18"/>
        <v>473434.83870967739</v>
      </c>
      <c r="AL79" s="2">
        <f t="shared" si="17"/>
        <v>1905904.8387096773</v>
      </c>
      <c r="AP79">
        <v>63</v>
      </c>
      <c r="AS79">
        <v>73</v>
      </c>
      <c r="AT79" s="2">
        <f t="shared" si="20"/>
        <v>315000</v>
      </c>
      <c r="BA79">
        <v>35</v>
      </c>
      <c r="BB79" s="2">
        <f t="shared" si="13"/>
        <v>908582.5</v>
      </c>
      <c r="BG79" s="2">
        <f t="shared" si="23"/>
        <v>0</v>
      </c>
      <c r="BM79">
        <v>0</v>
      </c>
    </row>
    <row r="80" spans="1:65" x14ac:dyDescent="0.25">
      <c r="A80" s="1">
        <v>44270</v>
      </c>
      <c r="B80">
        <v>750000</v>
      </c>
      <c r="C80">
        <v>1700000</v>
      </c>
      <c r="D80" s="2">
        <f t="shared" si="15"/>
        <v>969860.80645161285</v>
      </c>
      <c r="E80" s="2">
        <v>1939721.6129032257</v>
      </c>
      <c r="F80" s="2">
        <f t="shared" si="21"/>
        <v>160000</v>
      </c>
      <c r="G80" s="2">
        <v>320000</v>
      </c>
      <c r="H80" s="2">
        <f t="shared" si="19"/>
        <v>467271</v>
      </c>
      <c r="I80" s="2">
        <v>934542</v>
      </c>
      <c r="J80" s="2">
        <v>0</v>
      </c>
      <c r="K80" s="2">
        <f t="shared" si="22"/>
        <v>0</v>
      </c>
      <c r="L80" s="2">
        <f t="shared" si="14"/>
        <v>0</v>
      </c>
      <c r="M80" s="2"/>
      <c r="N80" s="2"/>
      <c r="O80" s="2"/>
      <c r="P80" s="2"/>
      <c r="Q80" s="2"/>
      <c r="R80" s="2"/>
      <c r="S80" s="2"/>
      <c r="T80" s="19">
        <f t="shared" si="16"/>
        <v>1597131.8064516129</v>
      </c>
      <c r="U80" s="20">
        <v>17461543</v>
      </c>
      <c r="V80" s="20">
        <v>10476925.799999999</v>
      </c>
      <c r="W80" s="20">
        <v>12223080.1</v>
      </c>
      <c r="X80" s="20">
        <v>13969234.399999999</v>
      </c>
      <c r="Y80" s="21">
        <v>15715388.699999999</v>
      </c>
      <c r="AD80">
        <v>15</v>
      </c>
      <c r="AJ80">
        <v>1432470</v>
      </c>
      <c r="AK80" s="2">
        <f t="shared" si="18"/>
        <v>507251.61290322582</v>
      </c>
      <c r="AL80" s="2">
        <f t="shared" si="17"/>
        <v>1939721.6129032257</v>
      </c>
      <c r="AP80">
        <v>64</v>
      </c>
      <c r="AS80">
        <v>74</v>
      </c>
      <c r="AT80" s="2">
        <f t="shared" si="20"/>
        <v>320000</v>
      </c>
      <c r="BA80">
        <v>36</v>
      </c>
      <c r="BB80" s="2">
        <f t="shared" si="13"/>
        <v>934542</v>
      </c>
      <c r="BG80" s="2">
        <f t="shared" si="23"/>
        <v>0</v>
      </c>
      <c r="BM80">
        <v>0</v>
      </c>
    </row>
    <row r="81" spans="1:77" x14ac:dyDescent="0.25">
      <c r="A81" s="1">
        <v>44271</v>
      </c>
      <c r="B81">
        <v>750000</v>
      </c>
      <c r="C81">
        <v>1700000</v>
      </c>
      <c r="D81" s="2">
        <f t="shared" si="15"/>
        <v>986769.19354838715</v>
      </c>
      <c r="E81" s="2">
        <v>1973538.3870967743</v>
      </c>
      <c r="F81" s="2">
        <f t="shared" si="21"/>
        <v>162500</v>
      </c>
      <c r="G81" s="2">
        <v>325000</v>
      </c>
      <c r="H81" s="2">
        <f t="shared" si="19"/>
        <v>480250.75</v>
      </c>
      <c r="I81" s="2">
        <v>960501.5</v>
      </c>
      <c r="J81" s="2">
        <v>0</v>
      </c>
      <c r="K81" s="2">
        <f t="shared" si="22"/>
        <v>0</v>
      </c>
      <c r="L81" s="2">
        <f t="shared" si="14"/>
        <v>0</v>
      </c>
      <c r="M81" s="2"/>
      <c r="N81" s="2"/>
      <c r="O81" s="2"/>
      <c r="P81" s="2"/>
      <c r="Q81" s="2"/>
      <c r="R81" s="2"/>
      <c r="S81" s="2"/>
      <c r="T81" s="19">
        <f t="shared" si="16"/>
        <v>1629519.9435483871</v>
      </c>
      <c r="U81" s="20">
        <v>17461543</v>
      </c>
      <c r="V81" s="20">
        <v>10476925.799999999</v>
      </c>
      <c r="W81" s="20">
        <v>12223080.1</v>
      </c>
      <c r="X81" s="20">
        <v>13969234.399999999</v>
      </c>
      <c r="Y81" s="21">
        <v>15715388.699999999</v>
      </c>
      <c r="AD81">
        <v>16</v>
      </c>
      <c r="AJ81">
        <v>1432470</v>
      </c>
      <c r="AK81" s="2">
        <f t="shared" si="18"/>
        <v>541068.38709677418</v>
      </c>
      <c r="AL81" s="2">
        <f t="shared" si="17"/>
        <v>1973538.3870967743</v>
      </c>
      <c r="AP81">
        <v>65</v>
      </c>
      <c r="AS81">
        <v>75</v>
      </c>
      <c r="AT81" s="2">
        <f t="shared" si="20"/>
        <v>325000</v>
      </c>
      <c r="BA81">
        <v>37</v>
      </c>
      <c r="BB81" s="2">
        <f t="shared" si="13"/>
        <v>960501.5</v>
      </c>
      <c r="BG81" s="2">
        <f t="shared" si="23"/>
        <v>0</v>
      </c>
      <c r="BM81">
        <v>0</v>
      </c>
    </row>
    <row r="82" spans="1:77" x14ac:dyDescent="0.25">
      <c r="A82" s="1">
        <v>44272</v>
      </c>
      <c r="B82">
        <v>750000</v>
      </c>
      <c r="C82">
        <v>1700000</v>
      </c>
      <c r="D82" s="2">
        <f t="shared" si="15"/>
        <v>1003677.5806451612</v>
      </c>
      <c r="E82" s="2">
        <v>2007355.1612903224</v>
      </c>
      <c r="F82" s="2">
        <f t="shared" si="21"/>
        <v>165000</v>
      </c>
      <c r="G82" s="2">
        <v>330000</v>
      </c>
      <c r="H82" s="2">
        <f t="shared" si="19"/>
        <v>493230.5</v>
      </c>
      <c r="I82" s="2">
        <v>986461</v>
      </c>
      <c r="J82" s="2">
        <v>0</v>
      </c>
      <c r="K82" s="2">
        <f t="shared" si="22"/>
        <v>0</v>
      </c>
      <c r="L82" s="2">
        <f t="shared" si="14"/>
        <v>0</v>
      </c>
      <c r="M82" s="2"/>
      <c r="N82" s="2"/>
      <c r="O82" s="2"/>
      <c r="P82" s="2"/>
      <c r="Q82" s="2"/>
      <c r="R82" s="2"/>
      <c r="S82" s="2"/>
      <c r="T82" s="19">
        <f t="shared" si="16"/>
        <v>1661908.0806451612</v>
      </c>
      <c r="U82" s="20">
        <v>17461543</v>
      </c>
      <c r="V82" s="20">
        <v>10476925.799999999</v>
      </c>
      <c r="W82" s="20">
        <v>12223080.1</v>
      </c>
      <c r="X82" s="20">
        <v>13969234.399999999</v>
      </c>
      <c r="Y82" s="21">
        <v>15715388.699999999</v>
      </c>
      <c r="AD82">
        <v>17</v>
      </c>
      <c r="AJ82">
        <v>1432470</v>
      </c>
      <c r="AK82" s="2">
        <f t="shared" si="18"/>
        <v>574885.16129032255</v>
      </c>
      <c r="AL82" s="2">
        <f t="shared" si="17"/>
        <v>2007355.1612903224</v>
      </c>
      <c r="AP82">
        <v>66</v>
      </c>
      <c r="AS82">
        <v>76</v>
      </c>
      <c r="AT82" s="2">
        <f t="shared" si="20"/>
        <v>330000</v>
      </c>
      <c r="BA82">
        <v>38</v>
      </c>
      <c r="BB82" s="2">
        <f t="shared" si="13"/>
        <v>986461</v>
      </c>
      <c r="BG82" s="2">
        <f t="shared" si="23"/>
        <v>0</v>
      </c>
      <c r="BM82">
        <v>0</v>
      </c>
    </row>
    <row r="83" spans="1:77" x14ac:dyDescent="0.25">
      <c r="A83" s="1">
        <v>44273</v>
      </c>
      <c r="B83">
        <v>750000</v>
      </c>
      <c r="C83">
        <v>1700000</v>
      </c>
      <c r="D83" s="2">
        <f t="shared" si="15"/>
        <v>1020585.9677419355</v>
      </c>
      <c r="E83" s="2">
        <v>2041171.935483871</v>
      </c>
      <c r="F83" s="2">
        <f t="shared" si="21"/>
        <v>167500</v>
      </c>
      <c r="G83" s="2">
        <v>335000</v>
      </c>
      <c r="H83" s="2">
        <f t="shared" si="19"/>
        <v>506210.25</v>
      </c>
      <c r="I83" s="2">
        <v>1012420.5</v>
      </c>
      <c r="J83" s="2">
        <v>0</v>
      </c>
      <c r="K83" s="2">
        <f t="shared" si="22"/>
        <v>0</v>
      </c>
      <c r="L83" s="2">
        <f t="shared" si="14"/>
        <v>0</v>
      </c>
      <c r="M83" s="2"/>
      <c r="N83" s="2"/>
      <c r="O83" s="2"/>
      <c r="P83" s="2"/>
      <c r="Q83" s="2"/>
      <c r="R83" s="2"/>
      <c r="S83" s="2"/>
      <c r="T83" s="19">
        <f t="shared" si="16"/>
        <v>1694296.2177419355</v>
      </c>
      <c r="U83" s="20">
        <v>17461543</v>
      </c>
      <c r="V83" s="20">
        <v>10476925.799999999</v>
      </c>
      <c r="W83" s="20">
        <v>12223080.1</v>
      </c>
      <c r="X83" s="20">
        <v>13969234.399999999</v>
      </c>
      <c r="Y83" s="21">
        <v>15715388.699999999</v>
      </c>
      <c r="AD83">
        <v>18</v>
      </c>
      <c r="AJ83">
        <v>1432470</v>
      </c>
      <c r="AK83" s="2">
        <f t="shared" si="18"/>
        <v>608701.93548387091</v>
      </c>
      <c r="AL83" s="2">
        <f t="shared" si="17"/>
        <v>2041171.935483871</v>
      </c>
      <c r="AP83">
        <v>67</v>
      </c>
      <c r="AS83">
        <v>77</v>
      </c>
      <c r="AT83" s="2">
        <f t="shared" si="20"/>
        <v>335000</v>
      </c>
      <c r="BA83">
        <v>39</v>
      </c>
      <c r="BB83" s="2">
        <f t="shared" si="13"/>
        <v>1012420.5</v>
      </c>
      <c r="BG83" s="2">
        <f t="shared" si="23"/>
        <v>0</v>
      </c>
      <c r="BM83">
        <v>0</v>
      </c>
    </row>
    <row r="84" spans="1:77" x14ac:dyDescent="0.25">
      <c r="A84" s="1">
        <v>44274</v>
      </c>
      <c r="B84">
        <v>750000</v>
      </c>
      <c r="C84">
        <v>1700000</v>
      </c>
      <c r="D84" s="2">
        <f t="shared" si="15"/>
        <v>1037494.3548387097</v>
      </c>
      <c r="E84" s="2">
        <v>2074988.7096774194</v>
      </c>
      <c r="F84" s="2">
        <f t="shared" si="21"/>
        <v>170000</v>
      </c>
      <c r="G84" s="2">
        <v>340000</v>
      </c>
      <c r="H84" s="2">
        <f t="shared" si="19"/>
        <v>519190</v>
      </c>
      <c r="I84" s="2">
        <v>1038380</v>
      </c>
      <c r="J84" s="2">
        <v>0</v>
      </c>
      <c r="K84" s="2">
        <f t="shared" si="22"/>
        <v>0</v>
      </c>
      <c r="L84" s="2">
        <f t="shared" si="14"/>
        <v>0</v>
      </c>
      <c r="M84" s="2"/>
      <c r="N84" s="2"/>
      <c r="O84" s="2"/>
      <c r="P84" s="2"/>
      <c r="Q84" s="2"/>
      <c r="R84" s="2"/>
      <c r="S84" s="2"/>
      <c r="T84" s="19">
        <f t="shared" si="16"/>
        <v>1726684.3548387098</v>
      </c>
      <c r="U84" s="20">
        <v>17461543</v>
      </c>
      <c r="V84" s="20">
        <v>10476925.799999999</v>
      </c>
      <c r="W84" s="20">
        <v>12223080.1</v>
      </c>
      <c r="X84" s="20">
        <v>13969234.399999999</v>
      </c>
      <c r="Y84" s="21">
        <v>15715388.699999999</v>
      </c>
      <c r="AD84">
        <v>19</v>
      </c>
      <c r="AJ84">
        <v>1432470</v>
      </c>
      <c r="AK84" s="2">
        <f t="shared" si="18"/>
        <v>642518.70967741939</v>
      </c>
      <c r="AL84" s="2">
        <f t="shared" si="17"/>
        <v>2074988.7096774194</v>
      </c>
      <c r="AP84">
        <v>68</v>
      </c>
      <c r="AS84">
        <v>78</v>
      </c>
      <c r="AT84" s="2">
        <f t="shared" si="20"/>
        <v>340000</v>
      </c>
      <c r="BA84">
        <v>40</v>
      </c>
      <c r="BB84" s="2">
        <f t="shared" si="13"/>
        <v>1038380</v>
      </c>
      <c r="BG84" s="2">
        <f t="shared" si="23"/>
        <v>0</v>
      </c>
      <c r="BM84">
        <v>0</v>
      </c>
    </row>
    <row r="85" spans="1:77" x14ac:dyDescent="0.25">
      <c r="A85" s="1">
        <v>44275</v>
      </c>
      <c r="B85">
        <v>750000</v>
      </c>
      <c r="C85">
        <v>1700000</v>
      </c>
      <c r="D85" s="2">
        <f t="shared" si="15"/>
        <v>1054402.7419354839</v>
      </c>
      <c r="E85" s="2">
        <v>2108805.4838709678</v>
      </c>
      <c r="F85" s="2">
        <f t="shared" si="21"/>
        <v>172500</v>
      </c>
      <c r="G85" s="2">
        <v>345000</v>
      </c>
      <c r="H85" s="2">
        <f t="shared" si="19"/>
        <v>532169.75</v>
      </c>
      <c r="I85" s="2">
        <v>1064339.5</v>
      </c>
      <c r="J85" s="2">
        <v>0</v>
      </c>
      <c r="K85" s="2">
        <f t="shared" si="22"/>
        <v>0</v>
      </c>
      <c r="L85" s="2">
        <f t="shared" si="14"/>
        <v>0</v>
      </c>
      <c r="M85" s="2"/>
      <c r="N85" s="2"/>
      <c r="O85" s="2"/>
      <c r="P85" s="2"/>
      <c r="Q85" s="2"/>
      <c r="R85" s="2"/>
      <c r="S85" s="2"/>
      <c r="T85" s="19">
        <f t="shared" si="16"/>
        <v>1759072.4919354839</v>
      </c>
      <c r="U85" s="20">
        <v>17461543</v>
      </c>
      <c r="V85" s="20">
        <v>10476925.799999999</v>
      </c>
      <c r="W85" s="20">
        <v>12223080.1</v>
      </c>
      <c r="X85" s="20">
        <v>13969234.399999999</v>
      </c>
      <c r="Y85" s="21">
        <v>15715388.699999999</v>
      </c>
      <c r="AD85">
        <v>20</v>
      </c>
      <c r="AJ85">
        <v>1432470</v>
      </c>
      <c r="AK85" s="2">
        <f t="shared" si="18"/>
        <v>676335.48387096776</v>
      </c>
      <c r="AL85" s="2">
        <f t="shared" si="17"/>
        <v>2108805.4838709678</v>
      </c>
      <c r="AP85">
        <v>69</v>
      </c>
      <c r="AS85">
        <v>79</v>
      </c>
      <c r="AT85" s="2">
        <f t="shared" si="20"/>
        <v>345000</v>
      </c>
      <c r="BA85">
        <v>41</v>
      </c>
      <c r="BB85" s="2">
        <f t="shared" si="13"/>
        <v>1064339.5</v>
      </c>
      <c r="BG85" s="2">
        <f t="shared" si="23"/>
        <v>0</v>
      </c>
      <c r="BM85">
        <v>0</v>
      </c>
    </row>
    <row r="86" spans="1:77" x14ac:dyDescent="0.25">
      <c r="A86" s="1">
        <v>44276</v>
      </c>
      <c r="B86">
        <v>750000</v>
      </c>
      <c r="C86">
        <v>1700000</v>
      </c>
      <c r="D86" s="2">
        <f t="shared" si="15"/>
        <v>1071311.1290322579</v>
      </c>
      <c r="E86" s="2">
        <v>2142622.2580645159</v>
      </c>
      <c r="F86" s="2">
        <f t="shared" si="21"/>
        <v>175000</v>
      </c>
      <c r="G86" s="2">
        <v>350000</v>
      </c>
      <c r="H86" s="2">
        <f t="shared" si="19"/>
        <v>545149.5</v>
      </c>
      <c r="I86" s="2">
        <v>1090299</v>
      </c>
      <c r="J86" s="2">
        <v>0</v>
      </c>
      <c r="K86" s="2">
        <f t="shared" si="22"/>
        <v>0</v>
      </c>
      <c r="L86" s="2">
        <f t="shared" si="14"/>
        <v>0</v>
      </c>
      <c r="M86" s="2"/>
      <c r="N86" s="2"/>
      <c r="O86" s="2"/>
      <c r="P86" s="2"/>
      <c r="Q86" s="2"/>
      <c r="R86" s="2"/>
      <c r="S86" s="2"/>
      <c r="T86" s="19">
        <f t="shared" si="16"/>
        <v>1791460.6290322579</v>
      </c>
      <c r="U86" s="20">
        <v>17461543</v>
      </c>
      <c r="V86" s="20">
        <v>10476925.799999999</v>
      </c>
      <c r="W86" s="20">
        <v>12223080.1</v>
      </c>
      <c r="X86" s="20">
        <v>13969234.399999999</v>
      </c>
      <c r="Y86" s="21">
        <v>15715388.699999999</v>
      </c>
      <c r="AD86">
        <v>21</v>
      </c>
      <c r="AJ86">
        <v>1432470</v>
      </c>
      <c r="AK86" s="2">
        <f t="shared" si="18"/>
        <v>710152.25806451612</v>
      </c>
      <c r="AL86" s="2">
        <f t="shared" si="17"/>
        <v>2142622.2580645159</v>
      </c>
      <c r="AP86">
        <v>70</v>
      </c>
      <c r="AS86">
        <v>80</v>
      </c>
      <c r="AT86" s="2">
        <f t="shared" si="20"/>
        <v>350000</v>
      </c>
      <c r="BA86">
        <v>42</v>
      </c>
      <c r="BB86" s="2">
        <f t="shared" si="13"/>
        <v>1090299</v>
      </c>
      <c r="BG86" s="2">
        <f t="shared" si="23"/>
        <v>0</v>
      </c>
      <c r="BM86">
        <v>0</v>
      </c>
    </row>
    <row r="87" spans="1:77" x14ac:dyDescent="0.25">
      <c r="A87" s="1">
        <v>44277</v>
      </c>
      <c r="B87">
        <v>750000</v>
      </c>
      <c r="C87">
        <v>1700000</v>
      </c>
      <c r="D87" s="2">
        <f t="shared" si="15"/>
        <v>1088219.5161290322</v>
      </c>
      <c r="E87" s="2">
        <v>2176439.0322580645</v>
      </c>
      <c r="F87" s="2">
        <f t="shared" si="21"/>
        <v>177500</v>
      </c>
      <c r="G87" s="2">
        <v>355000</v>
      </c>
      <c r="H87" s="2">
        <f t="shared" si="19"/>
        <v>558129.25</v>
      </c>
      <c r="I87" s="2">
        <v>1116258.5</v>
      </c>
      <c r="J87" s="2">
        <v>0</v>
      </c>
      <c r="K87" s="2">
        <f t="shared" si="22"/>
        <v>0</v>
      </c>
      <c r="L87" s="2">
        <f t="shared" si="14"/>
        <v>0</v>
      </c>
      <c r="M87" s="2"/>
      <c r="N87" s="2"/>
      <c r="O87" s="2"/>
      <c r="P87" s="2"/>
      <c r="Q87" s="2"/>
      <c r="R87" s="2"/>
      <c r="S87" s="2"/>
      <c r="T87" s="19">
        <f t="shared" si="16"/>
        <v>1823848.7661290322</v>
      </c>
      <c r="U87" s="20">
        <v>17461543</v>
      </c>
      <c r="V87" s="20">
        <v>10476925.799999999</v>
      </c>
      <c r="W87" s="20">
        <v>12223080.1</v>
      </c>
      <c r="X87" s="20">
        <v>13969234.399999999</v>
      </c>
      <c r="Y87" s="21">
        <v>15715388.699999999</v>
      </c>
      <c r="AD87">
        <v>22</v>
      </c>
      <c r="AJ87">
        <v>1432470</v>
      </c>
      <c r="AK87" s="2">
        <f t="shared" si="18"/>
        <v>743969.03225806449</v>
      </c>
      <c r="AL87" s="2">
        <f t="shared" si="17"/>
        <v>2176439.0322580645</v>
      </c>
      <c r="AP87">
        <v>71</v>
      </c>
      <c r="AS87">
        <v>81</v>
      </c>
      <c r="AT87" s="2">
        <f t="shared" si="20"/>
        <v>355000</v>
      </c>
      <c r="BA87">
        <v>43</v>
      </c>
      <c r="BB87" s="2">
        <f t="shared" si="13"/>
        <v>1116258.5</v>
      </c>
      <c r="BG87" s="2">
        <f t="shared" si="23"/>
        <v>0</v>
      </c>
      <c r="BM87">
        <v>0</v>
      </c>
    </row>
    <row r="88" spans="1:77" x14ac:dyDescent="0.25">
      <c r="A88" s="1">
        <v>44278</v>
      </c>
      <c r="B88">
        <v>750000</v>
      </c>
      <c r="C88">
        <v>1700000</v>
      </c>
      <c r="D88" s="2">
        <f t="shared" si="15"/>
        <v>1105127.9032258065</v>
      </c>
      <c r="E88" s="2">
        <v>2210255.8064516131</v>
      </c>
      <c r="F88" s="2">
        <f t="shared" si="21"/>
        <v>180000</v>
      </c>
      <c r="G88" s="2">
        <v>360000</v>
      </c>
      <c r="H88" s="2">
        <f t="shared" si="19"/>
        <v>571109</v>
      </c>
      <c r="I88" s="2">
        <v>1142218</v>
      </c>
      <c r="J88" s="2">
        <v>0</v>
      </c>
      <c r="K88" s="2">
        <f t="shared" si="22"/>
        <v>0</v>
      </c>
      <c r="L88" s="2">
        <f t="shared" si="14"/>
        <v>0</v>
      </c>
      <c r="M88" s="2"/>
      <c r="N88" s="2"/>
      <c r="O88" s="2"/>
      <c r="P88" s="2"/>
      <c r="Q88" s="2"/>
      <c r="R88" s="2"/>
      <c r="S88" s="2"/>
      <c r="T88" s="19">
        <f t="shared" si="16"/>
        <v>1856236.9032258065</v>
      </c>
      <c r="U88" s="20">
        <v>17461543</v>
      </c>
      <c r="V88" s="20">
        <v>10476925.799999999</v>
      </c>
      <c r="W88" s="20">
        <v>12223080.1</v>
      </c>
      <c r="X88" s="20">
        <v>13969234.399999999</v>
      </c>
      <c r="Y88" s="21">
        <v>15715388.699999999</v>
      </c>
      <c r="AD88">
        <v>23</v>
      </c>
      <c r="AJ88">
        <v>1432470</v>
      </c>
      <c r="AK88" s="2">
        <f t="shared" si="18"/>
        <v>777785.80645161285</v>
      </c>
      <c r="AL88" s="2">
        <f t="shared" si="17"/>
        <v>2210255.8064516131</v>
      </c>
      <c r="AP88">
        <v>72</v>
      </c>
      <c r="AS88">
        <v>82</v>
      </c>
      <c r="AT88" s="2">
        <f t="shared" si="20"/>
        <v>360000</v>
      </c>
      <c r="BA88">
        <v>44</v>
      </c>
      <c r="BB88" s="2">
        <f t="shared" si="13"/>
        <v>1142218</v>
      </c>
      <c r="BG88" s="2">
        <f t="shared" si="23"/>
        <v>0</v>
      </c>
      <c r="BM88">
        <v>0</v>
      </c>
    </row>
    <row r="89" spans="1:77" x14ac:dyDescent="0.25">
      <c r="A89" s="1">
        <v>44279</v>
      </c>
      <c r="B89">
        <v>750000</v>
      </c>
      <c r="C89">
        <v>1700000</v>
      </c>
      <c r="D89" s="2">
        <f t="shared" si="15"/>
        <v>1122036.2903225806</v>
      </c>
      <c r="E89" s="2">
        <v>2244072.5806451612</v>
      </c>
      <c r="F89" s="2">
        <f t="shared" si="21"/>
        <v>182500</v>
      </c>
      <c r="G89" s="2">
        <v>365000</v>
      </c>
      <c r="H89" s="2">
        <f t="shared" si="19"/>
        <v>584088.75</v>
      </c>
      <c r="I89" s="2">
        <v>1168177.5</v>
      </c>
      <c r="J89" s="2">
        <v>0</v>
      </c>
      <c r="K89" s="2">
        <f t="shared" si="22"/>
        <v>0</v>
      </c>
      <c r="L89" s="2">
        <f t="shared" si="14"/>
        <v>0</v>
      </c>
      <c r="M89" s="2"/>
      <c r="N89" s="2"/>
      <c r="O89" s="2"/>
      <c r="P89" s="2"/>
      <c r="Q89" s="2"/>
      <c r="R89" s="2"/>
      <c r="S89" s="2"/>
      <c r="T89" s="19">
        <f t="shared" si="16"/>
        <v>1888625.0403225806</v>
      </c>
      <c r="U89" s="20">
        <v>17461543</v>
      </c>
      <c r="V89" s="20">
        <v>10476925.799999999</v>
      </c>
      <c r="W89" s="20">
        <v>12223080.1</v>
      </c>
      <c r="X89" s="20">
        <v>13969234.399999999</v>
      </c>
      <c r="Y89" s="21">
        <v>15715388.699999999</v>
      </c>
      <c r="AD89">
        <v>24</v>
      </c>
      <c r="AJ89">
        <v>1432470</v>
      </c>
      <c r="AK89" s="2">
        <f t="shared" si="18"/>
        <v>811602.58064516122</v>
      </c>
      <c r="AL89" s="2">
        <f t="shared" si="17"/>
        <v>2244072.5806451612</v>
      </c>
      <c r="AP89">
        <v>73</v>
      </c>
      <c r="AS89">
        <v>83</v>
      </c>
      <c r="AT89" s="2">
        <f t="shared" si="20"/>
        <v>365000</v>
      </c>
      <c r="BA89">
        <v>45</v>
      </c>
      <c r="BB89" s="2">
        <f t="shared" si="13"/>
        <v>1168177.5</v>
      </c>
      <c r="BG89" s="2">
        <f t="shared" si="23"/>
        <v>0</v>
      </c>
      <c r="BM89">
        <v>0</v>
      </c>
    </row>
    <row r="90" spans="1:77" x14ac:dyDescent="0.25">
      <c r="A90" s="1">
        <v>44280</v>
      </c>
      <c r="B90">
        <v>750000</v>
      </c>
      <c r="C90">
        <v>1700000</v>
      </c>
      <c r="D90" s="2">
        <f t="shared" si="15"/>
        <v>1138944.6774193549</v>
      </c>
      <c r="E90" s="2">
        <v>2277889.3548387098</v>
      </c>
      <c r="F90" s="2">
        <f t="shared" si="21"/>
        <v>185000</v>
      </c>
      <c r="G90" s="2">
        <v>370000</v>
      </c>
      <c r="H90" s="2">
        <f t="shared" si="19"/>
        <v>597068.5</v>
      </c>
      <c r="I90" s="2">
        <v>1194137</v>
      </c>
      <c r="J90" s="2">
        <v>0</v>
      </c>
      <c r="K90" s="2">
        <f t="shared" si="22"/>
        <v>0</v>
      </c>
      <c r="L90" s="2">
        <f t="shared" si="14"/>
        <v>0</v>
      </c>
      <c r="M90" s="2"/>
      <c r="N90" s="2"/>
      <c r="O90" s="2"/>
      <c r="P90" s="2"/>
      <c r="Q90" s="2"/>
      <c r="R90" s="2"/>
      <c r="S90" s="2"/>
      <c r="T90" s="19">
        <f t="shared" si="16"/>
        <v>1921013.1774193549</v>
      </c>
      <c r="U90" s="20">
        <v>17461543</v>
      </c>
      <c r="V90" s="20">
        <v>10476925.799999999</v>
      </c>
      <c r="W90" s="20">
        <v>12223080.1</v>
      </c>
      <c r="X90" s="20">
        <v>13969234.399999999</v>
      </c>
      <c r="Y90" s="21">
        <v>15715388.699999999</v>
      </c>
      <c r="AD90">
        <v>25</v>
      </c>
      <c r="AJ90">
        <v>1432470</v>
      </c>
      <c r="AK90" s="2">
        <f t="shared" si="18"/>
        <v>845419.3548387097</v>
      </c>
      <c r="AL90" s="2">
        <f t="shared" si="17"/>
        <v>2277889.3548387098</v>
      </c>
      <c r="AP90">
        <v>74</v>
      </c>
      <c r="AS90">
        <v>84</v>
      </c>
      <c r="AT90" s="2">
        <f t="shared" si="20"/>
        <v>370000</v>
      </c>
      <c r="BA90">
        <v>46</v>
      </c>
      <c r="BB90" s="2">
        <f t="shared" si="13"/>
        <v>1194137</v>
      </c>
      <c r="BG90" s="2">
        <f t="shared" si="23"/>
        <v>0</v>
      </c>
      <c r="BM90">
        <v>0</v>
      </c>
    </row>
    <row r="91" spans="1:77" x14ac:dyDescent="0.25">
      <c r="A91" s="1">
        <v>44281</v>
      </c>
      <c r="B91">
        <v>750000</v>
      </c>
      <c r="C91">
        <v>1700000</v>
      </c>
      <c r="D91" s="2">
        <f t="shared" si="15"/>
        <v>1155853.064516129</v>
      </c>
      <c r="E91" s="2">
        <v>2311706.1290322579</v>
      </c>
      <c r="F91" s="2">
        <f t="shared" si="21"/>
        <v>187500</v>
      </c>
      <c r="G91" s="2">
        <v>375000</v>
      </c>
      <c r="H91" s="2">
        <f t="shared" si="19"/>
        <v>610048.25</v>
      </c>
      <c r="I91" s="2">
        <v>1220096.5</v>
      </c>
      <c r="J91" s="2">
        <v>0</v>
      </c>
      <c r="K91" s="2">
        <f t="shared" si="22"/>
        <v>0</v>
      </c>
      <c r="L91" s="2">
        <f t="shared" si="14"/>
        <v>0</v>
      </c>
      <c r="M91" s="2"/>
      <c r="N91" s="2"/>
      <c r="O91" s="2"/>
      <c r="P91" s="2"/>
      <c r="Q91" s="2"/>
      <c r="R91" s="2"/>
      <c r="S91" s="2"/>
      <c r="T91" s="19">
        <f t="shared" si="16"/>
        <v>1953401.314516129</v>
      </c>
      <c r="U91" s="20">
        <v>17461543</v>
      </c>
      <c r="V91" s="20">
        <v>10476925.799999999</v>
      </c>
      <c r="W91" s="20">
        <v>12223080.1</v>
      </c>
      <c r="X91" s="20">
        <v>13969234.399999999</v>
      </c>
      <c r="Y91" s="21">
        <v>15715388.699999999</v>
      </c>
      <c r="AD91">
        <v>26</v>
      </c>
      <c r="AJ91">
        <v>1432470</v>
      </c>
      <c r="AK91" s="2">
        <f t="shared" si="18"/>
        <v>879236.12903225806</v>
      </c>
      <c r="AL91" s="2">
        <f t="shared" si="17"/>
        <v>2311706.1290322579</v>
      </c>
      <c r="AP91">
        <v>75</v>
      </c>
      <c r="AS91">
        <v>85</v>
      </c>
      <c r="AT91" s="2">
        <f t="shared" si="20"/>
        <v>375000</v>
      </c>
      <c r="BA91">
        <v>47</v>
      </c>
      <c r="BB91" s="2">
        <f t="shared" si="13"/>
        <v>1220096.5</v>
      </c>
      <c r="BG91" s="2">
        <f t="shared" si="23"/>
        <v>0</v>
      </c>
      <c r="BM91">
        <v>0</v>
      </c>
    </row>
    <row r="92" spans="1:77" x14ac:dyDescent="0.25">
      <c r="A92" s="1">
        <v>44282</v>
      </c>
      <c r="B92">
        <v>750000</v>
      </c>
      <c r="C92">
        <v>1700000</v>
      </c>
      <c r="D92" s="2">
        <f t="shared" si="15"/>
        <v>1172761.4516129033</v>
      </c>
      <c r="E92" s="2">
        <v>2345522.9032258065</v>
      </c>
      <c r="F92" s="2">
        <f t="shared" si="21"/>
        <v>190000</v>
      </c>
      <c r="G92" s="2">
        <v>380000</v>
      </c>
      <c r="H92" s="2">
        <f t="shared" si="19"/>
        <v>623028</v>
      </c>
      <c r="I92" s="2">
        <v>1246056</v>
      </c>
      <c r="J92" s="2">
        <v>0</v>
      </c>
      <c r="K92" s="2">
        <f t="shared" si="22"/>
        <v>0</v>
      </c>
      <c r="L92" s="2">
        <f t="shared" si="14"/>
        <v>0</v>
      </c>
      <c r="M92" s="2"/>
      <c r="N92" s="2"/>
      <c r="O92" s="2"/>
      <c r="P92" s="2"/>
      <c r="Q92" s="2"/>
      <c r="R92" s="2"/>
      <c r="S92" s="2"/>
      <c r="T92" s="19">
        <f t="shared" si="16"/>
        <v>1985789.4516129033</v>
      </c>
      <c r="U92" s="20">
        <v>17461543</v>
      </c>
      <c r="V92" s="20">
        <v>10476925.799999999</v>
      </c>
      <c r="W92" s="20">
        <v>12223080.1</v>
      </c>
      <c r="X92" s="20">
        <v>13969234.399999999</v>
      </c>
      <c r="Y92" s="21">
        <v>15715388.699999999</v>
      </c>
      <c r="AD92">
        <v>27</v>
      </c>
      <c r="AJ92">
        <v>1432470</v>
      </c>
      <c r="AK92" s="2">
        <f t="shared" si="18"/>
        <v>913052.90322580643</v>
      </c>
      <c r="AL92" s="2">
        <f t="shared" si="17"/>
        <v>2345522.9032258065</v>
      </c>
      <c r="AP92">
        <v>76</v>
      </c>
      <c r="AS92">
        <v>86</v>
      </c>
      <c r="AT92" s="2">
        <f t="shared" si="20"/>
        <v>380000</v>
      </c>
      <c r="BA92">
        <v>48</v>
      </c>
      <c r="BB92" s="2">
        <f t="shared" si="13"/>
        <v>1246056</v>
      </c>
      <c r="BG92" s="2">
        <f t="shared" si="23"/>
        <v>0</v>
      </c>
      <c r="BM92">
        <v>0</v>
      </c>
    </row>
    <row r="93" spans="1:77" x14ac:dyDescent="0.25">
      <c r="A93" s="1">
        <v>44283</v>
      </c>
      <c r="B93">
        <v>750000</v>
      </c>
      <c r="C93">
        <v>1700000</v>
      </c>
      <c r="D93" s="2">
        <f t="shared" si="15"/>
        <v>1189669.8387096773</v>
      </c>
      <c r="E93" s="2">
        <v>2379339.6774193547</v>
      </c>
      <c r="F93" s="2">
        <f t="shared" si="21"/>
        <v>192500</v>
      </c>
      <c r="G93" s="2">
        <v>385000</v>
      </c>
      <c r="H93" s="2">
        <f t="shared" si="19"/>
        <v>636007.75</v>
      </c>
      <c r="I93" s="2">
        <v>1272015.5</v>
      </c>
      <c r="J93" s="2">
        <v>0</v>
      </c>
      <c r="K93" s="2">
        <f t="shared" si="22"/>
        <v>0</v>
      </c>
      <c r="L93" s="2">
        <f t="shared" si="14"/>
        <v>0</v>
      </c>
      <c r="M93" s="2"/>
      <c r="N93" s="2"/>
      <c r="O93" s="2"/>
      <c r="P93" s="2"/>
      <c r="Q93" s="2"/>
      <c r="R93" s="2"/>
      <c r="S93" s="2"/>
      <c r="T93" s="19">
        <f t="shared" si="16"/>
        <v>2018177.5887096773</v>
      </c>
      <c r="U93" s="20">
        <v>17461543</v>
      </c>
      <c r="V93" s="20">
        <v>10476925.799999999</v>
      </c>
      <c r="W93" s="20">
        <v>12223080.1</v>
      </c>
      <c r="X93" s="20">
        <v>13969234.399999999</v>
      </c>
      <c r="Y93" s="21">
        <v>15715388.699999999</v>
      </c>
      <c r="AD93">
        <v>28</v>
      </c>
      <c r="AJ93">
        <v>1432470</v>
      </c>
      <c r="AK93" s="2">
        <f t="shared" si="18"/>
        <v>946869.67741935479</v>
      </c>
      <c r="AL93" s="2">
        <f t="shared" si="17"/>
        <v>2379339.6774193547</v>
      </c>
      <c r="AP93">
        <v>77</v>
      </c>
      <c r="AS93">
        <v>87</v>
      </c>
      <c r="AT93" s="2">
        <f t="shared" si="20"/>
        <v>385000</v>
      </c>
      <c r="BA93">
        <v>49</v>
      </c>
      <c r="BB93" s="2">
        <f t="shared" si="13"/>
        <v>1272015.5</v>
      </c>
      <c r="BG93" s="2">
        <f t="shared" si="23"/>
        <v>0</v>
      </c>
      <c r="BM93">
        <v>0</v>
      </c>
    </row>
    <row r="94" spans="1:77" x14ac:dyDescent="0.25">
      <c r="A94" s="1">
        <v>44284</v>
      </c>
      <c r="B94">
        <v>750000</v>
      </c>
      <c r="C94">
        <v>1700000</v>
      </c>
      <c r="D94" s="2">
        <f t="shared" si="15"/>
        <v>1206578.2258064516</v>
      </c>
      <c r="E94" s="2">
        <v>2413156.4516129033</v>
      </c>
      <c r="F94" s="2">
        <f t="shared" si="21"/>
        <v>195000</v>
      </c>
      <c r="G94" s="2">
        <v>390000</v>
      </c>
      <c r="H94" s="2">
        <f t="shared" si="19"/>
        <v>648987.5</v>
      </c>
      <c r="I94" s="2">
        <v>1297975</v>
      </c>
      <c r="J94" s="2">
        <v>0</v>
      </c>
      <c r="K94" s="2">
        <f t="shared" si="22"/>
        <v>0</v>
      </c>
      <c r="L94" s="2">
        <f t="shared" si="14"/>
        <v>0</v>
      </c>
      <c r="M94" s="2"/>
      <c r="N94" s="2"/>
      <c r="O94" s="2"/>
      <c r="P94" s="2"/>
      <c r="Q94" s="2"/>
      <c r="R94" s="2"/>
      <c r="S94" s="2"/>
      <c r="T94" s="19">
        <f t="shared" si="16"/>
        <v>2050565.7258064516</v>
      </c>
      <c r="U94" s="20">
        <v>17461543</v>
      </c>
      <c r="V94" s="20">
        <v>10476925.799999999</v>
      </c>
      <c r="W94" s="20">
        <v>12223080.1</v>
      </c>
      <c r="X94" s="20">
        <v>13969234.399999999</v>
      </c>
      <c r="Y94" s="21">
        <v>15715388.699999999</v>
      </c>
      <c r="AD94">
        <v>29</v>
      </c>
      <c r="AJ94">
        <v>1432470</v>
      </c>
      <c r="AK94" s="2">
        <f t="shared" si="18"/>
        <v>980686.45161290315</v>
      </c>
      <c r="AL94" s="2">
        <f t="shared" si="17"/>
        <v>2413156.4516129033</v>
      </c>
      <c r="AP94">
        <v>78</v>
      </c>
      <c r="AS94">
        <v>88</v>
      </c>
      <c r="AT94" s="2">
        <f t="shared" si="20"/>
        <v>390000</v>
      </c>
      <c r="BA94">
        <v>50</v>
      </c>
      <c r="BB94" s="2">
        <f t="shared" si="13"/>
        <v>1297975</v>
      </c>
      <c r="BG94" s="2">
        <f t="shared" si="23"/>
        <v>0</v>
      </c>
      <c r="BM94">
        <v>0</v>
      </c>
    </row>
    <row r="95" spans="1:77" x14ac:dyDescent="0.25">
      <c r="A95" s="1">
        <v>44285</v>
      </c>
      <c r="B95">
        <v>750000</v>
      </c>
      <c r="C95">
        <v>1700000</v>
      </c>
      <c r="D95" s="2">
        <f t="shared" si="15"/>
        <v>1223486.6129032257</v>
      </c>
      <c r="E95" s="2">
        <v>2446973.2258064514</v>
      </c>
      <c r="F95" s="2">
        <f t="shared" si="21"/>
        <v>197500</v>
      </c>
      <c r="G95" s="2">
        <v>395000</v>
      </c>
      <c r="H95" s="2">
        <f t="shared" si="19"/>
        <v>661967.25</v>
      </c>
      <c r="I95" s="2">
        <v>1323934.5</v>
      </c>
      <c r="J95" s="2">
        <v>0</v>
      </c>
      <c r="K95" s="2">
        <f t="shared" si="22"/>
        <v>0</v>
      </c>
      <c r="L95" s="2">
        <f t="shared" si="14"/>
        <v>0</v>
      </c>
      <c r="M95" s="2"/>
      <c r="N95" s="2"/>
      <c r="O95" s="2"/>
      <c r="P95" s="2"/>
      <c r="Q95" s="2"/>
      <c r="R95" s="2"/>
      <c r="S95" s="2"/>
      <c r="T95" s="19">
        <f t="shared" si="16"/>
        <v>2082953.8629032257</v>
      </c>
      <c r="U95" s="20">
        <v>17461543</v>
      </c>
      <c r="V95" s="20">
        <v>10476925.799999999</v>
      </c>
      <c r="W95" s="20">
        <v>12223080.1</v>
      </c>
      <c r="X95" s="20">
        <v>13969234.399999999</v>
      </c>
      <c r="Y95" s="21">
        <v>15715388.699999999</v>
      </c>
      <c r="AD95">
        <v>30</v>
      </c>
      <c r="AJ95">
        <v>1432470</v>
      </c>
      <c r="AK95" s="2">
        <f t="shared" si="18"/>
        <v>1014503.2258064516</v>
      </c>
      <c r="AL95" s="2">
        <f t="shared" si="17"/>
        <v>2446973.2258064514</v>
      </c>
      <c r="AP95">
        <v>79</v>
      </c>
      <c r="AS95">
        <v>89</v>
      </c>
      <c r="AT95" s="2">
        <f>$AT$96/80*AP95</f>
        <v>395000</v>
      </c>
      <c r="BA95">
        <v>51</v>
      </c>
      <c r="BB95" s="2">
        <f>$BB$96/52*BA95</f>
        <v>1323934.5</v>
      </c>
      <c r="BG95" s="2">
        <f t="shared" si="23"/>
        <v>0</v>
      </c>
      <c r="BM95">
        <v>0</v>
      </c>
    </row>
    <row r="96" spans="1:77" x14ac:dyDescent="0.25">
      <c r="A96" s="1">
        <v>44286</v>
      </c>
      <c r="B96">
        <v>750000</v>
      </c>
      <c r="C96">
        <v>1700000</v>
      </c>
      <c r="D96" s="2">
        <f t="shared" si="15"/>
        <v>1240395</v>
      </c>
      <c r="E96" s="2">
        <v>2480790</v>
      </c>
      <c r="F96" s="2">
        <f t="shared" si="21"/>
        <v>200000</v>
      </c>
      <c r="G96">
        <v>400000</v>
      </c>
      <c r="H96" s="2">
        <f t="shared" si="19"/>
        <v>674947</v>
      </c>
      <c r="I96" s="2">
        <v>1349894</v>
      </c>
      <c r="J96" s="2">
        <f>K96/2</f>
        <v>0</v>
      </c>
      <c r="K96" s="2">
        <v>0</v>
      </c>
      <c r="L96" s="2">
        <f t="shared" si="14"/>
        <v>0</v>
      </c>
      <c r="M96" s="2">
        <v>0</v>
      </c>
      <c r="N96" s="2"/>
      <c r="O96" s="2"/>
      <c r="P96" s="2">
        <f t="shared" ref="P96:P159" si="24">Q96/2</f>
        <v>0</v>
      </c>
      <c r="Q96" s="2">
        <v>0</v>
      </c>
      <c r="R96" s="2"/>
      <c r="S96" s="2"/>
      <c r="T96" s="19">
        <f t="shared" si="16"/>
        <v>2115342</v>
      </c>
      <c r="U96" s="20">
        <v>17461543</v>
      </c>
      <c r="V96" s="20">
        <v>10476925.799999999</v>
      </c>
      <c r="W96" s="20">
        <v>12223080.1</v>
      </c>
      <c r="X96" s="20">
        <v>13969234.399999999</v>
      </c>
      <c r="Y96" s="21">
        <v>15715388.699999999</v>
      </c>
      <c r="AD96">
        <v>31</v>
      </c>
      <c r="AJ96">
        <v>1432470</v>
      </c>
      <c r="AK96" s="2">
        <f>196560+212940+212940+212940+212940</f>
        <v>1048320</v>
      </c>
      <c r="AL96" s="2">
        <f>AJ96+AK96</f>
        <v>2480790</v>
      </c>
      <c r="AM96">
        <v>0</v>
      </c>
      <c r="AN96" s="2">
        <f t="shared" ref="AN96:AN159" si="25">AL96+AM96</f>
        <v>2480790</v>
      </c>
      <c r="AP96">
        <v>80</v>
      </c>
      <c r="AS96">
        <v>90</v>
      </c>
      <c r="AT96">
        <v>400000</v>
      </c>
      <c r="AU96">
        <v>0</v>
      </c>
      <c r="AV96" s="2">
        <f t="shared" ref="AV96:AV159" si="26">AT96+AU96</f>
        <v>400000</v>
      </c>
      <c r="BA96">
        <v>52</v>
      </c>
      <c r="BB96">
        <f>2*(124468+192069+358410)</f>
        <v>1349894</v>
      </c>
      <c r="BC96">
        <v>0</v>
      </c>
      <c r="BD96" s="2">
        <f t="shared" ref="BD96:BD159" si="27">BB96+BC96</f>
        <v>1349894</v>
      </c>
      <c r="BG96">
        <v>0</v>
      </c>
      <c r="BH96">
        <v>0</v>
      </c>
      <c r="BI96">
        <f t="shared" ref="BI96:BI159" si="28">BG96+BH96</f>
        <v>0</v>
      </c>
      <c r="BM96">
        <v>0</v>
      </c>
      <c r="BN96">
        <v>0</v>
      </c>
      <c r="BO96" s="2">
        <f t="shared" ref="BO96:BO159" si="29">BM96+BN96</f>
        <v>0</v>
      </c>
      <c r="BY96">
        <v>0</v>
      </c>
    </row>
    <row r="97" spans="1:77" s="10" customFormat="1" x14ac:dyDescent="0.25">
      <c r="A97" s="9">
        <v>44287</v>
      </c>
      <c r="B97" s="10">
        <v>750000</v>
      </c>
      <c r="C97" s="10">
        <v>1700000</v>
      </c>
      <c r="D97" s="11">
        <f t="shared" si="15"/>
        <v>1283252.142857143</v>
      </c>
      <c r="E97" s="11">
        <v>2566504.2857142859</v>
      </c>
      <c r="F97" s="11">
        <f t="shared" si="21"/>
        <v>207472.52747252746</v>
      </c>
      <c r="G97" s="11">
        <v>414945.05494505493</v>
      </c>
      <c r="H97" s="11">
        <f t="shared" si="19"/>
        <v>712287.13736263732</v>
      </c>
      <c r="I97" s="11">
        <v>1424574.2747252746</v>
      </c>
      <c r="J97" s="11">
        <f t="shared" ref="J97:J160" si="30">K97/2</f>
        <v>12637.362637362638</v>
      </c>
      <c r="K97" s="11">
        <v>25274.725274725275</v>
      </c>
      <c r="L97" s="11">
        <f t="shared" si="14"/>
        <v>16483.516483516483</v>
      </c>
      <c r="M97" s="12">
        <v>32967.032967032967</v>
      </c>
      <c r="N97" s="29"/>
      <c r="O97" s="29"/>
      <c r="P97" s="2">
        <f t="shared" si="24"/>
        <v>3296.7032967032969</v>
      </c>
      <c r="Q97" s="29">
        <v>6593.4065934065939</v>
      </c>
      <c r="R97" s="29"/>
      <c r="S97" s="29"/>
      <c r="T97" s="19">
        <f t="shared" si="16"/>
        <v>2251912.9065934066</v>
      </c>
      <c r="U97" s="24">
        <v>17461543</v>
      </c>
      <c r="V97" s="24">
        <v>10476925.799999999</v>
      </c>
      <c r="W97" s="24">
        <v>12223080.1</v>
      </c>
      <c r="X97" s="24">
        <v>13969234.399999999</v>
      </c>
      <c r="Y97" s="25">
        <v>15715388.699999999</v>
      </c>
      <c r="Z97" s="14"/>
      <c r="AD97" s="10">
        <v>1</v>
      </c>
      <c r="AK97" s="11"/>
      <c r="AL97" s="11">
        <v>2480790</v>
      </c>
      <c r="AM97" s="11">
        <f>$AM$187/91*AD97</f>
        <v>85714.28571428571</v>
      </c>
      <c r="AN97" s="11">
        <f t="shared" si="25"/>
        <v>2566504.2857142859</v>
      </c>
      <c r="AT97" s="10">
        <v>400000</v>
      </c>
      <c r="AU97" s="10">
        <f>$AU$187/91*AD97</f>
        <v>14945.054945054944</v>
      </c>
      <c r="AV97" s="11">
        <f t="shared" si="26"/>
        <v>414945.05494505493</v>
      </c>
      <c r="BB97" s="10">
        <v>1349849</v>
      </c>
      <c r="BC97" s="11">
        <f>$BC$187/91*AD97</f>
        <v>74725.274725274721</v>
      </c>
      <c r="BD97" s="11">
        <f t="shared" si="27"/>
        <v>1424574.2747252746</v>
      </c>
      <c r="BG97" s="10">
        <v>0</v>
      </c>
      <c r="BH97" s="11">
        <f>$BH$187/91*AD97</f>
        <v>25274.725274725275</v>
      </c>
      <c r="BI97" s="10">
        <f t="shared" si="28"/>
        <v>25274.725274725275</v>
      </c>
      <c r="BM97" s="10">
        <v>0</v>
      </c>
      <c r="BN97" s="11">
        <f>$BN$187/91*AD97</f>
        <v>32967.032967032967</v>
      </c>
      <c r="BO97" s="11">
        <f t="shared" si="29"/>
        <v>32967.032967032967</v>
      </c>
      <c r="BY97" s="11">
        <f>BY187/91*AD97</f>
        <v>6593.4065934065939</v>
      </c>
    </row>
    <row r="98" spans="1:77" x14ac:dyDescent="0.25">
      <c r="A98" s="1">
        <v>44288</v>
      </c>
      <c r="B98">
        <v>750000</v>
      </c>
      <c r="C98">
        <v>1700000</v>
      </c>
      <c r="D98" s="2">
        <f t="shared" si="15"/>
        <v>1326109.2857142857</v>
      </c>
      <c r="E98" s="2">
        <v>2652218.5714285714</v>
      </c>
      <c r="F98" s="2">
        <f t="shared" si="21"/>
        <v>214945.05494505493</v>
      </c>
      <c r="G98" s="2">
        <v>429890.10989010986</v>
      </c>
      <c r="H98" s="2">
        <f t="shared" si="19"/>
        <v>749672.27472527476</v>
      </c>
      <c r="I98" s="2">
        <v>1499344.5494505495</v>
      </c>
      <c r="J98" s="2">
        <f t="shared" si="30"/>
        <v>25274.725274725275</v>
      </c>
      <c r="K98" s="2">
        <v>50549.45054945055</v>
      </c>
      <c r="L98" s="2">
        <f t="shared" si="14"/>
        <v>32967.032967032967</v>
      </c>
      <c r="M98" s="2">
        <v>65934.065934065933</v>
      </c>
      <c r="N98" s="2"/>
      <c r="O98" s="2"/>
      <c r="P98" s="2">
        <f t="shared" si="24"/>
        <v>6593.4065934065939</v>
      </c>
      <c r="Q98" s="2">
        <v>13186.813186813188</v>
      </c>
      <c r="R98" s="2"/>
      <c r="S98" s="2"/>
      <c r="T98" s="19">
        <f t="shared" si="16"/>
        <v>2388528.8131868131</v>
      </c>
      <c r="U98" s="20">
        <v>17461543</v>
      </c>
      <c r="V98" s="20">
        <v>10476925.799999999</v>
      </c>
      <c r="W98" s="20">
        <v>12223080.1</v>
      </c>
      <c r="X98" s="20">
        <v>13969234.399999999</v>
      </c>
      <c r="Y98" s="21">
        <v>15715388.699999999</v>
      </c>
      <c r="AD98">
        <v>2</v>
      </c>
      <c r="AL98" s="2">
        <v>2480790</v>
      </c>
      <c r="AM98" s="2">
        <f t="shared" ref="AM98:AM161" si="31">$AM$187/91*AD98</f>
        <v>171428.57142857142</v>
      </c>
      <c r="AN98" s="2">
        <f t="shared" si="25"/>
        <v>2652218.5714285714</v>
      </c>
      <c r="AT98">
        <v>400000</v>
      </c>
      <c r="AU98">
        <f>$AU$187/91*AD98</f>
        <v>29890.109890109889</v>
      </c>
      <c r="AV98" s="2">
        <f t="shared" si="26"/>
        <v>429890.10989010986</v>
      </c>
      <c r="BB98">
        <v>1349894</v>
      </c>
      <c r="BC98" s="2">
        <f>$BC$187/91*AD98</f>
        <v>149450.54945054944</v>
      </c>
      <c r="BD98" s="2">
        <f t="shared" si="27"/>
        <v>1499344.5494505495</v>
      </c>
      <c r="BG98">
        <v>0</v>
      </c>
      <c r="BH98" s="2">
        <f>$BH$187/91*AD98</f>
        <v>50549.45054945055</v>
      </c>
      <c r="BI98">
        <f t="shared" si="28"/>
        <v>50549.45054945055</v>
      </c>
      <c r="BM98">
        <v>0</v>
      </c>
      <c r="BN98" s="2">
        <f>$BN$187/91*AD98</f>
        <v>65934.065934065933</v>
      </c>
      <c r="BO98" s="2">
        <f t="shared" si="29"/>
        <v>65934.065934065933</v>
      </c>
      <c r="BY98" s="2">
        <f>BY188/91*AD98</f>
        <v>13186.813186813188</v>
      </c>
    </row>
    <row r="99" spans="1:77" x14ac:dyDescent="0.25">
      <c r="A99" s="1">
        <v>44289</v>
      </c>
      <c r="B99">
        <v>750000</v>
      </c>
      <c r="C99">
        <v>1700000</v>
      </c>
      <c r="D99" s="2">
        <f t="shared" si="15"/>
        <v>1368966.4285714286</v>
      </c>
      <c r="E99" s="2">
        <v>2737932.8571428573</v>
      </c>
      <c r="F99" s="2">
        <f t="shared" si="21"/>
        <v>222417.58241758242</v>
      </c>
      <c r="G99" s="2">
        <v>444835.16483516485</v>
      </c>
      <c r="H99" s="2">
        <f t="shared" si="19"/>
        <v>787034.91208791209</v>
      </c>
      <c r="I99" s="2">
        <v>1574069.8241758242</v>
      </c>
      <c r="J99" s="2">
        <f t="shared" si="30"/>
        <v>37912.087912087911</v>
      </c>
      <c r="K99" s="2">
        <v>75824.175824175822</v>
      </c>
      <c r="L99" s="2">
        <f t="shared" si="14"/>
        <v>49450.54945054945</v>
      </c>
      <c r="M99" s="2">
        <v>98901.0989010989</v>
      </c>
      <c r="N99" s="2"/>
      <c r="O99" s="2"/>
      <c r="P99" s="2">
        <f t="shared" si="24"/>
        <v>9890.1098901098903</v>
      </c>
      <c r="Q99" s="2">
        <v>19780.219780219781</v>
      </c>
      <c r="R99" s="2"/>
      <c r="S99" s="2"/>
      <c r="T99" s="19">
        <f t="shared" si="16"/>
        <v>2525122.2197802197</v>
      </c>
      <c r="U99" s="20">
        <v>17461543</v>
      </c>
      <c r="V99" s="20">
        <v>10476925.799999999</v>
      </c>
      <c r="W99" s="20">
        <v>12223080.1</v>
      </c>
      <c r="X99" s="20">
        <v>13969234.399999999</v>
      </c>
      <c r="Y99" s="21">
        <v>15715388.699999999</v>
      </c>
      <c r="AD99">
        <v>3</v>
      </c>
      <c r="AL99" s="2">
        <v>2480790</v>
      </c>
      <c r="AM99" s="2">
        <f t="shared" si="31"/>
        <v>257142.85714285713</v>
      </c>
      <c r="AN99" s="2">
        <f t="shared" si="25"/>
        <v>2737932.8571428573</v>
      </c>
      <c r="AT99">
        <v>400000</v>
      </c>
      <c r="AU99">
        <f t="shared" ref="AU99:AU162" si="32">$AU$187/91*AD99</f>
        <v>44835.164835164833</v>
      </c>
      <c r="AV99" s="2">
        <f t="shared" si="26"/>
        <v>444835.16483516485</v>
      </c>
      <c r="BB99">
        <v>1349894</v>
      </c>
      <c r="BC99" s="2">
        <f t="shared" ref="BC99:BC162" si="33">$BC$187/91*AD99</f>
        <v>224175.82417582418</v>
      </c>
      <c r="BD99" s="2">
        <f t="shared" si="27"/>
        <v>1574069.8241758242</v>
      </c>
      <c r="BG99">
        <v>0</v>
      </c>
      <c r="BH99" s="2">
        <f t="shared" ref="BH99:BH162" si="34">$BH$187/91*AD99</f>
        <v>75824.175824175822</v>
      </c>
      <c r="BI99">
        <f t="shared" si="28"/>
        <v>75824.175824175822</v>
      </c>
      <c r="BM99">
        <v>0</v>
      </c>
      <c r="BN99" s="2">
        <f t="shared" ref="BN99:BN162" si="35">$BN$187/91*AD99</f>
        <v>98901.0989010989</v>
      </c>
      <c r="BO99" s="2">
        <f t="shared" si="29"/>
        <v>98901.0989010989</v>
      </c>
      <c r="BY99" s="2">
        <f t="shared" ref="BY99:BY162" si="36">BY189/91*AD99</f>
        <v>19780.219780219781</v>
      </c>
    </row>
    <row r="100" spans="1:77" x14ac:dyDescent="0.25">
      <c r="A100" s="1">
        <v>44290</v>
      </c>
      <c r="B100">
        <v>750000</v>
      </c>
      <c r="C100">
        <v>1700000</v>
      </c>
      <c r="D100" s="2">
        <f t="shared" si="15"/>
        <v>1411823.5714285714</v>
      </c>
      <c r="E100" s="2">
        <v>2823647.1428571427</v>
      </c>
      <c r="F100" s="2">
        <f t="shared" si="21"/>
        <v>229890.10989010989</v>
      </c>
      <c r="G100" s="2">
        <v>459780.21978021978</v>
      </c>
      <c r="H100" s="2">
        <f t="shared" si="19"/>
        <v>824397.54945054941</v>
      </c>
      <c r="I100" s="2">
        <v>1648795.0989010988</v>
      </c>
      <c r="J100" s="2">
        <f t="shared" si="30"/>
        <v>50549.45054945055</v>
      </c>
      <c r="K100" s="2">
        <v>101098.9010989011</v>
      </c>
      <c r="L100" s="2">
        <f t="shared" si="14"/>
        <v>65934.065934065933</v>
      </c>
      <c r="M100" s="2">
        <v>131868.13186813187</v>
      </c>
      <c r="N100" s="2"/>
      <c r="O100" s="2"/>
      <c r="P100" s="2">
        <f t="shared" si="24"/>
        <v>13186.813186813188</v>
      </c>
      <c r="Q100" s="2">
        <v>26373.626373626375</v>
      </c>
      <c r="R100" s="2"/>
      <c r="S100" s="2"/>
      <c r="T100" s="19">
        <f t="shared" si="16"/>
        <v>2661715.6263736263</v>
      </c>
      <c r="U100" s="20">
        <v>17461543</v>
      </c>
      <c r="V100" s="20">
        <v>10476925.799999999</v>
      </c>
      <c r="W100" s="20">
        <v>12223080.1</v>
      </c>
      <c r="X100" s="20">
        <v>13969234.399999999</v>
      </c>
      <c r="Y100" s="21">
        <v>15715388.699999999</v>
      </c>
      <c r="AD100">
        <v>4</v>
      </c>
      <c r="AL100" s="2">
        <v>2480790</v>
      </c>
      <c r="AM100" s="2">
        <f t="shared" si="31"/>
        <v>342857.14285714284</v>
      </c>
      <c r="AN100" s="2">
        <f t="shared" si="25"/>
        <v>2823647.1428571427</v>
      </c>
      <c r="AT100">
        <v>400000</v>
      </c>
      <c r="AU100">
        <f t="shared" si="32"/>
        <v>59780.219780219777</v>
      </c>
      <c r="AV100" s="2">
        <f t="shared" si="26"/>
        <v>459780.21978021978</v>
      </c>
      <c r="BB100">
        <v>1349894</v>
      </c>
      <c r="BC100" s="2">
        <f t="shared" si="33"/>
        <v>298901.09890109889</v>
      </c>
      <c r="BD100" s="2">
        <f t="shared" si="27"/>
        <v>1648795.0989010988</v>
      </c>
      <c r="BG100">
        <v>0</v>
      </c>
      <c r="BH100" s="2">
        <f t="shared" si="34"/>
        <v>101098.9010989011</v>
      </c>
      <c r="BI100">
        <f t="shared" si="28"/>
        <v>101098.9010989011</v>
      </c>
      <c r="BM100">
        <v>0</v>
      </c>
      <c r="BN100" s="2">
        <f t="shared" si="35"/>
        <v>131868.13186813187</v>
      </c>
      <c r="BO100" s="2">
        <f t="shared" si="29"/>
        <v>131868.13186813187</v>
      </c>
      <c r="BY100" s="2">
        <f t="shared" si="36"/>
        <v>26373.626373626375</v>
      </c>
    </row>
    <row r="101" spans="1:77" x14ac:dyDescent="0.25">
      <c r="A101" s="1">
        <v>44291</v>
      </c>
      <c r="B101">
        <v>750000</v>
      </c>
      <c r="C101">
        <v>1700000</v>
      </c>
      <c r="D101" s="2">
        <f t="shared" si="15"/>
        <v>1454680.7142857143</v>
      </c>
      <c r="E101" s="2">
        <v>2909361.4285714286</v>
      </c>
      <c r="F101" s="2">
        <f t="shared" si="21"/>
        <v>237362.63736263735</v>
      </c>
      <c r="G101" s="2">
        <v>474725.27472527471</v>
      </c>
      <c r="H101" s="2">
        <f t="shared" si="19"/>
        <v>861760.18681318685</v>
      </c>
      <c r="I101" s="2">
        <v>1723520.3736263737</v>
      </c>
      <c r="J101" s="2">
        <f t="shared" si="30"/>
        <v>63186.81318681319</v>
      </c>
      <c r="K101" s="2">
        <v>126373.62637362638</v>
      </c>
      <c r="L101" s="2">
        <f t="shared" si="14"/>
        <v>82417.582417582424</v>
      </c>
      <c r="M101" s="2">
        <v>164835.16483516485</v>
      </c>
      <c r="N101" s="2"/>
      <c r="O101" s="2"/>
      <c r="P101" s="2">
        <f t="shared" si="24"/>
        <v>16483.516483516483</v>
      </c>
      <c r="Q101" s="2">
        <v>32967.032967032967</v>
      </c>
      <c r="R101" s="2"/>
      <c r="S101" s="2"/>
      <c r="T101" s="19">
        <f t="shared" si="16"/>
        <v>2798309.0329670329</v>
      </c>
      <c r="U101" s="20">
        <v>17461543</v>
      </c>
      <c r="V101" s="20">
        <v>10476925.799999999</v>
      </c>
      <c r="W101" s="20">
        <v>12223080.1</v>
      </c>
      <c r="X101" s="20">
        <v>13969234.399999999</v>
      </c>
      <c r="Y101" s="21">
        <v>15715388.699999999</v>
      </c>
      <c r="AD101">
        <v>5</v>
      </c>
      <c r="AL101" s="2">
        <v>2480790</v>
      </c>
      <c r="AM101" s="2">
        <f t="shared" si="31"/>
        <v>428571.42857142852</v>
      </c>
      <c r="AN101" s="2">
        <f t="shared" si="25"/>
        <v>2909361.4285714286</v>
      </c>
      <c r="AT101">
        <v>400000</v>
      </c>
      <c r="AU101">
        <f t="shared" si="32"/>
        <v>74725.274725274721</v>
      </c>
      <c r="AV101" s="2">
        <f t="shared" si="26"/>
        <v>474725.27472527471</v>
      </c>
      <c r="BB101">
        <v>1349894</v>
      </c>
      <c r="BC101" s="2">
        <f t="shared" si="33"/>
        <v>373626.37362637359</v>
      </c>
      <c r="BD101" s="2">
        <f t="shared" si="27"/>
        <v>1723520.3736263737</v>
      </c>
      <c r="BG101">
        <v>0</v>
      </c>
      <c r="BH101" s="2">
        <f t="shared" si="34"/>
        <v>126373.62637362638</v>
      </c>
      <c r="BI101">
        <f t="shared" si="28"/>
        <v>126373.62637362638</v>
      </c>
      <c r="BM101">
        <v>0</v>
      </c>
      <c r="BN101" s="2">
        <f t="shared" si="35"/>
        <v>164835.16483516485</v>
      </c>
      <c r="BO101" s="2">
        <f t="shared" si="29"/>
        <v>164835.16483516485</v>
      </c>
      <c r="BY101" s="2">
        <f t="shared" si="36"/>
        <v>32967.032967032967</v>
      </c>
    </row>
    <row r="102" spans="1:77" x14ac:dyDescent="0.25">
      <c r="A102" s="1">
        <v>44292</v>
      </c>
      <c r="B102">
        <v>750000</v>
      </c>
      <c r="C102">
        <v>1700000</v>
      </c>
      <c r="D102" s="2">
        <f t="shared" si="15"/>
        <v>1497537.857142857</v>
      </c>
      <c r="E102" s="2">
        <v>2995075.7142857141</v>
      </c>
      <c r="F102" s="2">
        <f t="shared" si="21"/>
        <v>244835.16483516485</v>
      </c>
      <c r="G102" s="2">
        <v>489670.32967032969</v>
      </c>
      <c r="H102" s="2">
        <f t="shared" si="19"/>
        <v>899122.82417582418</v>
      </c>
      <c r="I102" s="2">
        <v>1798245.6483516484</v>
      </c>
      <c r="J102" s="2">
        <f t="shared" si="30"/>
        <v>75824.175824175822</v>
      </c>
      <c r="K102" s="2">
        <v>151648.35164835164</v>
      </c>
      <c r="L102" s="2">
        <f t="shared" si="14"/>
        <v>98901.0989010989</v>
      </c>
      <c r="M102" s="2">
        <v>197802.1978021978</v>
      </c>
      <c r="N102" s="2"/>
      <c r="O102" s="2"/>
      <c r="P102" s="2">
        <f t="shared" si="24"/>
        <v>19780.219780219781</v>
      </c>
      <c r="Q102" s="2">
        <v>39560.439560439561</v>
      </c>
      <c r="R102" s="2"/>
      <c r="S102" s="2"/>
      <c r="T102" s="19">
        <f t="shared" si="16"/>
        <v>2934902.439560439</v>
      </c>
      <c r="U102" s="20">
        <v>17461543</v>
      </c>
      <c r="V102" s="20">
        <v>10476925.799999999</v>
      </c>
      <c r="W102" s="20">
        <v>12223080.1</v>
      </c>
      <c r="X102" s="20">
        <v>13969234.399999999</v>
      </c>
      <c r="Y102" s="21">
        <v>15715388.699999999</v>
      </c>
      <c r="AD102">
        <v>6</v>
      </c>
      <c r="AL102" s="2">
        <v>2480790</v>
      </c>
      <c r="AM102" s="2">
        <f t="shared" si="31"/>
        <v>514285.71428571426</v>
      </c>
      <c r="AN102" s="2">
        <f t="shared" si="25"/>
        <v>2995075.7142857141</v>
      </c>
      <c r="AT102">
        <v>400000</v>
      </c>
      <c r="AU102">
        <f t="shared" si="32"/>
        <v>89670.329670329666</v>
      </c>
      <c r="AV102" s="2">
        <f t="shared" si="26"/>
        <v>489670.32967032969</v>
      </c>
      <c r="BB102">
        <v>1349894</v>
      </c>
      <c r="BC102" s="2">
        <f t="shared" si="33"/>
        <v>448351.64835164836</v>
      </c>
      <c r="BD102" s="2">
        <f t="shared" si="27"/>
        <v>1798245.6483516484</v>
      </c>
      <c r="BG102">
        <v>0</v>
      </c>
      <c r="BH102" s="2">
        <f t="shared" si="34"/>
        <v>151648.35164835164</v>
      </c>
      <c r="BI102">
        <f t="shared" si="28"/>
        <v>151648.35164835164</v>
      </c>
      <c r="BM102">
        <v>0</v>
      </c>
      <c r="BN102" s="2">
        <f t="shared" si="35"/>
        <v>197802.1978021978</v>
      </c>
      <c r="BO102" s="2">
        <f t="shared" si="29"/>
        <v>197802.1978021978</v>
      </c>
      <c r="BY102" s="2">
        <f t="shared" si="36"/>
        <v>39560.439560439561</v>
      </c>
    </row>
    <row r="103" spans="1:77" x14ac:dyDescent="0.25">
      <c r="A103" s="1">
        <v>44293</v>
      </c>
      <c r="B103">
        <v>750000</v>
      </c>
      <c r="C103">
        <v>1700000</v>
      </c>
      <c r="D103" s="2">
        <f t="shared" si="15"/>
        <v>1540395</v>
      </c>
      <c r="E103" s="2">
        <v>3080790</v>
      </c>
      <c r="F103" s="2">
        <f t="shared" si="21"/>
        <v>252307.69230769231</v>
      </c>
      <c r="G103" s="2">
        <v>504615.38461538462</v>
      </c>
      <c r="H103" s="2">
        <f t="shared" si="19"/>
        <v>936485.4615384615</v>
      </c>
      <c r="I103" s="2">
        <v>1872970.923076923</v>
      </c>
      <c r="J103" s="2">
        <f t="shared" si="30"/>
        <v>88461.538461538468</v>
      </c>
      <c r="K103" s="2">
        <v>176923.07692307694</v>
      </c>
      <c r="L103" s="2">
        <f t="shared" si="14"/>
        <v>115384.61538461538</v>
      </c>
      <c r="M103" s="2">
        <v>230769.23076923075</v>
      </c>
      <c r="N103" s="2"/>
      <c r="O103" s="2"/>
      <c r="P103" s="2">
        <f t="shared" si="24"/>
        <v>23076.923076923078</v>
      </c>
      <c r="Q103" s="2">
        <v>46153.846153846156</v>
      </c>
      <c r="R103" s="2"/>
      <c r="S103" s="2"/>
      <c r="T103" s="19">
        <f t="shared" si="16"/>
        <v>3071495.846153846</v>
      </c>
      <c r="U103" s="20">
        <v>17461543</v>
      </c>
      <c r="V103" s="20">
        <v>10476925.799999999</v>
      </c>
      <c r="W103" s="20">
        <v>12223080.1</v>
      </c>
      <c r="X103" s="20">
        <v>13969234.399999999</v>
      </c>
      <c r="Y103" s="21">
        <v>15715388.699999999</v>
      </c>
      <c r="AD103">
        <v>7</v>
      </c>
      <c r="AL103" s="2">
        <v>2480790</v>
      </c>
      <c r="AM103" s="2">
        <f t="shared" si="31"/>
        <v>600000</v>
      </c>
      <c r="AN103" s="2">
        <f t="shared" si="25"/>
        <v>3080790</v>
      </c>
      <c r="AT103">
        <v>400000</v>
      </c>
      <c r="AU103">
        <f t="shared" si="32"/>
        <v>104615.38461538461</v>
      </c>
      <c r="AV103" s="2">
        <f t="shared" si="26"/>
        <v>504615.38461538462</v>
      </c>
      <c r="BB103">
        <v>1349894</v>
      </c>
      <c r="BC103" s="2">
        <f t="shared" si="33"/>
        <v>523076.92307692306</v>
      </c>
      <c r="BD103" s="2">
        <f t="shared" si="27"/>
        <v>1872970.923076923</v>
      </c>
      <c r="BG103">
        <v>0</v>
      </c>
      <c r="BH103" s="2">
        <f t="shared" si="34"/>
        <v>176923.07692307694</v>
      </c>
      <c r="BI103">
        <f t="shared" si="28"/>
        <v>176923.07692307694</v>
      </c>
      <c r="BM103">
        <v>0</v>
      </c>
      <c r="BN103" s="2">
        <f t="shared" si="35"/>
        <v>230769.23076923075</v>
      </c>
      <c r="BO103" s="2">
        <f t="shared" si="29"/>
        <v>230769.23076923075</v>
      </c>
      <c r="BY103" s="2">
        <f t="shared" si="36"/>
        <v>46153.846153846156</v>
      </c>
    </row>
    <row r="104" spans="1:77" x14ac:dyDescent="0.25">
      <c r="A104" s="1">
        <v>44294</v>
      </c>
      <c r="B104">
        <v>750000</v>
      </c>
      <c r="C104">
        <v>1700000</v>
      </c>
      <c r="D104" s="2">
        <f t="shared" si="15"/>
        <v>1583252.1428571427</v>
      </c>
      <c r="E104" s="2">
        <v>3166504.2857142854</v>
      </c>
      <c r="F104" s="2">
        <f t="shared" si="21"/>
        <v>259780.21978021978</v>
      </c>
      <c r="G104" s="2">
        <v>519560.43956043955</v>
      </c>
      <c r="H104" s="2">
        <f t="shared" si="19"/>
        <v>973848.09890109883</v>
      </c>
      <c r="I104" s="2">
        <v>1947696.1978021977</v>
      </c>
      <c r="J104" s="2">
        <f t="shared" si="30"/>
        <v>101098.9010989011</v>
      </c>
      <c r="K104" s="2">
        <v>202197.8021978022</v>
      </c>
      <c r="L104" s="2">
        <f t="shared" si="14"/>
        <v>131868.13186813187</v>
      </c>
      <c r="M104" s="2">
        <v>263736.26373626373</v>
      </c>
      <c r="N104" s="2"/>
      <c r="O104" s="2"/>
      <c r="P104" s="2">
        <f t="shared" si="24"/>
        <v>26373.626373626375</v>
      </c>
      <c r="Q104" s="2">
        <v>52747.252747252751</v>
      </c>
      <c r="R104" s="2"/>
      <c r="S104" s="2"/>
      <c r="T104" s="19">
        <f t="shared" si="16"/>
        <v>3208089.2527472521</v>
      </c>
      <c r="U104" s="20">
        <v>17461543</v>
      </c>
      <c r="V104" s="20">
        <v>10476925.799999999</v>
      </c>
      <c r="W104" s="20">
        <v>12223080.1</v>
      </c>
      <c r="X104" s="20">
        <v>13969234.399999999</v>
      </c>
      <c r="Y104" s="21">
        <v>15715388.699999999</v>
      </c>
      <c r="AA104">
        <f>164775+123825+154050+92430+13200</f>
        <v>548280</v>
      </c>
      <c r="AD104">
        <v>8</v>
      </c>
      <c r="AL104" s="2">
        <v>2480790</v>
      </c>
      <c r="AM104" s="2">
        <f t="shared" si="31"/>
        <v>685714.28571428568</v>
      </c>
      <c r="AN104" s="2">
        <f t="shared" si="25"/>
        <v>3166504.2857142854</v>
      </c>
      <c r="AT104">
        <v>400000</v>
      </c>
      <c r="AU104">
        <f t="shared" si="32"/>
        <v>119560.43956043955</v>
      </c>
      <c r="AV104" s="2">
        <f t="shared" si="26"/>
        <v>519560.43956043955</v>
      </c>
      <c r="BB104">
        <v>1349894</v>
      </c>
      <c r="BC104" s="2">
        <f t="shared" si="33"/>
        <v>597802.19780219777</v>
      </c>
      <c r="BD104" s="2">
        <f t="shared" si="27"/>
        <v>1947696.1978021977</v>
      </c>
      <c r="BG104">
        <v>0</v>
      </c>
      <c r="BH104" s="2">
        <f t="shared" si="34"/>
        <v>202197.8021978022</v>
      </c>
      <c r="BI104">
        <f t="shared" si="28"/>
        <v>202197.8021978022</v>
      </c>
      <c r="BM104">
        <v>0</v>
      </c>
      <c r="BN104" s="2">
        <f t="shared" si="35"/>
        <v>263736.26373626373</v>
      </c>
      <c r="BO104" s="2">
        <f t="shared" si="29"/>
        <v>263736.26373626373</v>
      </c>
      <c r="BY104" s="2">
        <f t="shared" si="36"/>
        <v>52747.252747252751</v>
      </c>
    </row>
    <row r="105" spans="1:77" x14ac:dyDescent="0.25">
      <c r="A105" s="1">
        <v>44295</v>
      </c>
      <c r="B105">
        <v>750000</v>
      </c>
      <c r="C105">
        <v>1700000</v>
      </c>
      <c r="D105" s="2">
        <f t="shared" si="15"/>
        <v>1626109.2857142857</v>
      </c>
      <c r="E105" s="2">
        <v>3252218.5714285714</v>
      </c>
      <c r="F105" s="2">
        <f t="shared" si="21"/>
        <v>267252.74725274724</v>
      </c>
      <c r="G105" s="2">
        <v>534505.49450549448</v>
      </c>
      <c r="H105" s="2">
        <f t="shared" si="19"/>
        <v>1011210.7362637363</v>
      </c>
      <c r="I105" s="2">
        <v>2022421.4725274725</v>
      </c>
      <c r="J105" s="2">
        <f t="shared" si="30"/>
        <v>113736.26373626373</v>
      </c>
      <c r="K105" s="2">
        <v>227472.52747252746</v>
      </c>
      <c r="L105" s="2">
        <f t="shared" si="14"/>
        <v>148351.64835164836</v>
      </c>
      <c r="M105" s="2">
        <v>296703.29670329671</v>
      </c>
      <c r="N105" s="2"/>
      <c r="O105" s="2"/>
      <c r="P105" s="2">
        <f t="shared" si="24"/>
        <v>29670.329670329673</v>
      </c>
      <c r="Q105" s="2">
        <v>59340.659340659346</v>
      </c>
      <c r="R105" s="2"/>
      <c r="S105" s="2"/>
      <c r="T105" s="19">
        <f t="shared" si="16"/>
        <v>3344682.6593406592</v>
      </c>
      <c r="U105" s="20">
        <v>17461543</v>
      </c>
      <c r="V105" s="20">
        <v>10476925.799999999</v>
      </c>
      <c r="W105" s="20">
        <v>12223080.1</v>
      </c>
      <c r="X105" s="20">
        <v>13969234.399999999</v>
      </c>
      <c r="Y105" s="21">
        <v>15715388.699999999</v>
      </c>
      <c r="AD105">
        <v>9</v>
      </c>
      <c r="AL105" s="2">
        <v>2480790</v>
      </c>
      <c r="AM105" s="2">
        <f t="shared" si="31"/>
        <v>771428.57142857136</v>
      </c>
      <c r="AN105" s="2">
        <f t="shared" si="25"/>
        <v>3252218.5714285714</v>
      </c>
      <c r="AT105">
        <v>400000</v>
      </c>
      <c r="AU105">
        <f t="shared" si="32"/>
        <v>134505.49450549448</v>
      </c>
      <c r="AV105" s="2">
        <f t="shared" si="26"/>
        <v>534505.49450549448</v>
      </c>
      <c r="BB105">
        <v>1349894</v>
      </c>
      <c r="BC105" s="2">
        <f t="shared" si="33"/>
        <v>672527.47252747254</v>
      </c>
      <c r="BD105" s="2">
        <f t="shared" si="27"/>
        <v>2022421.4725274725</v>
      </c>
      <c r="BG105">
        <v>0</v>
      </c>
      <c r="BH105" s="2">
        <f t="shared" si="34"/>
        <v>227472.52747252746</v>
      </c>
      <c r="BI105">
        <f t="shared" si="28"/>
        <v>227472.52747252746</v>
      </c>
      <c r="BM105">
        <v>0</v>
      </c>
      <c r="BN105" s="2">
        <f t="shared" si="35"/>
        <v>296703.29670329671</v>
      </c>
      <c r="BO105" s="2">
        <f t="shared" si="29"/>
        <v>296703.29670329671</v>
      </c>
      <c r="BY105" s="2">
        <f t="shared" si="36"/>
        <v>59340.659340659346</v>
      </c>
    </row>
    <row r="106" spans="1:77" x14ac:dyDescent="0.25">
      <c r="A106" s="1">
        <v>44296</v>
      </c>
      <c r="B106">
        <v>750000</v>
      </c>
      <c r="C106">
        <v>1700000</v>
      </c>
      <c r="D106" s="2">
        <f t="shared" si="15"/>
        <v>1668966.4285714286</v>
      </c>
      <c r="E106" s="2">
        <v>3337932.8571428573</v>
      </c>
      <c r="F106" s="2">
        <f t="shared" si="21"/>
        <v>274725.27472527471</v>
      </c>
      <c r="G106" s="2">
        <v>549450.54945054941</v>
      </c>
      <c r="H106" s="2">
        <f t="shared" si="19"/>
        <v>1048573.3736263736</v>
      </c>
      <c r="I106" s="2">
        <v>2097146.7472527472</v>
      </c>
      <c r="J106" s="2">
        <f t="shared" si="30"/>
        <v>126373.62637362638</v>
      </c>
      <c r="K106" s="2">
        <v>252747.25274725276</v>
      </c>
      <c r="L106" s="2">
        <f t="shared" si="14"/>
        <v>164835.16483516485</v>
      </c>
      <c r="M106" s="2">
        <v>329670.32967032969</v>
      </c>
      <c r="N106" s="2"/>
      <c r="O106" s="2"/>
      <c r="P106" s="2">
        <f t="shared" si="24"/>
        <v>32967.032967032967</v>
      </c>
      <c r="Q106" s="2">
        <v>65934.065934065933</v>
      </c>
      <c r="R106" s="2"/>
      <c r="S106" s="2"/>
      <c r="T106" s="19">
        <f t="shared" si="16"/>
        <v>3481276.0659340657</v>
      </c>
      <c r="U106" s="20">
        <v>17461543</v>
      </c>
      <c r="V106" s="20">
        <v>10476925.799999999</v>
      </c>
      <c r="W106" s="20">
        <v>12223080.1</v>
      </c>
      <c r="X106" s="20">
        <v>13969234.399999999</v>
      </c>
      <c r="Y106" s="21">
        <v>15715388.699999999</v>
      </c>
      <c r="AD106">
        <v>10</v>
      </c>
      <c r="AL106" s="2">
        <v>2480790</v>
      </c>
      <c r="AM106" s="2">
        <f t="shared" si="31"/>
        <v>857142.85714285704</v>
      </c>
      <c r="AN106" s="2">
        <f t="shared" si="25"/>
        <v>3337932.8571428573</v>
      </c>
      <c r="AT106">
        <v>400000</v>
      </c>
      <c r="AU106">
        <f t="shared" si="32"/>
        <v>149450.54945054944</v>
      </c>
      <c r="AV106" s="2">
        <f t="shared" si="26"/>
        <v>549450.54945054941</v>
      </c>
      <c r="BB106">
        <v>1349894</v>
      </c>
      <c r="BC106" s="2">
        <f t="shared" si="33"/>
        <v>747252.74725274718</v>
      </c>
      <c r="BD106" s="2">
        <f t="shared" si="27"/>
        <v>2097146.7472527472</v>
      </c>
      <c r="BG106">
        <v>0</v>
      </c>
      <c r="BH106" s="2">
        <f t="shared" si="34"/>
        <v>252747.25274725276</v>
      </c>
      <c r="BI106">
        <f t="shared" si="28"/>
        <v>252747.25274725276</v>
      </c>
      <c r="BM106">
        <v>0</v>
      </c>
      <c r="BN106" s="2">
        <f t="shared" si="35"/>
        <v>329670.32967032969</v>
      </c>
      <c r="BO106" s="2">
        <f t="shared" si="29"/>
        <v>329670.32967032969</v>
      </c>
      <c r="BY106" s="2">
        <f t="shared" si="36"/>
        <v>65934.065934065933</v>
      </c>
    </row>
    <row r="107" spans="1:77" x14ac:dyDescent="0.25">
      <c r="A107" s="1">
        <v>44297</v>
      </c>
      <c r="B107">
        <v>750000</v>
      </c>
      <c r="C107">
        <v>1700000</v>
      </c>
      <c r="D107" s="2">
        <f t="shared" si="15"/>
        <v>1711823.5714285714</v>
      </c>
      <c r="E107" s="2">
        <v>3423647.1428571427</v>
      </c>
      <c r="F107" s="2">
        <f t="shared" si="21"/>
        <v>282197.80219780223</v>
      </c>
      <c r="G107" s="2">
        <v>564395.60439560446</v>
      </c>
      <c r="H107" s="2">
        <f t="shared" si="19"/>
        <v>1085936.010989011</v>
      </c>
      <c r="I107" s="2">
        <v>2171872.0219780221</v>
      </c>
      <c r="J107" s="2">
        <f t="shared" si="30"/>
        <v>139010.98901098903</v>
      </c>
      <c r="K107" s="2">
        <v>278021.97802197805</v>
      </c>
      <c r="L107" s="2">
        <f t="shared" si="14"/>
        <v>181318.68131868131</v>
      </c>
      <c r="M107" s="2">
        <v>362637.36263736262</v>
      </c>
      <c r="N107" s="2"/>
      <c r="O107" s="2"/>
      <c r="P107" s="2">
        <f t="shared" si="24"/>
        <v>36263.736263736268</v>
      </c>
      <c r="Q107" s="2">
        <v>72527.472527472535</v>
      </c>
      <c r="R107" s="2"/>
      <c r="S107" s="2"/>
      <c r="T107" s="19">
        <f t="shared" si="16"/>
        <v>3617869.4725274728</v>
      </c>
      <c r="U107" s="20">
        <v>17461543</v>
      </c>
      <c r="V107" s="20">
        <v>10476925.799999999</v>
      </c>
      <c r="W107" s="20">
        <v>12223080.1</v>
      </c>
      <c r="X107" s="20">
        <v>13969234.399999999</v>
      </c>
      <c r="Y107" s="21">
        <v>15715388.699999999</v>
      </c>
      <c r="AD107">
        <v>11</v>
      </c>
      <c r="AL107" s="2">
        <v>2480790</v>
      </c>
      <c r="AM107" s="2">
        <f t="shared" si="31"/>
        <v>942857.14285714284</v>
      </c>
      <c r="AN107" s="2">
        <f t="shared" si="25"/>
        <v>3423647.1428571427</v>
      </c>
      <c r="AT107">
        <v>400000</v>
      </c>
      <c r="AU107">
        <f t="shared" si="32"/>
        <v>164395.6043956044</v>
      </c>
      <c r="AV107" s="2">
        <f t="shared" si="26"/>
        <v>564395.60439560446</v>
      </c>
      <c r="BB107">
        <v>1349894</v>
      </c>
      <c r="BC107" s="2">
        <f t="shared" si="33"/>
        <v>821978.02197802195</v>
      </c>
      <c r="BD107" s="2">
        <f t="shared" si="27"/>
        <v>2171872.0219780221</v>
      </c>
      <c r="BG107">
        <v>0</v>
      </c>
      <c r="BH107" s="2">
        <f t="shared" si="34"/>
        <v>278021.97802197805</v>
      </c>
      <c r="BI107">
        <f t="shared" si="28"/>
        <v>278021.97802197805</v>
      </c>
      <c r="BM107">
        <v>0</v>
      </c>
      <c r="BN107" s="2">
        <f t="shared" si="35"/>
        <v>362637.36263736262</v>
      </c>
      <c r="BO107" s="2">
        <f t="shared" si="29"/>
        <v>362637.36263736262</v>
      </c>
      <c r="BY107" s="2">
        <f t="shared" si="36"/>
        <v>72527.472527472535</v>
      </c>
    </row>
    <row r="108" spans="1:77" x14ac:dyDescent="0.25">
      <c r="A108" s="1">
        <v>44298</v>
      </c>
      <c r="B108">
        <v>750000</v>
      </c>
      <c r="C108">
        <v>1700000</v>
      </c>
      <c r="D108" s="2">
        <f t="shared" si="15"/>
        <v>1754680.7142857143</v>
      </c>
      <c r="E108" s="2">
        <v>3509361.4285714286</v>
      </c>
      <c r="F108" s="2">
        <f t="shared" si="21"/>
        <v>289670.32967032969</v>
      </c>
      <c r="G108" s="2">
        <v>579340.65934065939</v>
      </c>
      <c r="H108" s="2">
        <f t="shared" si="19"/>
        <v>1123298.6483516484</v>
      </c>
      <c r="I108" s="2">
        <v>2246597.2967032967</v>
      </c>
      <c r="J108" s="2">
        <f t="shared" si="30"/>
        <v>151648.35164835164</v>
      </c>
      <c r="K108" s="2">
        <v>303296.70329670329</v>
      </c>
      <c r="L108" s="2">
        <f t="shared" si="14"/>
        <v>197802.1978021978</v>
      </c>
      <c r="M108" s="2">
        <v>395604.3956043956</v>
      </c>
      <c r="N108" s="2"/>
      <c r="O108" s="2"/>
      <c r="P108" s="2">
        <f t="shared" si="24"/>
        <v>39560.439560439561</v>
      </c>
      <c r="Q108" s="2">
        <v>79120.879120879123</v>
      </c>
      <c r="R108" s="2"/>
      <c r="S108" s="2"/>
      <c r="T108" s="19">
        <f t="shared" si="16"/>
        <v>3754462.8791208793</v>
      </c>
      <c r="U108" s="20">
        <v>17461543</v>
      </c>
      <c r="V108" s="20">
        <v>10476925.799999999</v>
      </c>
      <c r="W108" s="20">
        <v>12223080.1</v>
      </c>
      <c r="X108" s="20">
        <v>13969234.399999999</v>
      </c>
      <c r="Y108" s="21">
        <v>15715388.699999999</v>
      </c>
      <c r="AD108">
        <v>12</v>
      </c>
      <c r="AL108" s="2">
        <v>2480790</v>
      </c>
      <c r="AM108" s="2">
        <f t="shared" si="31"/>
        <v>1028571.4285714285</v>
      </c>
      <c r="AN108" s="2">
        <f t="shared" si="25"/>
        <v>3509361.4285714286</v>
      </c>
      <c r="AT108">
        <v>400000</v>
      </c>
      <c r="AU108">
        <f t="shared" si="32"/>
        <v>179340.65934065933</v>
      </c>
      <c r="AV108" s="2">
        <f t="shared" si="26"/>
        <v>579340.65934065939</v>
      </c>
      <c r="BB108">
        <v>1349894</v>
      </c>
      <c r="BC108" s="2">
        <f t="shared" si="33"/>
        <v>896703.29670329671</v>
      </c>
      <c r="BD108" s="2">
        <f t="shared" si="27"/>
        <v>2246597.2967032967</v>
      </c>
      <c r="BG108">
        <v>0</v>
      </c>
      <c r="BH108" s="2">
        <f t="shared" si="34"/>
        <v>303296.70329670329</v>
      </c>
      <c r="BI108">
        <f t="shared" si="28"/>
        <v>303296.70329670329</v>
      </c>
      <c r="BM108">
        <v>0</v>
      </c>
      <c r="BN108" s="2">
        <f t="shared" si="35"/>
        <v>395604.3956043956</v>
      </c>
      <c r="BO108" s="2">
        <f t="shared" si="29"/>
        <v>395604.3956043956</v>
      </c>
      <c r="BY108" s="2">
        <f t="shared" si="36"/>
        <v>79120.879120879123</v>
      </c>
    </row>
    <row r="109" spans="1:77" x14ac:dyDescent="0.25">
      <c r="A109" s="1">
        <v>44299</v>
      </c>
      <c r="B109">
        <v>750000</v>
      </c>
      <c r="C109">
        <v>1700000</v>
      </c>
      <c r="D109" s="2">
        <f t="shared" si="15"/>
        <v>1797537.8571428573</v>
      </c>
      <c r="E109" s="2">
        <v>3595075.7142857146</v>
      </c>
      <c r="F109" s="2">
        <f t="shared" si="21"/>
        <v>297142.85714285716</v>
      </c>
      <c r="G109" s="2">
        <v>594285.71428571432</v>
      </c>
      <c r="H109" s="2">
        <f t="shared" si="19"/>
        <v>1160661.2857142857</v>
      </c>
      <c r="I109" s="2">
        <v>2321322.5714285714</v>
      </c>
      <c r="J109" s="2">
        <f t="shared" si="30"/>
        <v>164285.71428571429</v>
      </c>
      <c r="K109" s="2">
        <v>328571.42857142858</v>
      </c>
      <c r="L109" s="2">
        <f t="shared" si="14"/>
        <v>214285.71428571429</v>
      </c>
      <c r="M109" s="2">
        <v>428571.42857142858</v>
      </c>
      <c r="N109" s="2"/>
      <c r="O109" s="2"/>
      <c r="P109" s="2">
        <f t="shared" si="24"/>
        <v>42857.142857142862</v>
      </c>
      <c r="Q109" s="2">
        <v>85714.285714285725</v>
      </c>
      <c r="R109" s="2"/>
      <c r="S109" s="2"/>
      <c r="T109" s="19">
        <f t="shared" si="16"/>
        <v>3891056.2857142854</v>
      </c>
      <c r="U109" s="20">
        <v>17461543</v>
      </c>
      <c r="V109" s="20">
        <v>10476925.799999999</v>
      </c>
      <c r="W109" s="20">
        <v>12223080.1</v>
      </c>
      <c r="X109" s="20">
        <v>13969234.399999999</v>
      </c>
      <c r="Y109" s="21">
        <v>15715388.699999999</v>
      </c>
      <c r="AD109">
        <v>13</v>
      </c>
      <c r="AL109" s="2">
        <v>2480790</v>
      </c>
      <c r="AM109" s="2">
        <f t="shared" si="31"/>
        <v>1114285.7142857143</v>
      </c>
      <c r="AN109" s="2">
        <f t="shared" si="25"/>
        <v>3595075.7142857146</v>
      </c>
      <c r="AT109">
        <v>400000</v>
      </c>
      <c r="AU109">
        <f t="shared" si="32"/>
        <v>194285.71428571426</v>
      </c>
      <c r="AV109" s="2">
        <f t="shared" si="26"/>
        <v>594285.71428571432</v>
      </c>
      <c r="BB109">
        <v>1349894</v>
      </c>
      <c r="BC109" s="2">
        <f t="shared" si="33"/>
        <v>971428.57142857136</v>
      </c>
      <c r="BD109" s="2">
        <f t="shared" si="27"/>
        <v>2321322.5714285714</v>
      </c>
      <c r="BG109">
        <v>0</v>
      </c>
      <c r="BH109" s="2">
        <f t="shared" si="34"/>
        <v>328571.42857142858</v>
      </c>
      <c r="BI109">
        <f t="shared" si="28"/>
        <v>328571.42857142858</v>
      </c>
      <c r="BM109">
        <v>0</v>
      </c>
      <c r="BN109" s="2">
        <f t="shared" si="35"/>
        <v>428571.42857142858</v>
      </c>
      <c r="BO109" s="2">
        <f t="shared" si="29"/>
        <v>428571.42857142858</v>
      </c>
      <c r="BY109" s="2">
        <f t="shared" si="36"/>
        <v>85714.285714285725</v>
      </c>
    </row>
    <row r="110" spans="1:77" x14ac:dyDescent="0.25">
      <c r="A110" s="1">
        <v>44300</v>
      </c>
      <c r="B110">
        <v>750000</v>
      </c>
      <c r="C110">
        <v>1700000</v>
      </c>
      <c r="D110" s="2">
        <f t="shared" si="15"/>
        <v>1840395</v>
      </c>
      <c r="E110" s="2">
        <v>3680790</v>
      </c>
      <c r="F110" s="2">
        <f t="shared" si="21"/>
        <v>304615.38461538462</v>
      </c>
      <c r="G110" s="2">
        <v>609230.76923076925</v>
      </c>
      <c r="H110" s="2">
        <f t="shared" si="19"/>
        <v>1198023.923076923</v>
      </c>
      <c r="I110" s="2">
        <v>2396047.846153846</v>
      </c>
      <c r="J110" s="2">
        <f t="shared" si="30"/>
        <v>176923.07692307694</v>
      </c>
      <c r="K110" s="2">
        <v>353846.15384615387</v>
      </c>
      <c r="L110" s="2">
        <f t="shared" si="14"/>
        <v>230769.23076923075</v>
      </c>
      <c r="M110" s="2">
        <v>461538.4615384615</v>
      </c>
      <c r="N110" s="2"/>
      <c r="O110" s="2"/>
      <c r="P110" s="2">
        <f t="shared" si="24"/>
        <v>46153.846153846156</v>
      </c>
      <c r="Q110" s="2">
        <v>92307.692307692312</v>
      </c>
      <c r="R110" s="2"/>
      <c r="S110" s="2"/>
      <c r="T110" s="19">
        <f t="shared" si="16"/>
        <v>4027649.692307692</v>
      </c>
      <c r="U110" s="20">
        <v>17461543</v>
      </c>
      <c r="V110" s="20">
        <v>10476925.799999999</v>
      </c>
      <c r="W110" s="20">
        <v>12223080.1</v>
      </c>
      <c r="X110" s="20">
        <v>13969234.399999999</v>
      </c>
      <c r="Y110" s="21">
        <v>15715388.699999999</v>
      </c>
      <c r="AD110">
        <v>14</v>
      </c>
      <c r="AL110" s="2">
        <v>2480790</v>
      </c>
      <c r="AM110" s="2">
        <f t="shared" si="31"/>
        <v>1200000</v>
      </c>
      <c r="AN110" s="2">
        <f t="shared" si="25"/>
        <v>3680790</v>
      </c>
      <c r="AT110">
        <v>400000</v>
      </c>
      <c r="AU110">
        <f t="shared" si="32"/>
        <v>209230.76923076922</v>
      </c>
      <c r="AV110" s="2">
        <f t="shared" si="26"/>
        <v>609230.76923076925</v>
      </c>
      <c r="BB110">
        <v>1349894</v>
      </c>
      <c r="BC110" s="2">
        <f t="shared" si="33"/>
        <v>1046153.8461538461</v>
      </c>
      <c r="BD110" s="2">
        <f t="shared" si="27"/>
        <v>2396047.846153846</v>
      </c>
      <c r="BG110">
        <v>0</v>
      </c>
      <c r="BH110" s="2">
        <f t="shared" si="34"/>
        <v>353846.15384615387</v>
      </c>
      <c r="BI110">
        <f t="shared" si="28"/>
        <v>353846.15384615387</v>
      </c>
      <c r="BM110">
        <v>0</v>
      </c>
      <c r="BN110" s="2">
        <f t="shared" si="35"/>
        <v>461538.4615384615</v>
      </c>
      <c r="BO110" s="2">
        <f t="shared" si="29"/>
        <v>461538.4615384615</v>
      </c>
      <c r="BY110" s="2">
        <f t="shared" si="36"/>
        <v>92307.692307692312</v>
      </c>
    </row>
    <row r="111" spans="1:77" x14ac:dyDescent="0.25">
      <c r="A111" s="1">
        <v>44301</v>
      </c>
      <c r="B111">
        <v>750000</v>
      </c>
      <c r="C111">
        <v>1700000</v>
      </c>
      <c r="D111" s="2">
        <f t="shared" si="15"/>
        <v>1883252.1428571427</v>
      </c>
      <c r="E111" s="2">
        <v>3766504.2857142854</v>
      </c>
      <c r="F111" s="2">
        <f t="shared" si="21"/>
        <v>312087.91208791209</v>
      </c>
      <c r="G111" s="2">
        <v>624175.82417582418</v>
      </c>
      <c r="H111" s="2">
        <f t="shared" si="19"/>
        <v>1235386.5604395606</v>
      </c>
      <c r="I111" s="2">
        <v>2470773.1208791211</v>
      </c>
      <c r="J111" s="2">
        <f t="shared" si="30"/>
        <v>189560.43956043955</v>
      </c>
      <c r="K111" s="2">
        <v>379120.87912087911</v>
      </c>
      <c r="L111" s="2">
        <f t="shared" si="14"/>
        <v>247252.74725274724</v>
      </c>
      <c r="M111" s="2">
        <v>494505.49450549448</v>
      </c>
      <c r="N111" s="2"/>
      <c r="O111" s="2"/>
      <c r="P111" s="2">
        <f t="shared" si="24"/>
        <v>49450.549450549457</v>
      </c>
      <c r="Q111" s="2">
        <v>98901.098901098914</v>
      </c>
      <c r="R111" s="2"/>
      <c r="S111" s="2"/>
      <c r="T111" s="19">
        <f t="shared" si="16"/>
        <v>4164243.0989010986</v>
      </c>
      <c r="U111" s="20">
        <v>17461543</v>
      </c>
      <c r="V111" s="20">
        <v>10476925.799999999</v>
      </c>
      <c r="W111" s="20">
        <v>12223080.1</v>
      </c>
      <c r="X111" s="20">
        <v>13969234.399999999</v>
      </c>
      <c r="Y111" s="21">
        <v>15715388.699999999</v>
      </c>
      <c r="AD111">
        <v>15</v>
      </c>
      <c r="AL111" s="2">
        <v>2480790</v>
      </c>
      <c r="AM111" s="2">
        <f t="shared" si="31"/>
        <v>1285714.2857142857</v>
      </c>
      <c r="AN111" s="2">
        <f t="shared" si="25"/>
        <v>3766504.2857142854</v>
      </c>
      <c r="AT111">
        <v>400000</v>
      </c>
      <c r="AU111">
        <f t="shared" si="32"/>
        <v>224175.82417582418</v>
      </c>
      <c r="AV111" s="2">
        <f t="shared" si="26"/>
        <v>624175.82417582418</v>
      </c>
      <c r="BB111">
        <v>1349894</v>
      </c>
      <c r="BC111" s="2">
        <f t="shared" si="33"/>
        <v>1120879.1208791209</v>
      </c>
      <c r="BD111" s="2">
        <f t="shared" si="27"/>
        <v>2470773.1208791211</v>
      </c>
      <c r="BG111">
        <v>0</v>
      </c>
      <c r="BH111" s="2">
        <f t="shared" si="34"/>
        <v>379120.87912087911</v>
      </c>
      <c r="BI111">
        <f t="shared" si="28"/>
        <v>379120.87912087911</v>
      </c>
      <c r="BM111">
        <v>0</v>
      </c>
      <c r="BN111" s="2">
        <f t="shared" si="35"/>
        <v>494505.49450549448</v>
      </c>
      <c r="BO111" s="2">
        <f t="shared" si="29"/>
        <v>494505.49450549448</v>
      </c>
      <c r="BY111" s="2">
        <f t="shared" si="36"/>
        <v>98901.098901098914</v>
      </c>
    </row>
    <row r="112" spans="1:77" x14ac:dyDescent="0.25">
      <c r="A112" s="1">
        <v>44302</v>
      </c>
      <c r="B112">
        <v>750000</v>
      </c>
      <c r="C112">
        <v>1700000</v>
      </c>
      <c r="D112" s="2">
        <f t="shared" si="15"/>
        <v>1926109.2857142857</v>
      </c>
      <c r="E112" s="2">
        <v>3852218.5714285714</v>
      </c>
      <c r="F112" s="2">
        <f t="shared" si="21"/>
        <v>319560.43956043955</v>
      </c>
      <c r="G112" s="2">
        <v>639120.87912087911</v>
      </c>
      <c r="H112" s="2">
        <f t="shared" si="19"/>
        <v>1272749.1978021977</v>
      </c>
      <c r="I112" s="2">
        <v>2545498.3956043953</v>
      </c>
      <c r="J112" s="2">
        <f t="shared" si="30"/>
        <v>202197.8021978022</v>
      </c>
      <c r="K112" s="2">
        <v>404395.6043956044</v>
      </c>
      <c r="L112" s="2">
        <f t="shared" si="14"/>
        <v>263736.26373626373</v>
      </c>
      <c r="M112" s="2">
        <v>527472.52747252746</v>
      </c>
      <c r="N112" s="2"/>
      <c r="O112" s="2"/>
      <c r="P112" s="2">
        <f t="shared" si="24"/>
        <v>52747.252747252751</v>
      </c>
      <c r="Q112" s="2">
        <v>105494.5054945055</v>
      </c>
      <c r="R112" s="2"/>
      <c r="S112" s="2"/>
      <c r="T112" s="19">
        <f t="shared" si="16"/>
        <v>4300836.5054945052</v>
      </c>
      <c r="U112" s="20">
        <v>17461543</v>
      </c>
      <c r="V112" s="20">
        <v>10476925.799999999</v>
      </c>
      <c r="W112" s="20">
        <v>12223080.1</v>
      </c>
      <c r="X112" s="20">
        <v>13969234.399999999</v>
      </c>
      <c r="Y112" s="21">
        <v>15715388.699999999</v>
      </c>
      <c r="AD112">
        <v>16</v>
      </c>
      <c r="AL112" s="2">
        <v>2480790</v>
      </c>
      <c r="AM112" s="2">
        <f t="shared" si="31"/>
        <v>1371428.5714285714</v>
      </c>
      <c r="AN112" s="2">
        <f t="shared" si="25"/>
        <v>3852218.5714285714</v>
      </c>
      <c r="AT112">
        <v>400000</v>
      </c>
      <c r="AU112">
        <f t="shared" si="32"/>
        <v>239120.87912087911</v>
      </c>
      <c r="AV112" s="2">
        <f t="shared" si="26"/>
        <v>639120.87912087911</v>
      </c>
      <c r="BB112">
        <v>1349894</v>
      </c>
      <c r="BC112" s="2">
        <f t="shared" si="33"/>
        <v>1195604.3956043955</v>
      </c>
      <c r="BD112" s="2">
        <f t="shared" si="27"/>
        <v>2545498.3956043953</v>
      </c>
      <c r="BG112">
        <v>0</v>
      </c>
      <c r="BH112" s="2">
        <f t="shared" si="34"/>
        <v>404395.6043956044</v>
      </c>
      <c r="BI112">
        <f t="shared" si="28"/>
        <v>404395.6043956044</v>
      </c>
      <c r="BM112">
        <v>0</v>
      </c>
      <c r="BN112" s="2">
        <f t="shared" si="35"/>
        <v>527472.52747252746</v>
      </c>
      <c r="BO112" s="2">
        <f t="shared" si="29"/>
        <v>527472.52747252746</v>
      </c>
      <c r="BY112" s="2">
        <f t="shared" si="36"/>
        <v>105494.5054945055</v>
      </c>
    </row>
    <row r="113" spans="1:77" x14ac:dyDescent="0.25">
      <c r="A113" s="1">
        <v>44303</v>
      </c>
      <c r="B113">
        <v>750000</v>
      </c>
      <c r="C113">
        <v>1700000</v>
      </c>
      <c r="D113" s="2">
        <f t="shared" si="15"/>
        <v>1968966.4285714286</v>
      </c>
      <c r="E113" s="2">
        <v>3937932.8571428573</v>
      </c>
      <c r="F113" s="2">
        <f t="shared" si="21"/>
        <v>327032.96703296702</v>
      </c>
      <c r="G113" s="2">
        <v>654065.93406593404</v>
      </c>
      <c r="H113" s="2">
        <f t="shared" si="19"/>
        <v>1310111.8351648352</v>
      </c>
      <c r="I113" s="2">
        <v>2620223.6703296704</v>
      </c>
      <c r="J113" s="2">
        <f t="shared" si="30"/>
        <v>214835.16483516485</v>
      </c>
      <c r="K113" s="2">
        <v>429670.32967032969</v>
      </c>
      <c r="L113" s="2">
        <f t="shared" si="14"/>
        <v>280219.78021978022</v>
      </c>
      <c r="M113" s="2">
        <v>560439.56043956045</v>
      </c>
      <c r="N113" s="2"/>
      <c r="O113" s="2"/>
      <c r="P113" s="2">
        <f t="shared" si="24"/>
        <v>56043.956043956045</v>
      </c>
      <c r="Q113" s="2">
        <v>112087.91208791209</v>
      </c>
      <c r="R113" s="2"/>
      <c r="S113" s="2"/>
      <c r="T113" s="19">
        <f t="shared" si="16"/>
        <v>4437429.9120879117</v>
      </c>
      <c r="U113" s="20">
        <v>17461543</v>
      </c>
      <c r="V113" s="20">
        <v>10476925.799999999</v>
      </c>
      <c r="W113" s="20">
        <v>12223080.1</v>
      </c>
      <c r="X113" s="20">
        <v>13969234.399999999</v>
      </c>
      <c r="Y113" s="21">
        <v>15715388.699999999</v>
      </c>
      <c r="AD113">
        <v>17</v>
      </c>
      <c r="AL113" s="2">
        <v>2480790</v>
      </c>
      <c r="AM113" s="2">
        <f t="shared" si="31"/>
        <v>1457142.857142857</v>
      </c>
      <c r="AN113" s="2">
        <f t="shared" si="25"/>
        <v>3937932.8571428573</v>
      </c>
      <c r="AT113">
        <v>400000</v>
      </c>
      <c r="AU113">
        <f t="shared" si="32"/>
        <v>254065.93406593404</v>
      </c>
      <c r="AV113" s="2">
        <f t="shared" si="26"/>
        <v>654065.93406593404</v>
      </c>
      <c r="BB113">
        <v>1349894</v>
      </c>
      <c r="BC113" s="2">
        <f t="shared" si="33"/>
        <v>1270329.6703296702</v>
      </c>
      <c r="BD113" s="2">
        <f t="shared" si="27"/>
        <v>2620223.6703296704</v>
      </c>
      <c r="BG113">
        <v>0</v>
      </c>
      <c r="BH113" s="2">
        <f t="shared" si="34"/>
        <v>429670.32967032969</v>
      </c>
      <c r="BI113">
        <f t="shared" si="28"/>
        <v>429670.32967032969</v>
      </c>
      <c r="BM113">
        <v>0</v>
      </c>
      <c r="BN113" s="2">
        <f t="shared" si="35"/>
        <v>560439.56043956045</v>
      </c>
      <c r="BO113" s="2">
        <f t="shared" si="29"/>
        <v>560439.56043956045</v>
      </c>
      <c r="BY113" s="2">
        <f t="shared" si="36"/>
        <v>112087.91208791209</v>
      </c>
    </row>
    <row r="114" spans="1:77" x14ac:dyDescent="0.25">
      <c r="A114" s="1">
        <v>44304</v>
      </c>
      <c r="B114">
        <v>750000</v>
      </c>
      <c r="C114">
        <v>1700000</v>
      </c>
      <c r="D114" s="2">
        <f t="shared" si="15"/>
        <v>2011823.5714285714</v>
      </c>
      <c r="E114" s="2">
        <v>4023647.1428571427</v>
      </c>
      <c r="F114" s="2">
        <f t="shared" si="21"/>
        <v>334505.49450549448</v>
      </c>
      <c r="G114" s="2">
        <v>669010.98901098897</v>
      </c>
      <c r="H114" s="2">
        <f t="shared" si="19"/>
        <v>1347474.4725274725</v>
      </c>
      <c r="I114" s="2">
        <v>2694948.9450549451</v>
      </c>
      <c r="J114" s="2">
        <f t="shared" si="30"/>
        <v>227472.52747252746</v>
      </c>
      <c r="K114" s="2">
        <v>454945.05494505493</v>
      </c>
      <c r="L114" s="2">
        <f t="shared" si="14"/>
        <v>296703.29670329671</v>
      </c>
      <c r="M114" s="2">
        <v>593406.59340659343</v>
      </c>
      <c r="N114" s="2"/>
      <c r="O114" s="2"/>
      <c r="P114" s="2">
        <f t="shared" si="24"/>
        <v>59340.659340659346</v>
      </c>
      <c r="Q114" s="2">
        <v>118681.31868131869</v>
      </c>
      <c r="R114" s="2"/>
      <c r="S114" s="2"/>
      <c r="T114" s="19">
        <f t="shared" si="16"/>
        <v>4574023.3186813183</v>
      </c>
      <c r="U114" s="20">
        <v>17461543</v>
      </c>
      <c r="V114" s="20">
        <v>10476925.799999999</v>
      </c>
      <c r="W114" s="20">
        <v>12223080.1</v>
      </c>
      <c r="X114" s="20">
        <v>13969234.399999999</v>
      </c>
      <c r="Y114" s="21">
        <v>15715388.699999999</v>
      </c>
      <c r="AD114">
        <v>18</v>
      </c>
      <c r="AL114" s="2">
        <v>2480790</v>
      </c>
      <c r="AM114" s="2">
        <f t="shared" si="31"/>
        <v>1542857.1428571427</v>
      </c>
      <c r="AN114" s="2">
        <f t="shared" si="25"/>
        <v>4023647.1428571427</v>
      </c>
      <c r="AT114">
        <v>400000</v>
      </c>
      <c r="AU114">
        <f t="shared" si="32"/>
        <v>269010.98901098897</v>
      </c>
      <c r="AV114" s="2">
        <f t="shared" si="26"/>
        <v>669010.98901098897</v>
      </c>
      <c r="BB114">
        <v>1349894</v>
      </c>
      <c r="BC114" s="2">
        <f t="shared" si="33"/>
        <v>1345054.9450549451</v>
      </c>
      <c r="BD114" s="2">
        <f t="shared" si="27"/>
        <v>2694948.9450549451</v>
      </c>
      <c r="BG114">
        <v>0</v>
      </c>
      <c r="BH114" s="2">
        <f t="shared" si="34"/>
        <v>454945.05494505493</v>
      </c>
      <c r="BI114">
        <f t="shared" si="28"/>
        <v>454945.05494505493</v>
      </c>
      <c r="BM114">
        <v>0</v>
      </c>
      <c r="BN114" s="2">
        <f t="shared" si="35"/>
        <v>593406.59340659343</v>
      </c>
      <c r="BO114" s="2">
        <f t="shared" si="29"/>
        <v>593406.59340659343</v>
      </c>
      <c r="BY114" s="2">
        <f t="shared" si="36"/>
        <v>118681.31868131869</v>
      </c>
    </row>
    <row r="115" spans="1:77" x14ac:dyDescent="0.25">
      <c r="A115" s="1">
        <v>44305</v>
      </c>
      <c r="B115">
        <v>750000</v>
      </c>
      <c r="C115">
        <v>1700000</v>
      </c>
      <c r="D115" s="2">
        <f t="shared" si="15"/>
        <v>2054680.7142857141</v>
      </c>
      <c r="E115" s="2">
        <v>4109361.4285714282</v>
      </c>
      <c r="F115" s="2">
        <f t="shared" si="21"/>
        <v>341978.02197802195</v>
      </c>
      <c r="G115" s="2">
        <v>683956.0439560439</v>
      </c>
      <c r="H115" s="2">
        <f t="shared" si="19"/>
        <v>1384837.1098901099</v>
      </c>
      <c r="I115" s="2">
        <v>2769674.2197802197</v>
      </c>
      <c r="J115" s="2">
        <f t="shared" si="30"/>
        <v>240109.89010989011</v>
      </c>
      <c r="K115" s="2">
        <v>480219.78021978022</v>
      </c>
      <c r="L115" s="2">
        <f t="shared" si="14"/>
        <v>313186.8131868132</v>
      </c>
      <c r="M115" s="2">
        <v>626373.62637362641</v>
      </c>
      <c r="N115" s="2"/>
      <c r="O115" s="2"/>
      <c r="P115" s="2">
        <f t="shared" si="24"/>
        <v>62637.362637362639</v>
      </c>
      <c r="Q115" s="2">
        <v>125274.72527472528</v>
      </c>
      <c r="R115" s="2"/>
      <c r="S115" s="2"/>
      <c r="T115" s="19">
        <f t="shared" si="16"/>
        <v>4710616.7252747249</v>
      </c>
      <c r="U115" s="20">
        <v>17461543</v>
      </c>
      <c r="V115" s="20">
        <v>10476925.799999999</v>
      </c>
      <c r="W115" s="20">
        <v>12223080.1</v>
      </c>
      <c r="X115" s="20">
        <v>13969234.399999999</v>
      </c>
      <c r="Y115" s="21">
        <v>15715388.699999999</v>
      </c>
      <c r="AD115">
        <v>19</v>
      </c>
      <c r="AL115" s="2">
        <v>2480790</v>
      </c>
      <c r="AM115" s="2">
        <f t="shared" si="31"/>
        <v>1628571.4285714284</v>
      </c>
      <c r="AN115" s="2">
        <f t="shared" si="25"/>
        <v>4109361.4285714282</v>
      </c>
      <c r="AT115">
        <v>400000</v>
      </c>
      <c r="AU115">
        <f t="shared" si="32"/>
        <v>283956.04395604396</v>
      </c>
      <c r="AV115" s="2">
        <f t="shared" si="26"/>
        <v>683956.0439560439</v>
      </c>
      <c r="BB115">
        <v>1349894</v>
      </c>
      <c r="BC115" s="2">
        <f t="shared" si="33"/>
        <v>1419780.2197802197</v>
      </c>
      <c r="BD115" s="2">
        <f t="shared" si="27"/>
        <v>2769674.2197802197</v>
      </c>
      <c r="BG115">
        <v>0</v>
      </c>
      <c r="BH115" s="2">
        <f t="shared" si="34"/>
        <v>480219.78021978022</v>
      </c>
      <c r="BI115">
        <f t="shared" si="28"/>
        <v>480219.78021978022</v>
      </c>
      <c r="BM115">
        <v>0</v>
      </c>
      <c r="BN115" s="2">
        <f t="shared" si="35"/>
        <v>626373.62637362641</v>
      </c>
      <c r="BO115" s="2">
        <f t="shared" si="29"/>
        <v>626373.62637362641</v>
      </c>
      <c r="BY115" s="2">
        <f t="shared" si="36"/>
        <v>125274.72527472528</v>
      </c>
    </row>
    <row r="116" spans="1:77" x14ac:dyDescent="0.25">
      <c r="A116" s="1">
        <v>44306</v>
      </c>
      <c r="B116">
        <v>750000</v>
      </c>
      <c r="C116">
        <v>1700000</v>
      </c>
      <c r="D116" s="2">
        <f t="shared" si="15"/>
        <v>2097537.8571428573</v>
      </c>
      <c r="E116" s="2">
        <v>4195075.7142857146</v>
      </c>
      <c r="F116" s="2">
        <f t="shared" si="21"/>
        <v>349450.54945054941</v>
      </c>
      <c r="G116" s="2">
        <v>698901.09890109883</v>
      </c>
      <c r="H116" s="2">
        <f t="shared" si="19"/>
        <v>1422199.7472527472</v>
      </c>
      <c r="I116" s="2">
        <v>2844399.4945054944</v>
      </c>
      <c r="J116" s="2">
        <f t="shared" si="30"/>
        <v>252747.25274725276</v>
      </c>
      <c r="K116" s="2">
        <v>505494.50549450552</v>
      </c>
      <c r="L116" s="2">
        <f t="shared" si="14"/>
        <v>329670.32967032969</v>
      </c>
      <c r="M116" s="2">
        <v>659340.65934065939</v>
      </c>
      <c r="N116" s="2"/>
      <c r="O116" s="2"/>
      <c r="P116" s="2">
        <f t="shared" si="24"/>
        <v>65934.065934065933</v>
      </c>
      <c r="Q116" s="2">
        <v>131868.13186813187</v>
      </c>
      <c r="R116" s="2"/>
      <c r="S116" s="2"/>
      <c r="T116" s="19">
        <f t="shared" si="16"/>
        <v>4847210.1318681315</v>
      </c>
      <c r="U116" s="20">
        <v>17461543</v>
      </c>
      <c r="V116" s="20">
        <v>10476925.799999999</v>
      </c>
      <c r="W116" s="20">
        <v>12223080.1</v>
      </c>
      <c r="X116" s="20">
        <v>13969234.399999999</v>
      </c>
      <c r="Y116" s="21">
        <v>15715388.699999999</v>
      </c>
      <c r="AD116">
        <v>20</v>
      </c>
      <c r="AL116" s="2">
        <v>2480790</v>
      </c>
      <c r="AM116" s="2">
        <f t="shared" si="31"/>
        <v>1714285.7142857141</v>
      </c>
      <c r="AN116" s="2">
        <f t="shared" si="25"/>
        <v>4195075.7142857146</v>
      </c>
      <c r="AT116">
        <v>400000</v>
      </c>
      <c r="AU116">
        <f t="shared" si="32"/>
        <v>298901.09890109889</v>
      </c>
      <c r="AV116" s="2">
        <f t="shared" si="26"/>
        <v>698901.09890109883</v>
      </c>
      <c r="BB116">
        <v>1349894</v>
      </c>
      <c r="BC116" s="2">
        <f t="shared" si="33"/>
        <v>1494505.4945054944</v>
      </c>
      <c r="BD116" s="2">
        <f t="shared" si="27"/>
        <v>2844399.4945054944</v>
      </c>
      <c r="BG116">
        <v>0</v>
      </c>
      <c r="BH116" s="2">
        <f t="shared" si="34"/>
        <v>505494.50549450552</v>
      </c>
      <c r="BI116">
        <f t="shared" si="28"/>
        <v>505494.50549450552</v>
      </c>
      <c r="BM116">
        <v>0</v>
      </c>
      <c r="BN116" s="2">
        <f t="shared" si="35"/>
        <v>659340.65934065939</v>
      </c>
      <c r="BO116" s="2">
        <f t="shared" si="29"/>
        <v>659340.65934065939</v>
      </c>
      <c r="BY116" s="2">
        <f t="shared" si="36"/>
        <v>131868.13186813187</v>
      </c>
    </row>
    <row r="117" spans="1:77" x14ac:dyDescent="0.25">
      <c r="A117" s="1">
        <v>44307</v>
      </c>
      <c r="B117">
        <v>750000</v>
      </c>
      <c r="C117">
        <v>1700000</v>
      </c>
      <c r="D117" s="2">
        <f t="shared" si="15"/>
        <v>2140395</v>
      </c>
      <c r="E117" s="2">
        <v>4280790</v>
      </c>
      <c r="F117" s="2">
        <f t="shared" si="21"/>
        <v>356923.07692307688</v>
      </c>
      <c r="G117" s="2">
        <v>713846.15384615376</v>
      </c>
      <c r="H117" s="2">
        <f t="shared" si="19"/>
        <v>1459562.3846153845</v>
      </c>
      <c r="I117" s="2">
        <v>2919124.769230769</v>
      </c>
      <c r="J117" s="2">
        <f t="shared" si="30"/>
        <v>265384.61538461538</v>
      </c>
      <c r="K117" s="2">
        <v>530769.23076923075</v>
      </c>
      <c r="L117" s="2">
        <f t="shared" si="14"/>
        <v>346153.84615384613</v>
      </c>
      <c r="M117" s="2">
        <v>692307.69230769225</v>
      </c>
      <c r="N117" s="2"/>
      <c r="O117" s="2"/>
      <c r="P117" s="2">
        <f t="shared" si="24"/>
        <v>69230.769230769234</v>
      </c>
      <c r="Q117" s="2">
        <v>138461.53846153847</v>
      </c>
      <c r="R117" s="2"/>
      <c r="S117" s="2"/>
      <c r="T117" s="19">
        <f t="shared" si="16"/>
        <v>4983803.538461538</v>
      </c>
      <c r="U117" s="20">
        <v>17461543</v>
      </c>
      <c r="V117" s="20">
        <v>10476925.799999999</v>
      </c>
      <c r="W117" s="20">
        <v>12223080.1</v>
      </c>
      <c r="X117" s="20">
        <v>13969234.399999999</v>
      </c>
      <c r="Y117" s="21">
        <v>15715388.699999999</v>
      </c>
      <c r="AD117">
        <v>21</v>
      </c>
      <c r="AL117" s="2">
        <v>2480790</v>
      </c>
      <c r="AM117" s="2">
        <f t="shared" si="31"/>
        <v>1800000</v>
      </c>
      <c r="AN117" s="2">
        <f t="shared" si="25"/>
        <v>4280790</v>
      </c>
      <c r="AT117">
        <v>400000</v>
      </c>
      <c r="AU117">
        <f t="shared" si="32"/>
        <v>313846.15384615381</v>
      </c>
      <c r="AV117" s="2">
        <f t="shared" si="26"/>
        <v>713846.15384615376</v>
      </c>
      <c r="BB117">
        <v>1349894</v>
      </c>
      <c r="BC117" s="2">
        <f t="shared" si="33"/>
        <v>1569230.7692307692</v>
      </c>
      <c r="BD117" s="2">
        <f t="shared" si="27"/>
        <v>2919124.769230769</v>
      </c>
      <c r="BG117">
        <v>0</v>
      </c>
      <c r="BH117" s="2">
        <f t="shared" si="34"/>
        <v>530769.23076923075</v>
      </c>
      <c r="BI117">
        <f t="shared" si="28"/>
        <v>530769.23076923075</v>
      </c>
      <c r="BM117">
        <v>0</v>
      </c>
      <c r="BN117" s="2">
        <f t="shared" si="35"/>
        <v>692307.69230769225</v>
      </c>
      <c r="BO117" s="2">
        <f t="shared" si="29"/>
        <v>692307.69230769225</v>
      </c>
      <c r="BY117" s="2">
        <f t="shared" si="36"/>
        <v>138461.53846153847</v>
      </c>
    </row>
    <row r="118" spans="1:77" x14ac:dyDescent="0.25">
      <c r="A118" s="1">
        <v>44308</v>
      </c>
      <c r="B118">
        <v>750000</v>
      </c>
      <c r="C118">
        <v>1700000</v>
      </c>
      <c r="D118" s="2">
        <f t="shared" si="15"/>
        <v>2183252.1428571427</v>
      </c>
      <c r="E118" s="2">
        <v>4366504.2857142854</v>
      </c>
      <c r="F118" s="2">
        <f t="shared" si="21"/>
        <v>364395.6043956044</v>
      </c>
      <c r="G118" s="2">
        <v>728791.2087912088</v>
      </c>
      <c r="H118" s="2">
        <f t="shared" si="19"/>
        <v>1496925.0219780221</v>
      </c>
      <c r="I118" s="2">
        <v>2993850.0439560441</v>
      </c>
      <c r="J118" s="2">
        <f t="shared" si="30"/>
        <v>278021.97802197805</v>
      </c>
      <c r="K118" s="2">
        <v>556043.9560439561</v>
      </c>
      <c r="L118" s="2">
        <f t="shared" ref="L118:L181" si="37">M118/2</f>
        <v>362637.36263736262</v>
      </c>
      <c r="M118" s="2">
        <v>725274.72527472524</v>
      </c>
      <c r="N118" s="2"/>
      <c r="O118" s="2"/>
      <c r="P118" s="2">
        <f t="shared" si="24"/>
        <v>72527.472527472535</v>
      </c>
      <c r="Q118" s="2">
        <v>145054.94505494507</v>
      </c>
      <c r="R118" s="2"/>
      <c r="S118" s="2"/>
      <c r="T118" s="19">
        <f t="shared" si="16"/>
        <v>5120396.9450549446</v>
      </c>
      <c r="U118" s="20">
        <v>17461543</v>
      </c>
      <c r="V118" s="20">
        <v>10476925.799999999</v>
      </c>
      <c r="W118" s="20">
        <v>12223080.1</v>
      </c>
      <c r="X118" s="20">
        <v>13969234.399999999</v>
      </c>
      <c r="Y118" s="21">
        <v>15715388.699999999</v>
      </c>
      <c r="AD118">
        <v>22</v>
      </c>
      <c r="AL118" s="2">
        <v>2480790</v>
      </c>
      <c r="AM118" s="2">
        <f t="shared" si="31"/>
        <v>1885714.2857142857</v>
      </c>
      <c r="AN118" s="2">
        <f t="shared" si="25"/>
        <v>4366504.2857142854</v>
      </c>
      <c r="AT118">
        <v>400000</v>
      </c>
      <c r="AU118">
        <f t="shared" si="32"/>
        <v>328791.2087912088</v>
      </c>
      <c r="AV118" s="2">
        <f t="shared" si="26"/>
        <v>728791.2087912088</v>
      </c>
      <c r="BB118">
        <v>1349894</v>
      </c>
      <c r="BC118" s="2">
        <f t="shared" si="33"/>
        <v>1643956.0439560439</v>
      </c>
      <c r="BD118" s="2">
        <f t="shared" si="27"/>
        <v>2993850.0439560441</v>
      </c>
      <c r="BG118">
        <v>0</v>
      </c>
      <c r="BH118" s="2">
        <f t="shared" si="34"/>
        <v>556043.9560439561</v>
      </c>
      <c r="BI118">
        <f t="shared" si="28"/>
        <v>556043.9560439561</v>
      </c>
      <c r="BM118">
        <v>0</v>
      </c>
      <c r="BN118" s="2">
        <f t="shared" si="35"/>
        <v>725274.72527472524</v>
      </c>
      <c r="BO118" s="2">
        <f t="shared" si="29"/>
        <v>725274.72527472524</v>
      </c>
      <c r="BY118" s="2">
        <f t="shared" si="36"/>
        <v>145054.94505494507</v>
      </c>
    </row>
    <row r="119" spans="1:77" x14ac:dyDescent="0.25">
      <c r="A119" s="1">
        <v>44309</v>
      </c>
      <c r="B119">
        <v>750000</v>
      </c>
      <c r="C119">
        <v>1700000</v>
      </c>
      <c r="D119" s="2">
        <f t="shared" si="15"/>
        <v>2226109.2857142854</v>
      </c>
      <c r="E119" s="2">
        <v>4452218.5714285709</v>
      </c>
      <c r="F119" s="2">
        <f t="shared" si="21"/>
        <v>371868.13186813187</v>
      </c>
      <c r="G119" s="2">
        <v>743736.26373626373</v>
      </c>
      <c r="H119" s="2">
        <f t="shared" si="19"/>
        <v>1534287.6593406592</v>
      </c>
      <c r="I119" s="2">
        <v>3068575.3186813183</v>
      </c>
      <c r="J119" s="2">
        <f t="shared" si="30"/>
        <v>290659.34065934067</v>
      </c>
      <c r="K119" s="2">
        <v>581318.68131868134</v>
      </c>
      <c r="L119" s="2">
        <f t="shared" si="37"/>
        <v>379120.87912087911</v>
      </c>
      <c r="M119" s="2">
        <v>758241.75824175822</v>
      </c>
      <c r="N119" s="2"/>
      <c r="O119" s="2"/>
      <c r="P119" s="2">
        <f t="shared" si="24"/>
        <v>75824.175824175836</v>
      </c>
      <c r="Q119" s="2">
        <v>151648.35164835167</v>
      </c>
      <c r="R119" s="2"/>
      <c r="S119" s="2"/>
      <c r="T119" s="19">
        <f t="shared" si="16"/>
        <v>5256990.3516483502</v>
      </c>
      <c r="U119" s="20">
        <v>17461543</v>
      </c>
      <c r="V119" s="20">
        <v>10476925.799999999</v>
      </c>
      <c r="W119" s="20">
        <v>12223080.1</v>
      </c>
      <c r="X119" s="20">
        <v>13969234.399999999</v>
      </c>
      <c r="Y119" s="21">
        <v>15715388.699999999</v>
      </c>
      <c r="AD119">
        <v>23</v>
      </c>
      <c r="AL119" s="2">
        <v>2480790</v>
      </c>
      <c r="AM119" s="2">
        <f t="shared" si="31"/>
        <v>1971428.5714285714</v>
      </c>
      <c r="AN119" s="2">
        <f t="shared" si="25"/>
        <v>4452218.5714285709</v>
      </c>
      <c r="AT119">
        <v>400000</v>
      </c>
      <c r="AU119">
        <f t="shared" si="32"/>
        <v>343736.26373626373</v>
      </c>
      <c r="AV119" s="2">
        <f t="shared" si="26"/>
        <v>743736.26373626373</v>
      </c>
      <c r="BB119">
        <v>1349894</v>
      </c>
      <c r="BC119" s="2">
        <f t="shared" si="33"/>
        <v>1718681.3186813185</v>
      </c>
      <c r="BD119" s="2">
        <f t="shared" si="27"/>
        <v>3068575.3186813183</v>
      </c>
      <c r="BG119">
        <v>0</v>
      </c>
      <c r="BH119" s="2">
        <f t="shared" si="34"/>
        <v>581318.68131868134</v>
      </c>
      <c r="BI119">
        <f t="shared" si="28"/>
        <v>581318.68131868134</v>
      </c>
      <c r="BM119">
        <v>0</v>
      </c>
      <c r="BN119" s="2">
        <f t="shared" si="35"/>
        <v>758241.75824175822</v>
      </c>
      <c r="BO119" s="2">
        <f t="shared" si="29"/>
        <v>758241.75824175822</v>
      </c>
      <c r="BY119" s="2">
        <f t="shared" si="36"/>
        <v>151648.35164835167</v>
      </c>
    </row>
    <row r="120" spans="1:77" x14ac:dyDescent="0.25">
      <c r="A120" s="1">
        <v>44310</v>
      </c>
      <c r="B120">
        <v>750000</v>
      </c>
      <c r="C120">
        <v>1700000</v>
      </c>
      <c r="D120" s="2">
        <f t="shared" si="15"/>
        <v>2268966.4285714286</v>
      </c>
      <c r="E120" s="2">
        <v>4537932.8571428573</v>
      </c>
      <c r="F120" s="2">
        <f t="shared" si="21"/>
        <v>379340.65934065933</v>
      </c>
      <c r="G120" s="2">
        <v>758681.31868131866</v>
      </c>
      <c r="H120" s="2">
        <f t="shared" si="19"/>
        <v>1571650.2967032967</v>
      </c>
      <c r="I120" s="2">
        <v>3143300.5934065934</v>
      </c>
      <c r="J120" s="2">
        <f t="shared" si="30"/>
        <v>303296.70329670329</v>
      </c>
      <c r="K120" s="2">
        <v>606593.40659340657</v>
      </c>
      <c r="L120" s="2">
        <f t="shared" si="37"/>
        <v>395604.3956043956</v>
      </c>
      <c r="M120" s="2">
        <v>791208.7912087912</v>
      </c>
      <c r="N120" s="2"/>
      <c r="O120" s="2"/>
      <c r="P120" s="2">
        <f t="shared" si="24"/>
        <v>79120.879120879123</v>
      </c>
      <c r="Q120" s="2">
        <v>158241.75824175825</v>
      </c>
      <c r="R120" s="2"/>
      <c r="S120" s="2"/>
      <c r="T120" s="19">
        <f t="shared" si="16"/>
        <v>5393583.7582417578</v>
      </c>
      <c r="U120" s="20">
        <v>17461543</v>
      </c>
      <c r="V120" s="20">
        <v>10476925.799999999</v>
      </c>
      <c r="W120" s="20">
        <v>12223080.1</v>
      </c>
      <c r="X120" s="20">
        <v>13969234.399999999</v>
      </c>
      <c r="Y120" s="21">
        <v>15715388.699999999</v>
      </c>
      <c r="AD120">
        <v>24</v>
      </c>
      <c r="AL120" s="2">
        <v>2480790</v>
      </c>
      <c r="AM120" s="2">
        <f t="shared" si="31"/>
        <v>2057142.857142857</v>
      </c>
      <c r="AN120" s="2">
        <f t="shared" si="25"/>
        <v>4537932.8571428573</v>
      </c>
      <c r="AT120">
        <v>400000</v>
      </c>
      <c r="AU120">
        <f t="shared" si="32"/>
        <v>358681.31868131866</v>
      </c>
      <c r="AV120" s="2">
        <f t="shared" si="26"/>
        <v>758681.31868131866</v>
      </c>
      <c r="BB120">
        <v>1349894</v>
      </c>
      <c r="BC120" s="2">
        <f t="shared" si="33"/>
        <v>1793406.5934065934</v>
      </c>
      <c r="BD120" s="2">
        <f t="shared" si="27"/>
        <v>3143300.5934065934</v>
      </c>
      <c r="BG120">
        <v>0</v>
      </c>
      <c r="BH120" s="2">
        <f t="shared" si="34"/>
        <v>606593.40659340657</v>
      </c>
      <c r="BI120">
        <f t="shared" si="28"/>
        <v>606593.40659340657</v>
      </c>
      <c r="BM120">
        <v>0</v>
      </c>
      <c r="BN120" s="2">
        <f t="shared" si="35"/>
        <v>791208.7912087912</v>
      </c>
      <c r="BO120" s="2">
        <f t="shared" si="29"/>
        <v>791208.7912087912</v>
      </c>
      <c r="BY120" s="2">
        <f t="shared" si="36"/>
        <v>158241.75824175825</v>
      </c>
    </row>
    <row r="121" spans="1:77" x14ac:dyDescent="0.25">
      <c r="A121" s="1">
        <v>44311</v>
      </c>
      <c r="B121">
        <v>750000</v>
      </c>
      <c r="C121">
        <v>1700000</v>
      </c>
      <c r="D121" s="2">
        <f t="shared" si="15"/>
        <v>2311823.5714285714</v>
      </c>
      <c r="E121" s="2">
        <v>4623647.1428571427</v>
      </c>
      <c r="F121" s="2">
        <f t="shared" si="21"/>
        <v>386813.1868131868</v>
      </c>
      <c r="G121" s="2">
        <v>773626.37362637359</v>
      </c>
      <c r="H121" s="2">
        <f t="shared" si="19"/>
        <v>1609012.934065934</v>
      </c>
      <c r="I121" s="2">
        <v>3218025.8681318681</v>
      </c>
      <c r="J121" s="2">
        <f t="shared" si="30"/>
        <v>315934.06593406596</v>
      </c>
      <c r="K121" s="2">
        <v>631868.13186813192</v>
      </c>
      <c r="L121" s="2">
        <f t="shared" si="37"/>
        <v>412087.91208791209</v>
      </c>
      <c r="M121" s="2">
        <v>824175.82417582418</v>
      </c>
      <c r="N121" s="2"/>
      <c r="O121" s="2"/>
      <c r="P121" s="2">
        <f t="shared" si="24"/>
        <v>82417.582417582424</v>
      </c>
      <c r="Q121" s="2">
        <v>164835.16483516485</v>
      </c>
      <c r="R121" s="2"/>
      <c r="S121" s="2"/>
      <c r="T121" s="19">
        <f t="shared" si="16"/>
        <v>5530177.1648351643</v>
      </c>
      <c r="U121" s="20">
        <v>17461543</v>
      </c>
      <c r="V121" s="20">
        <v>10476925.799999999</v>
      </c>
      <c r="W121" s="20">
        <v>12223080.1</v>
      </c>
      <c r="X121" s="20">
        <v>13969234.399999999</v>
      </c>
      <c r="Y121" s="21">
        <v>15715388.699999999</v>
      </c>
      <c r="AD121">
        <v>25</v>
      </c>
      <c r="AL121" s="2">
        <v>2480790</v>
      </c>
      <c r="AM121" s="2">
        <f t="shared" si="31"/>
        <v>2142857.1428571427</v>
      </c>
      <c r="AN121" s="2">
        <f t="shared" si="25"/>
        <v>4623647.1428571427</v>
      </c>
      <c r="AT121">
        <v>400000</v>
      </c>
      <c r="AU121">
        <f t="shared" si="32"/>
        <v>373626.37362637359</v>
      </c>
      <c r="AV121" s="2">
        <f t="shared" si="26"/>
        <v>773626.37362637359</v>
      </c>
      <c r="BB121">
        <v>1349894</v>
      </c>
      <c r="BC121" s="2">
        <f t="shared" si="33"/>
        <v>1868131.8681318681</v>
      </c>
      <c r="BD121" s="2">
        <f t="shared" si="27"/>
        <v>3218025.8681318681</v>
      </c>
      <c r="BG121">
        <v>0</v>
      </c>
      <c r="BH121" s="2">
        <f t="shared" si="34"/>
        <v>631868.13186813192</v>
      </c>
      <c r="BI121">
        <f t="shared" si="28"/>
        <v>631868.13186813192</v>
      </c>
      <c r="BM121">
        <v>0</v>
      </c>
      <c r="BN121" s="2">
        <f t="shared" si="35"/>
        <v>824175.82417582418</v>
      </c>
      <c r="BO121" s="2">
        <f t="shared" si="29"/>
        <v>824175.82417582418</v>
      </c>
      <c r="BY121" s="2">
        <f t="shared" si="36"/>
        <v>164835.16483516485</v>
      </c>
    </row>
    <row r="122" spans="1:77" x14ac:dyDescent="0.25">
      <c r="A122" s="1">
        <v>44312</v>
      </c>
      <c r="B122">
        <v>750000</v>
      </c>
      <c r="C122">
        <v>1700000</v>
      </c>
      <c r="D122" s="2">
        <f t="shared" si="15"/>
        <v>2354680.7142857146</v>
      </c>
      <c r="E122" s="2">
        <v>4709361.4285714291</v>
      </c>
      <c r="F122" s="2">
        <f t="shared" si="21"/>
        <v>394285.71428571426</v>
      </c>
      <c r="G122" s="2">
        <v>788571.42857142852</v>
      </c>
      <c r="H122" s="2">
        <f t="shared" si="19"/>
        <v>1646375.5714285714</v>
      </c>
      <c r="I122" s="2">
        <v>3292751.1428571427</v>
      </c>
      <c r="J122" s="2">
        <f t="shared" si="30"/>
        <v>328571.42857142858</v>
      </c>
      <c r="K122" s="2">
        <v>657142.85714285716</v>
      </c>
      <c r="L122" s="2">
        <f t="shared" si="37"/>
        <v>428571.42857142858</v>
      </c>
      <c r="M122" s="2">
        <v>857142.85714285716</v>
      </c>
      <c r="N122" s="2"/>
      <c r="O122" s="2"/>
      <c r="P122" s="2">
        <f t="shared" si="24"/>
        <v>85714.285714285725</v>
      </c>
      <c r="Q122" s="2">
        <v>171428.57142857145</v>
      </c>
      <c r="R122" s="2"/>
      <c r="S122" s="2"/>
      <c r="T122" s="19">
        <f t="shared" si="16"/>
        <v>5666770.5714285709</v>
      </c>
      <c r="U122" s="20">
        <v>17461543</v>
      </c>
      <c r="V122" s="20">
        <v>10476925.799999999</v>
      </c>
      <c r="W122" s="20">
        <v>12223080.1</v>
      </c>
      <c r="X122" s="20">
        <v>13969234.399999999</v>
      </c>
      <c r="Y122" s="21">
        <v>15715388.699999999</v>
      </c>
      <c r="AD122">
        <v>26</v>
      </c>
      <c r="AL122" s="2">
        <v>2480790</v>
      </c>
      <c r="AM122" s="2">
        <f t="shared" si="31"/>
        <v>2228571.4285714286</v>
      </c>
      <c r="AN122" s="2">
        <f t="shared" si="25"/>
        <v>4709361.4285714291</v>
      </c>
      <c r="AT122">
        <v>400000</v>
      </c>
      <c r="AU122">
        <f t="shared" si="32"/>
        <v>388571.42857142852</v>
      </c>
      <c r="AV122" s="2">
        <f t="shared" si="26"/>
        <v>788571.42857142852</v>
      </c>
      <c r="BB122">
        <v>1349894</v>
      </c>
      <c r="BC122" s="2">
        <f t="shared" si="33"/>
        <v>1942857.1428571427</v>
      </c>
      <c r="BD122" s="2">
        <f t="shared" si="27"/>
        <v>3292751.1428571427</v>
      </c>
      <c r="BG122">
        <v>0</v>
      </c>
      <c r="BH122" s="2">
        <f t="shared" si="34"/>
        <v>657142.85714285716</v>
      </c>
      <c r="BI122">
        <f t="shared" si="28"/>
        <v>657142.85714285716</v>
      </c>
      <c r="BM122">
        <v>0</v>
      </c>
      <c r="BN122" s="2">
        <f t="shared" si="35"/>
        <v>857142.85714285716</v>
      </c>
      <c r="BO122" s="2">
        <f t="shared" si="29"/>
        <v>857142.85714285716</v>
      </c>
      <c r="BY122" s="2">
        <f t="shared" si="36"/>
        <v>171428.57142857145</v>
      </c>
    </row>
    <row r="123" spans="1:77" x14ac:dyDescent="0.25">
      <c r="A123" s="1">
        <v>44313</v>
      </c>
      <c r="B123">
        <v>750000</v>
      </c>
      <c r="C123">
        <v>1700000</v>
      </c>
      <c r="D123" s="2">
        <f t="shared" si="15"/>
        <v>2397537.8571428573</v>
      </c>
      <c r="E123" s="2">
        <v>4795075.7142857146</v>
      </c>
      <c r="F123" s="2">
        <f t="shared" si="21"/>
        <v>401758.24175824178</v>
      </c>
      <c r="G123" s="2">
        <v>803516.48351648357</v>
      </c>
      <c r="H123" s="2">
        <f t="shared" si="19"/>
        <v>1683738.2087912087</v>
      </c>
      <c r="I123" s="2">
        <v>3367476.4175824174</v>
      </c>
      <c r="J123" s="2">
        <f t="shared" si="30"/>
        <v>341208.7912087912</v>
      </c>
      <c r="K123" s="2">
        <v>682417.58241758239</v>
      </c>
      <c r="L123" s="2">
        <f t="shared" si="37"/>
        <v>445054.94505494507</v>
      </c>
      <c r="M123" s="2">
        <v>890109.89010989014</v>
      </c>
      <c r="N123" s="2"/>
      <c r="O123" s="2"/>
      <c r="P123" s="2">
        <f t="shared" si="24"/>
        <v>89010.989010989011</v>
      </c>
      <c r="Q123" s="2">
        <v>178021.97802197802</v>
      </c>
      <c r="R123" s="2"/>
      <c r="S123" s="2"/>
      <c r="T123" s="19">
        <f t="shared" si="16"/>
        <v>5803363.9780219784</v>
      </c>
      <c r="U123" s="20">
        <v>17461543</v>
      </c>
      <c r="V123" s="20">
        <v>10476925.799999999</v>
      </c>
      <c r="W123" s="20">
        <v>12223080.1</v>
      </c>
      <c r="X123" s="20">
        <v>13969234.399999999</v>
      </c>
      <c r="Y123" s="21">
        <v>15715388.699999999</v>
      </c>
      <c r="AD123">
        <v>27</v>
      </c>
      <c r="AL123" s="2">
        <v>2480790</v>
      </c>
      <c r="AM123" s="2">
        <f t="shared" si="31"/>
        <v>2314285.7142857141</v>
      </c>
      <c r="AN123" s="2">
        <f t="shared" si="25"/>
        <v>4795075.7142857146</v>
      </c>
      <c r="AT123">
        <v>400000</v>
      </c>
      <c r="AU123">
        <f t="shared" si="32"/>
        <v>403516.48351648351</v>
      </c>
      <c r="AV123" s="2">
        <f t="shared" si="26"/>
        <v>803516.48351648357</v>
      </c>
      <c r="BB123">
        <v>1349894</v>
      </c>
      <c r="BC123" s="2">
        <f t="shared" si="33"/>
        <v>2017582.4175824174</v>
      </c>
      <c r="BD123" s="2">
        <f t="shared" si="27"/>
        <v>3367476.4175824174</v>
      </c>
      <c r="BG123">
        <v>0</v>
      </c>
      <c r="BH123" s="2">
        <f t="shared" si="34"/>
        <v>682417.58241758239</v>
      </c>
      <c r="BI123">
        <f t="shared" si="28"/>
        <v>682417.58241758239</v>
      </c>
      <c r="BM123">
        <v>0</v>
      </c>
      <c r="BN123" s="2">
        <f t="shared" si="35"/>
        <v>890109.89010989014</v>
      </c>
      <c r="BO123" s="2">
        <f t="shared" si="29"/>
        <v>890109.89010989014</v>
      </c>
      <c r="BY123" s="2">
        <f t="shared" si="36"/>
        <v>178021.97802197802</v>
      </c>
    </row>
    <row r="124" spans="1:77" x14ac:dyDescent="0.25">
      <c r="A124" s="1">
        <v>44314</v>
      </c>
      <c r="B124">
        <v>750000</v>
      </c>
      <c r="C124">
        <v>1700000</v>
      </c>
      <c r="D124" s="2">
        <f t="shared" si="15"/>
        <v>2440395</v>
      </c>
      <c r="E124" s="2">
        <v>4880790</v>
      </c>
      <c r="F124" s="2">
        <f t="shared" si="21"/>
        <v>409230.76923076925</v>
      </c>
      <c r="G124" s="2">
        <v>818461.5384615385</v>
      </c>
      <c r="H124" s="2">
        <f t="shared" si="19"/>
        <v>1721100.846153846</v>
      </c>
      <c r="I124" s="2">
        <v>3442201.692307692</v>
      </c>
      <c r="J124" s="2">
        <f t="shared" si="30"/>
        <v>353846.15384615387</v>
      </c>
      <c r="K124" s="2">
        <v>707692.30769230775</v>
      </c>
      <c r="L124" s="2">
        <f t="shared" si="37"/>
        <v>461538.4615384615</v>
      </c>
      <c r="M124" s="2">
        <v>923076.92307692301</v>
      </c>
      <c r="N124" s="2"/>
      <c r="O124" s="2"/>
      <c r="P124" s="2">
        <f t="shared" si="24"/>
        <v>92307.692307692312</v>
      </c>
      <c r="Q124" s="2">
        <v>184615.38461538462</v>
      </c>
      <c r="R124" s="2"/>
      <c r="S124" s="2"/>
      <c r="T124" s="19">
        <f t="shared" si="16"/>
        <v>5939957.384615384</v>
      </c>
      <c r="U124" s="20">
        <v>17461543</v>
      </c>
      <c r="V124" s="20">
        <v>10476925.799999999</v>
      </c>
      <c r="W124" s="20">
        <v>12223080.1</v>
      </c>
      <c r="X124" s="20">
        <v>13969234.399999999</v>
      </c>
      <c r="Y124" s="21">
        <v>15715388.699999999</v>
      </c>
      <c r="AD124">
        <v>28</v>
      </c>
      <c r="AL124" s="2">
        <v>2480790</v>
      </c>
      <c r="AM124" s="2">
        <f t="shared" si="31"/>
        <v>2400000</v>
      </c>
      <c r="AN124" s="2">
        <f t="shared" si="25"/>
        <v>4880790</v>
      </c>
      <c r="AT124">
        <v>400000</v>
      </c>
      <c r="AU124">
        <f t="shared" si="32"/>
        <v>418461.53846153844</v>
      </c>
      <c r="AV124" s="2">
        <f t="shared" si="26"/>
        <v>818461.5384615385</v>
      </c>
      <c r="BB124">
        <v>1349894</v>
      </c>
      <c r="BC124" s="2">
        <f t="shared" si="33"/>
        <v>2092307.6923076923</v>
      </c>
      <c r="BD124" s="2">
        <f t="shared" si="27"/>
        <v>3442201.692307692</v>
      </c>
      <c r="BG124">
        <v>0</v>
      </c>
      <c r="BH124" s="2">
        <f t="shared" si="34"/>
        <v>707692.30769230775</v>
      </c>
      <c r="BI124">
        <f t="shared" si="28"/>
        <v>707692.30769230775</v>
      </c>
      <c r="BM124">
        <v>0</v>
      </c>
      <c r="BN124" s="2">
        <f t="shared" si="35"/>
        <v>923076.92307692301</v>
      </c>
      <c r="BO124" s="2">
        <f t="shared" si="29"/>
        <v>923076.92307692301</v>
      </c>
      <c r="BY124" s="2">
        <f t="shared" si="36"/>
        <v>184615.38461538462</v>
      </c>
    </row>
    <row r="125" spans="1:77" x14ac:dyDescent="0.25">
      <c r="A125" s="1">
        <v>44315</v>
      </c>
      <c r="B125">
        <v>750000</v>
      </c>
      <c r="C125">
        <v>1700000</v>
      </c>
      <c r="D125" s="2">
        <f t="shared" si="15"/>
        <v>2483252.1428571427</v>
      </c>
      <c r="E125" s="2">
        <v>4966504.2857142854</v>
      </c>
      <c r="F125" s="2">
        <f t="shared" si="21"/>
        <v>416703.29670329671</v>
      </c>
      <c r="G125" s="2">
        <v>833406.59340659343</v>
      </c>
      <c r="H125" s="2">
        <f t="shared" si="19"/>
        <v>1758463.4835164836</v>
      </c>
      <c r="I125" s="2">
        <v>3516926.9670329671</v>
      </c>
      <c r="J125" s="2">
        <f t="shared" si="30"/>
        <v>366483.51648351649</v>
      </c>
      <c r="K125" s="2">
        <v>732967.03296703298</v>
      </c>
      <c r="L125" s="2">
        <f t="shared" si="37"/>
        <v>478021.97802197799</v>
      </c>
      <c r="M125" s="2">
        <v>956043.95604395599</v>
      </c>
      <c r="N125" s="2"/>
      <c r="O125" s="2"/>
      <c r="P125" s="2">
        <f t="shared" si="24"/>
        <v>95604.395604395613</v>
      </c>
      <c r="Q125" s="2">
        <v>191208.79120879123</v>
      </c>
      <c r="R125" s="2"/>
      <c r="S125" s="2"/>
      <c r="T125" s="19">
        <f t="shared" si="16"/>
        <v>6076550.7912087906</v>
      </c>
      <c r="U125" s="20">
        <v>17461543</v>
      </c>
      <c r="V125" s="20">
        <v>10476925.799999999</v>
      </c>
      <c r="W125" s="20">
        <v>12223080.1</v>
      </c>
      <c r="X125" s="20">
        <v>13969234.399999999</v>
      </c>
      <c r="Y125" s="21">
        <v>15715388.699999999</v>
      </c>
      <c r="AD125">
        <v>29</v>
      </c>
      <c r="AL125" s="2">
        <v>2480790</v>
      </c>
      <c r="AM125" s="2">
        <f t="shared" si="31"/>
        <v>2485714.2857142854</v>
      </c>
      <c r="AN125" s="2">
        <f t="shared" si="25"/>
        <v>4966504.2857142854</v>
      </c>
      <c r="AT125">
        <v>400000</v>
      </c>
      <c r="AU125">
        <f t="shared" si="32"/>
        <v>433406.59340659337</v>
      </c>
      <c r="AV125" s="2">
        <f t="shared" si="26"/>
        <v>833406.59340659343</v>
      </c>
      <c r="BB125">
        <v>1349894</v>
      </c>
      <c r="BC125" s="2">
        <f t="shared" si="33"/>
        <v>2167032.9670329671</v>
      </c>
      <c r="BD125" s="2">
        <f t="shared" si="27"/>
        <v>3516926.9670329671</v>
      </c>
      <c r="BG125">
        <v>0</v>
      </c>
      <c r="BH125" s="2">
        <f t="shared" si="34"/>
        <v>732967.03296703298</v>
      </c>
      <c r="BI125">
        <f t="shared" si="28"/>
        <v>732967.03296703298</v>
      </c>
      <c r="BM125">
        <v>0</v>
      </c>
      <c r="BN125" s="2">
        <f t="shared" si="35"/>
        <v>956043.95604395599</v>
      </c>
      <c r="BO125" s="2">
        <f t="shared" si="29"/>
        <v>956043.95604395599</v>
      </c>
      <c r="BY125" s="2">
        <f t="shared" si="36"/>
        <v>191208.79120879123</v>
      </c>
    </row>
    <row r="126" spans="1:77" x14ac:dyDescent="0.25">
      <c r="A126" s="1">
        <v>44316</v>
      </c>
      <c r="B126">
        <v>750000</v>
      </c>
      <c r="C126">
        <v>1700000</v>
      </c>
      <c r="D126" s="2">
        <f t="shared" si="15"/>
        <v>2526109.2857142854</v>
      </c>
      <c r="E126" s="2">
        <v>5052218.5714285709</v>
      </c>
      <c r="F126" s="2">
        <f t="shared" si="21"/>
        <v>424175.82417582418</v>
      </c>
      <c r="G126" s="2">
        <v>848351.64835164836</v>
      </c>
      <c r="H126" s="2">
        <f t="shared" si="19"/>
        <v>1795826.1208791209</v>
      </c>
      <c r="I126" s="2">
        <v>3591652.2417582418</v>
      </c>
      <c r="J126" s="2">
        <f t="shared" si="30"/>
        <v>379120.87912087911</v>
      </c>
      <c r="K126" s="2">
        <v>758241.75824175822</v>
      </c>
      <c r="L126" s="2">
        <f t="shared" si="37"/>
        <v>494505.49450549448</v>
      </c>
      <c r="M126" s="2">
        <v>989010.98901098897</v>
      </c>
      <c r="N126" s="2"/>
      <c r="O126" s="2"/>
      <c r="P126" s="2">
        <f t="shared" si="24"/>
        <v>98901.098901098914</v>
      </c>
      <c r="Q126" s="2">
        <v>197802.19780219783</v>
      </c>
      <c r="R126" s="2"/>
      <c r="S126" s="2"/>
      <c r="T126" s="19">
        <f t="shared" si="16"/>
        <v>6213144.1978021972</v>
      </c>
      <c r="U126" s="20">
        <v>17461543</v>
      </c>
      <c r="V126" s="20">
        <v>10476925.799999999</v>
      </c>
      <c r="W126" s="20">
        <v>12223080.1</v>
      </c>
      <c r="X126" s="20">
        <v>13969234.399999999</v>
      </c>
      <c r="Y126" s="21">
        <v>15715388.699999999</v>
      </c>
      <c r="AD126">
        <v>30</v>
      </c>
      <c r="AL126" s="2">
        <v>2480790</v>
      </c>
      <c r="AM126" s="2">
        <f t="shared" si="31"/>
        <v>2571428.5714285714</v>
      </c>
      <c r="AN126" s="2">
        <f t="shared" si="25"/>
        <v>5052218.5714285709</v>
      </c>
      <c r="AT126">
        <v>400000</v>
      </c>
      <c r="AU126">
        <f t="shared" si="32"/>
        <v>448351.64835164836</v>
      </c>
      <c r="AV126" s="2">
        <f t="shared" si="26"/>
        <v>848351.64835164836</v>
      </c>
      <c r="AZ126" s="2"/>
      <c r="BB126">
        <v>1349894</v>
      </c>
      <c r="BC126" s="2">
        <f t="shared" si="33"/>
        <v>2241758.2417582418</v>
      </c>
      <c r="BD126" s="2">
        <f t="shared" si="27"/>
        <v>3591652.2417582418</v>
      </c>
      <c r="BG126">
        <v>0</v>
      </c>
      <c r="BH126" s="2">
        <f t="shared" si="34"/>
        <v>758241.75824175822</v>
      </c>
      <c r="BI126">
        <f t="shared" si="28"/>
        <v>758241.75824175822</v>
      </c>
      <c r="BM126">
        <v>0</v>
      </c>
      <c r="BN126" s="2">
        <f t="shared" si="35"/>
        <v>989010.98901098897</v>
      </c>
      <c r="BO126" s="2">
        <f t="shared" si="29"/>
        <v>989010.98901098897</v>
      </c>
      <c r="BY126" s="2">
        <f t="shared" si="36"/>
        <v>197802.19780219783</v>
      </c>
    </row>
    <row r="127" spans="1:77" s="7" customFormat="1" x14ac:dyDescent="0.25">
      <c r="A127" s="6">
        <v>44317</v>
      </c>
      <c r="B127" s="7">
        <v>750000</v>
      </c>
      <c r="C127" s="7">
        <v>1700000</v>
      </c>
      <c r="D127" s="2">
        <f t="shared" si="15"/>
        <v>2568966.4285714282</v>
      </c>
      <c r="E127" s="8">
        <v>5137932.8571428563</v>
      </c>
      <c r="F127" s="2">
        <f t="shared" si="21"/>
        <v>431648.35164835164</v>
      </c>
      <c r="G127" s="8">
        <v>863296.70329670329</v>
      </c>
      <c r="H127" s="2">
        <f t="shared" si="19"/>
        <v>1833188.7582417582</v>
      </c>
      <c r="I127" s="8">
        <v>3666377.5164835164</v>
      </c>
      <c r="J127" s="2">
        <f t="shared" si="30"/>
        <v>391758.24175824178</v>
      </c>
      <c r="K127" s="2">
        <v>783516.48351648357</v>
      </c>
      <c r="L127" s="2">
        <f t="shared" si="37"/>
        <v>510989.01098901097</v>
      </c>
      <c r="M127" s="13">
        <v>1021978.0219780219</v>
      </c>
      <c r="N127" s="30"/>
      <c r="O127" s="30"/>
      <c r="P127" s="2">
        <f t="shared" si="24"/>
        <v>102197.8021978022</v>
      </c>
      <c r="Q127" s="30">
        <v>204395.6043956044</v>
      </c>
      <c r="R127" s="30"/>
      <c r="S127" s="30"/>
      <c r="T127" s="19">
        <f t="shared" si="16"/>
        <v>6349737.6043956038</v>
      </c>
      <c r="U127" s="26">
        <v>17461543</v>
      </c>
      <c r="V127" s="26">
        <v>10476925.799999999</v>
      </c>
      <c r="W127" s="26">
        <v>12223080.1</v>
      </c>
      <c r="X127" s="26">
        <v>13969234.399999999</v>
      </c>
      <c r="Y127" s="27">
        <v>15715388.699999999</v>
      </c>
      <c r="Z127" s="15"/>
      <c r="AD127" s="7">
        <v>31</v>
      </c>
      <c r="AK127" s="8"/>
      <c r="AL127" s="2">
        <v>2480790</v>
      </c>
      <c r="AM127" s="8">
        <f t="shared" si="31"/>
        <v>2657142.8571428568</v>
      </c>
      <c r="AN127" s="8">
        <f t="shared" si="25"/>
        <v>5137932.8571428563</v>
      </c>
      <c r="AT127">
        <v>400000</v>
      </c>
      <c r="AU127">
        <f t="shared" si="32"/>
        <v>463296.70329670329</v>
      </c>
      <c r="AV127" s="2">
        <f t="shared" si="26"/>
        <v>863296.70329670329</v>
      </c>
      <c r="AZ127" s="8"/>
      <c r="BB127">
        <v>1349894</v>
      </c>
      <c r="BC127" s="2">
        <f t="shared" si="33"/>
        <v>2316483.5164835164</v>
      </c>
      <c r="BD127" s="2">
        <f t="shared" si="27"/>
        <v>3666377.5164835164</v>
      </c>
      <c r="BG127">
        <v>0</v>
      </c>
      <c r="BH127" s="2">
        <f t="shared" si="34"/>
        <v>783516.48351648357</v>
      </c>
      <c r="BI127">
        <f t="shared" si="28"/>
        <v>783516.48351648357</v>
      </c>
      <c r="BM127" s="7">
        <v>0</v>
      </c>
      <c r="BN127" s="2">
        <f t="shared" si="35"/>
        <v>1021978.0219780219</v>
      </c>
      <c r="BO127" s="2">
        <f t="shared" si="29"/>
        <v>1021978.0219780219</v>
      </c>
      <c r="BY127" s="2">
        <f t="shared" si="36"/>
        <v>204395.6043956044</v>
      </c>
    </row>
    <row r="128" spans="1:77" x14ac:dyDescent="0.25">
      <c r="A128" s="1">
        <v>44318</v>
      </c>
      <c r="B128">
        <v>750000</v>
      </c>
      <c r="C128">
        <v>1700000</v>
      </c>
      <c r="D128" s="2">
        <f t="shared" si="15"/>
        <v>2611823.5714285714</v>
      </c>
      <c r="E128" s="2">
        <v>5223647.1428571427</v>
      </c>
      <c r="F128" s="2">
        <f t="shared" si="21"/>
        <v>439120.87912087911</v>
      </c>
      <c r="G128" s="2">
        <v>878241.75824175822</v>
      </c>
      <c r="H128" s="2">
        <f t="shared" si="19"/>
        <v>1870551.3956043955</v>
      </c>
      <c r="I128" s="2">
        <v>3741102.7912087911</v>
      </c>
      <c r="J128" s="2">
        <f t="shared" si="30"/>
        <v>404395.6043956044</v>
      </c>
      <c r="K128" s="2">
        <v>808791.2087912088</v>
      </c>
      <c r="L128" s="2">
        <f t="shared" si="37"/>
        <v>527472.52747252746</v>
      </c>
      <c r="M128" s="2">
        <v>1054945.0549450549</v>
      </c>
      <c r="N128" s="2"/>
      <c r="O128" s="2"/>
      <c r="P128" s="2">
        <f t="shared" si="24"/>
        <v>105494.5054945055</v>
      </c>
      <c r="Q128" s="2">
        <v>210989.010989011</v>
      </c>
      <c r="R128" s="2"/>
      <c r="S128" s="2"/>
      <c r="T128" s="19">
        <f t="shared" si="16"/>
        <v>6486331.0109890103</v>
      </c>
      <c r="U128" s="20">
        <v>17461543</v>
      </c>
      <c r="V128" s="20">
        <v>10476925.799999999</v>
      </c>
      <c r="W128" s="20">
        <v>12223080.1</v>
      </c>
      <c r="X128" s="20">
        <v>13969234.399999999</v>
      </c>
      <c r="Y128" s="21">
        <v>15715388.699999999</v>
      </c>
      <c r="AD128">
        <v>32</v>
      </c>
      <c r="AL128" s="2">
        <v>2480790</v>
      </c>
      <c r="AM128" s="2">
        <f t="shared" si="31"/>
        <v>2742857.1428571427</v>
      </c>
      <c r="AN128" s="2">
        <f t="shared" si="25"/>
        <v>5223647.1428571427</v>
      </c>
      <c r="AT128">
        <v>400000</v>
      </c>
      <c r="AU128">
        <f t="shared" si="32"/>
        <v>478241.75824175822</v>
      </c>
      <c r="AV128" s="2">
        <f t="shared" si="26"/>
        <v>878241.75824175822</v>
      </c>
      <c r="AZ128" s="2"/>
      <c r="BB128">
        <v>1349894</v>
      </c>
      <c r="BC128" s="2">
        <f t="shared" si="33"/>
        <v>2391208.7912087911</v>
      </c>
      <c r="BD128" s="2">
        <f t="shared" si="27"/>
        <v>3741102.7912087911</v>
      </c>
      <c r="BG128">
        <v>0</v>
      </c>
      <c r="BH128" s="2">
        <f t="shared" si="34"/>
        <v>808791.2087912088</v>
      </c>
      <c r="BI128">
        <f t="shared" si="28"/>
        <v>808791.2087912088</v>
      </c>
      <c r="BM128">
        <v>0</v>
      </c>
      <c r="BN128" s="2">
        <f t="shared" si="35"/>
        <v>1054945.0549450549</v>
      </c>
      <c r="BO128" s="2">
        <f t="shared" si="29"/>
        <v>1054945.0549450549</v>
      </c>
      <c r="BY128" s="2">
        <f t="shared" si="36"/>
        <v>210989.010989011</v>
      </c>
    </row>
    <row r="129" spans="1:77" x14ac:dyDescent="0.25">
      <c r="A129" s="1">
        <v>44319</v>
      </c>
      <c r="B129">
        <v>750000</v>
      </c>
      <c r="C129">
        <v>1700000</v>
      </c>
      <c r="D129" s="2">
        <f t="shared" si="15"/>
        <v>2654680.7142857146</v>
      </c>
      <c r="E129" s="2">
        <v>5309361.4285714291</v>
      </c>
      <c r="F129" s="2">
        <f t="shared" si="21"/>
        <v>446593.40659340657</v>
      </c>
      <c r="G129" s="2">
        <v>893186.81318681315</v>
      </c>
      <c r="H129" s="2">
        <f t="shared" si="19"/>
        <v>1907914.0329670329</v>
      </c>
      <c r="I129" s="2">
        <v>3815828.0659340657</v>
      </c>
      <c r="J129" s="2">
        <f t="shared" si="30"/>
        <v>417032.96703296702</v>
      </c>
      <c r="K129" s="2">
        <v>834065.93406593404</v>
      </c>
      <c r="L129" s="2">
        <f t="shared" si="37"/>
        <v>543956.0439560439</v>
      </c>
      <c r="M129" s="2">
        <v>1087912.0879120878</v>
      </c>
      <c r="N129" s="2"/>
      <c r="O129" s="2"/>
      <c r="P129" s="2">
        <f t="shared" si="24"/>
        <v>108791.2087912088</v>
      </c>
      <c r="Q129" s="2">
        <v>217582.41758241761</v>
      </c>
      <c r="R129" s="2"/>
      <c r="S129" s="2"/>
      <c r="T129" s="19">
        <f t="shared" si="16"/>
        <v>6622924.4175824178</v>
      </c>
      <c r="U129" s="20">
        <v>17461543</v>
      </c>
      <c r="V129" s="20">
        <v>10476925.799999999</v>
      </c>
      <c r="W129" s="20">
        <v>12223080.1</v>
      </c>
      <c r="X129" s="20">
        <v>13969234.399999999</v>
      </c>
      <c r="Y129" s="21">
        <v>15715388.699999999</v>
      </c>
      <c r="AD129">
        <v>33</v>
      </c>
      <c r="AL129" s="2">
        <v>2480790</v>
      </c>
      <c r="AM129" s="2">
        <f t="shared" si="31"/>
        <v>2828571.4285714286</v>
      </c>
      <c r="AN129" s="2">
        <f t="shared" si="25"/>
        <v>5309361.4285714291</v>
      </c>
      <c r="AT129">
        <v>400000</v>
      </c>
      <c r="AU129">
        <f t="shared" si="32"/>
        <v>493186.81318681315</v>
      </c>
      <c r="AV129" s="2">
        <f t="shared" si="26"/>
        <v>893186.81318681315</v>
      </c>
      <c r="AZ129" s="2"/>
      <c r="BB129">
        <v>1349894</v>
      </c>
      <c r="BC129" s="2">
        <f t="shared" si="33"/>
        <v>2465934.0659340657</v>
      </c>
      <c r="BD129" s="2">
        <f t="shared" si="27"/>
        <v>3815828.0659340657</v>
      </c>
      <c r="BG129">
        <v>0</v>
      </c>
      <c r="BH129" s="2">
        <f t="shared" si="34"/>
        <v>834065.93406593404</v>
      </c>
      <c r="BI129">
        <f t="shared" si="28"/>
        <v>834065.93406593404</v>
      </c>
      <c r="BM129">
        <v>0</v>
      </c>
      <c r="BN129" s="2">
        <f t="shared" si="35"/>
        <v>1087912.0879120878</v>
      </c>
      <c r="BO129" s="2">
        <f t="shared" si="29"/>
        <v>1087912.0879120878</v>
      </c>
      <c r="BY129" s="2">
        <f t="shared" si="36"/>
        <v>217582.41758241761</v>
      </c>
    </row>
    <row r="130" spans="1:77" x14ac:dyDescent="0.25">
      <c r="A130" s="1">
        <v>44320</v>
      </c>
      <c r="B130">
        <v>750000</v>
      </c>
      <c r="C130">
        <v>1700000</v>
      </c>
      <c r="D130" s="2">
        <f t="shared" ref="D130:D193" si="38">E130/2</f>
        <v>2697537.8571428573</v>
      </c>
      <c r="E130" s="2">
        <v>5395075.7142857146</v>
      </c>
      <c r="F130" s="2">
        <f t="shared" si="21"/>
        <v>454065.93406593404</v>
      </c>
      <c r="G130" s="2">
        <v>908131.86813186808</v>
      </c>
      <c r="H130" s="2">
        <f t="shared" si="19"/>
        <v>1945276.6703296702</v>
      </c>
      <c r="I130" s="2">
        <v>3890553.3406593404</v>
      </c>
      <c r="J130" s="2">
        <f t="shared" si="30"/>
        <v>429670.32967032969</v>
      </c>
      <c r="K130" s="2">
        <v>859340.65934065939</v>
      </c>
      <c r="L130" s="2">
        <f t="shared" si="37"/>
        <v>560439.56043956045</v>
      </c>
      <c r="M130" s="2">
        <v>1120879.1208791209</v>
      </c>
      <c r="N130" s="2"/>
      <c r="O130" s="2"/>
      <c r="P130" s="2">
        <f t="shared" si="24"/>
        <v>112087.91208791209</v>
      </c>
      <c r="Q130" s="2">
        <v>224175.82417582418</v>
      </c>
      <c r="R130" s="2"/>
      <c r="S130" s="2"/>
      <c r="T130" s="19">
        <f t="shared" ref="T130:T193" si="39">D130+F130+H130+J130+M130+N130+P130+R130</f>
        <v>6759517.8241758244</v>
      </c>
      <c r="U130" s="20">
        <v>17461543</v>
      </c>
      <c r="V130" s="20">
        <v>10476925.799999999</v>
      </c>
      <c r="W130" s="20">
        <v>12223080.1</v>
      </c>
      <c r="X130" s="20">
        <v>13969234.399999999</v>
      </c>
      <c r="Y130" s="21">
        <v>15715388.699999999</v>
      </c>
      <c r="AD130">
        <v>34</v>
      </c>
      <c r="AL130" s="2">
        <v>2480790</v>
      </c>
      <c r="AM130" s="2">
        <f t="shared" si="31"/>
        <v>2914285.7142857141</v>
      </c>
      <c r="AN130" s="2">
        <f t="shared" si="25"/>
        <v>5395075.7142857146</v>
      </c>
      <c r="AT130">
        <v>400000</v>
      </c>
      <c r="AU130">
        <f t="shared" si="32"/>
        <v>508131.86813186808</v>
      </c>
      <c r="AV130" s="2">
        <f t="shared" si="26"/>
        <v>908131.86813186808</v>
      </c>
      <c r="AZ130" s="2"/>
      <c r="BB130">
        <v>1349894</v>
      </c>
      <c r="BC130" s="2">
        <f t="shared" si="33"/>
        <v>2540659.3406593404</v>
      </c>
      <c r="BD130" s="2">
        <f t="shared" si="27"/>
        <v>3890553.3406593404</v>
      </c>
      <c r="BG130">
        <v>0</v>
      </c>
      <c r="BH130" s="2">
        <f t="shared" si="34"/>
        <v>859340.65934065939</v>
      </c>
      <c r="BI130">
        <f t="shared" si="28"/>
        <v>859340.65934065939</v>
      </c>
      <c r="BM130">
        <v>0</v>
      </c>
      <c r="BN130" s="2">
        <f t="shared" si="35"/>
        <v>1120879.1208791209</v>
      </c>
      <c r="BO130" s="2">
        <f t="shared" si="29"/>
        <v>1120879.1208791209</v>
      </c>
      <c r="BY130" s="2">
        <f t="shared" si="36"/>
        <v>224175.82417582418</v>
      </c>
    </row>
    <row r="131" spans="1:77" x14ac:dyDescent="0.25">
      <c r="A131" s="1">
        <v>44321</v>
      </c>
      <c r="B131">
        <v>750000</v>
      </c>
      <c r="C131">
        <v>1700000</v>
      </c>
      <c r="D131" s="2">
        <f t="shared" si="38"/>
        <v>2740395</v>
      </c>
      <c r="E131" s="2">
        <v>5480790</v>
      </c>
      <c r="F131" s="2">
        <f t="shared" si="21"/>
        <v>461538.4615384615</v>
      </c>
      <c r="G131" s="2">
        <v>923076.92307692301</v>
      </c>
      <c r="H131" s="2">
        <f t="shared" si="19"/>
        <v>1982639.3076923075</v>
      </c>
      <c r="I131" s="2">
        <v>3965278.615384615</v>
      </c>
      <c r="J131" s="2">
        <f t="shared" si="30"/>
        <v>442307.69230769231</v>
      </c>
      <c r="K131" s="2">
        <v>884615.38461538462</v>
      </c>
      <c r="L131" s="2">
        <f t="shared" si="37"/>
        <v>576923.07692307688</v>
      </c>
      <c r="M131" s="2">
        <v>1153846.1538461538</v>
      </c>
      <c r="N131" s="2"/>
      <c r="O131" s="2"/>
      <c r="P131" s="2">
        <f t="shared" si="24"/>
        <v>115384.61538461539</v>
      </c>
      <c r="Q131" s="2">
        <v>230769.23076923078</v>
      </c>
      <c r="R131" s="2"/>
      <c r="S131" s="2"/>
      <c r="T131" s="19">
        <f t="shared" si="39"/>
        <v>6896111.2307692301</v>
      </c>
      <c r="U131" s="20">
        <v>17461543</v>
      </c>
      <c r="V131" s="20">
        <v>10476925.799999999</v>
      </c>
      <c r="W131" s="20">
        <v>12223080.1</v>
      </c>
      <c r="X131" s="20">
        <v>13969234.399999999</v>
      </c>
      <c r="Y131" s="21">
        <v>15715388.699999999</v>
      </c>
      <c r="AD131">
        <v>35</v>
      </c>
      <c r="AL131" s="2">
        <v>2480790</v>
      </c>
      <c r="AM131" s="2">
        <f t="shared" si="31"/>
        <v>3000000</v>
      </c>
      <c r="AN131" s="2">
        <f t="shared" si="25"/>
        <v>5480790</v>
      </c>
      <c r="AT131">
        <v>400000</v>
      </c>
      <c r="AU131">
        <f t="shared" si="32"/>
        <v>523076.92307692306</v>
      </c>
      <c r="AV131" s="2">
        <f t="shared" si="26"/>
        <v>923076.92307692301</v>
      </c>
      <c r="AZ131" s="2"/>
      <c r="BB131">
        <v>1349894</v>
      </c>
      <c r="BC131" s="2">
        <f t="shared" si="33"/>
        <v>2615384.615384615</v>
      </c>
      <c r="BD131" s="2">
        <f t="shared" si="27"/>
        <v>3965278.615384615</v>
      </c>
      <c r="BG131">
        <v>0</v>
      </c>
      <c r="BH131" s="2">
        <f t="shared" si="34"/>
        <v>884615.38461538462</v>
      </c>
      <c r="BI131">
        <f t="shared" si="28"/>
        <v>884615.38461538462</v>
      </c>
      <c r="BM131">
        <v>0</v>
      </c>
      <c r="BN131" s="2">
        <f t="shared" si="35"/>
        <v>1153846.1538461538</v>
      </c>
      <c r="BO131" s="2">
        <f t="shared" si="29"/>
        <v>1153846.1538461538</v>
      </c>
      <c r="BY131" s="2">
        <f t="shared" si="36"/>
        <v>230769.23076923078</v>
      </c>
    </row>
    <row r="132" spans="1:77" x14ac:dyDescent="0.25">
      <c r="A132" s="1">
        <v>44322</v>
      </c>
      <c r="B132">
        <v>750000</v>
      </c>
      <c r="C132">
        <v>1700000</v>
      </c>
      <c r="D132" s="2">
        <f t="shared" si="38"/>
        <v>2783252.1428571427</v>
      </c>
      <c r="E132" s="2">
        <v>5566504.2857142854</v>
      </c>
      <c r="F132" s="2">
        <f t="shared" si="21"/>
        <v>469010.98901098897</v>
      </c>
      <c r="G132" s="2">
        <v>938021.97802197793</v>
      </c>
      <c r="H132" s="2">
        <f t="shared" si="19"/>
        <v>2020001.9450549451</v>
      </c>
      <c r="I132" s="2">
        <v>4040003.8901098901</v>
      </c>
      <c r="J132" s="2">
        <f t="shared" si="30"/>
        <v>454945.05494505493</v>
      </c>
      <c r="K132" s="2">
        <v>909890.10989010986</v>
      </c>
      <c r="L132" s="2">
        <f t="shared" si="37"/>
        <v>593406.59340659343</v>
      </c>
      <c r="M132" s="2">
        <v>1186813.1868131869</v>
      </c>
      <c r="N132" s="2"/>
      <c r="O132" s="2"/>
      <c r="P132" s="2">
        <f t="shared" si="24"/>
        <v>118681.31868131869</v>
      </c>
      <c r="Q132" s="2">
        <v>237362.63736263738</v>
      </c>
      <c r="R132" s="2"/>
      <c r="S132" s="2"/>
      <c r="T132" s="19">
        <f t="shared" si="39"/>
        <v>7032704.6373626366</v>
      </c>
      <c r="U132" s="20">
        <v>17461543</v>
      </c>
      <c r="V132" s="20">
        <v>10476925.799999999</v>
      </c>
      <c r="W132" s="20">
        <v>12223080.1</v>
      </c>
      <c r="X132" s="20">
        <v>13969234.399999999</v>
      </c>
      <c r="Y132" s="21">
        <v>15715388.699999999</v>
      </c>
      <c r="AD132">
        <v>36</v>
      </c>
      <c r="AL132" s="2">
        <v>2480790</v>
      </c>
      <c r="AM132" s="2">
        <f t="shared" si="31"/>
        <v>3085714.2857142854</v>
      </c>
      <c r="AN132" s="2">
        <f t="shared" si="25"/>
        <v>5566504.2857142854</v>
      </c>
      <c r="AT132">
        <v>400000</v>
      </c>
      <c r="AU132">
        <f t="shared" si="32"/>
        <v>538021.97802197793</v>
      </c>
      <c r="AV132" s="2">
        <f t="shared" si="26"/>
        <v>938021.97802197793</v>
      </c>
      <c r="AZ132" s="2"/>
      <c r="BB132">
        <v>1349894</v>
      </c>
      <c r="BC132" s="2">
        <f t="shared" si="33"/>
        <v>2690109.8901098901</v>
      </c>
      <c r="BD132" s="2">
        <f t="shared" si="27"/>
        <v>4040003.8901098901</v>
      </c>
      <c r="BG132">
        <v>0</v>
      </c>
      <c r="BH132" s="2">
        <f t="shared" si="34"/>
        <v>909890.10989010986</v>
      </c>
      <c r="BI132">
        <f t="shared" si="28"/>
        <v>909890.10989010986</v>
      </c>
      <c r="BM132">
        <v>0</v>
      </c>
      <c r="BN132" s="2">
        <f t="shared" si="35"/>
        <v>1186813.1868131869</v>
      </c>
      <c r="BO132" s="2">
        <f t="shared" si="29"/>
        <v>1186813.1868131869</v>
      </c>
      <c r="BY132" s="2">
        <f t="shared" si="36"/>
        <v>237362.63736263738</v>
      </c>
    </row>
    <row r="133" spans="1:77" x14ac:dyDescent="0.25">
      <c r="A133" s="1">
        <v>44323</v>
      </c>
      <c r="B133">
        <v>750000</v>
      </c>
      <c r="C133">
        <v>1700000</v>
      </c>
      <c r="D133" s="2">
        <f t="shared" si="38"/>
        <v>2826109.2857142854</v>
      </c>
      <c r="E133" s="2">
        <v>5652218.5714285709</v>
      </c>
      <c r="F133" s="2">
        <f t="shared" si="21"/>
        <v>476483.51648351649</v>
      </c>
      <c r="G133" s="2">
        <v>952967.03296703298</v>
      </c>
      <c r="H133" s="2">
        <f t="shared" si="19"/>
        <v>2057364.5824175824</v>
      </c>
      <c r="I133" s="2">
        <v>4114729.1648351648</v>
      </c>
      <c r="J133" s="2">
        <f t="shared" si="30"/>
        <v>467582.41758241761</v>
      </c>
      <c r="K133" s="2">
        <v>935164.83516483521</v>
      </c>
      <c r="L133" s="2">
        <f t="shared" si="37"/>
        <v>609890.10989010986</v>
      </c>
      <c r="M133" s="2">
        <v>1219780.2197802197</v>
      </c>
      <c r="N133" s="2"/>
      <c r="O133" s="2"/>
      <c r="P133" s="2">
        <f t="shared" si="24"/>
        <v>121978.02197802199</v>
      </c>
      <c r="Q133" s="2">
        <v>243956.04395604398</v>
      </c>
      <c r="R133" s="2"/>
      <c r="S133" s="2"/>
      <c r="T133" s="19">
        <f t="shared" si="39"/>
        <v>7169298.0439560432</v>
      </c>
      <c r="U133" s="20">
        <v>17461543</v>
      </c>
      <c r="V133" s="20">
        <v>10476925.799999999</v>
      </c>
      <c r="W133" s="20">
        <v>12223080.1</v>
      </c>
      <c r="X133" s="20">
        <v>13969234.399999999</v>
      </c>
      <c r="Y133" s="21">
        <v>15715388.699999999</v>
      </c>
      <c r="AD133">
        <v>37</v>
      </c>
      <c r="AL133" s="2">
        <v>2480790</v>
      </c>
      <c r="AM133" s="2">
        <f t="shared" si="31"/>
        <v>3171428.5714285714</v>
      </c>
      <c r="AN133" s="2">
        <f t="shared" si="25"/>
        <v>5652218.5714285709</v>
      </c>
      <c r="AT133">
        <v>400000</v>
      </c>
      <c r="AU133">
        <f t="shared" si="32"/>
        <v>552967.03296703298</v>
      </c>
      <c r="AV133" s="2">
        <f t="shared" si="26"/>
        <v>952967.03296703298</v>
      </c>
      <c r="AZ133" s="2"/>
      <c r="BB133">
        <v>1349894</v>
      </c>
      <c r="BC133" s="2">
        <f t="shared" si="33"/>
        <v>2764835.1648351648</v>
      </c>
      <c r="BD133" s="2">
        <f t="shared" si="27"/>
        <v>4114729.1648351648</v>
      </c>
      <c r="BG133">
        <v>0</v>
      </c>
      <c r="BH133" s="2">
        <f t="shared" si="34"/>
        <v>935164.83516483521</v>
      </c>
      <c r="BI133">
        <f t="shared" si="28"/>
        <v>935164.83516483521</v>
      </c>
      <c r="BM133">
        <v>0</v>
      </c>
      <c r="BN133" s="2">
        <f t="shared" si="35"/>
        <v>1219780.2197802197</v>
      </c>
      <c r="BO133" s="2">
        <f t="shared" si="29"/>
        <v>1219780.2197802197</v>
      </c>
      <c r="BY133" s="2">
        <f t="shared" si="36"/>
        <v>243956.04395604398</v>
      </c>
    </row>
    <row r="134" spans="1:77" x14ac:dyDescent="0.25">
      <c r="A134" s="1">
        <v>44324</v>
      </c>
      <c r="B134">
        <v>750000</v>
      </c>
      <c r="C134">
        <v>1700000</v>
      </c>
      <c r="D134" s="2">
        <f t="shared" si="38"/>
        <v>2868966.4285714282</v>
      </c>
      <c r="E134" s="2">
        <v>5737932.8571428563</v>
      </c>
      <c r="F134" s="2">
        <f t="shared" si="21"/>
        <v>483956.04395604396</v>
      </c>
      <c r="G134" s="2">
        <v>967912.08791208791</v>
      </c>
      <c r="H134" s="2">
        <f t="shared" si="19"/>
        <v>2094727.2197802197</v>
      </c>
      <c r="I134" s="2">
        <v>4189454.4395604394</v>
      </c>
      <c r="J134" s="2">
        <f t="shared" si="30"/>
        <v>480219.78021978022</v>
      </c>
      <c r="K134" s="2">
        <v>960439.56043956045</v>
      </c>
      <c r="L134" s="2">
        <f t="shared" si="37"/>
        <v>626373.62637362641</v>
      </c>
      <c r="M134" s="2">
        <v>1252747.2527472528</v>
      </c>
      <c r="N134" s="2"/>
      <c r="O134" s="2"/>
      <c r="P134" s="2">
        <f t="shared" si="24"/>
        <v>125274.72527472528</v>
      </c>
      <c r="Q134" s="2">
        <v>250549.45054945056</v>
      </c>
      <c r="R134" s="2"/>
      <c r="S134" s="2"/>
      <c r="T134" s="19">
        <f t="shared" si="39"/>
        <v>7305891.4505494498</v>
      </c>
      <c r="U134" s="20">
        <v>17461543</v>
      </c>
      <c r="V134" s="20">
        <v>10476925.799999999</v>
      </c>
      <c r="W134" s="20">
        <v>12223080.1</v>
      </c>
      <c r="X134" s="20">
        <v>13969234.399999999</v>
      </c>
      <c r="Y134" s="21">
        <v>15715388.699999999</v>
      </c>
      <c r="AD134">
        <v>38</v>
      </c>
      <c r="AL134" s="2">
        <v>2480790</v>
      </c>
      <c r="AM134" s="2">
        <f t="shared" si="31"/>
        <v>3257142.8571428568</v>
      </c>
      <c r="AN134" s="2">
        <f t="shared" si="25"/>
        <v>5737932.8571428563</v>
      </c>
      <c r="AT134">
        <v>400000</v>
      </c>
      <c r="AU134">
        <f t="shared" si="32"/>
        <v>567912.08791208791</v>
      </c>
      <c r="AV134" s="2">
        <f t="shared" si="26"/>
        <v>967912.08791208791</v>
      </c>
      <c r="AZ134" s="2"/>
      <c r="BB134">
        <v>1349894</v>
      </c>
      <c r="BC134" s="2">
        <f t="shared" si="33"/>
        <v>2839560.4395604394</v>
      </c>
      <c r="BD134" s="2">
        <f t="shared" si="27"/>
        <v>4189454.4395604394</v>
      </c>
      <c r="BG134">
        <v>0</v>
      </c>
      <c r="BH134" s="2">
        <f t="shared" si="34"/>
        <v>960439.56043956045</v>
      </c>
      <c r="BI134">
        <f t="shared" si="28"/>
        <v>960439.56043956045</v>
      </c>
      <c r="BM134">
        <v>0</v>
      </c>
      <c r="BN134" s="2">
        <f t="shared" si="35"/>
        <v>1252747.2527472528</v>
      </c>
      <c r="BO134" s="2">
        <f t="shared" si="29"/>
        <v>1252747.2527472528</v>
      </c>
      <c r="BY134" s="2">
        <f t="shared" si="36"/>
        <v>250549.45054945056</v>
      </c>
    </row>
    <row r="135" spans="1:77" x14ac:dyDescent="0.25">
      <c r="A135" s="1">
        <v>44325</v>
      </c>
      <c r="B135">
        <v>750000</v>
      </c>
      <c r="C135">
        <v>1700000</v>
      </c>
      <c r="D135" s="2">
        <f t="shared" si="38"/>
        <v>2911823.5714285714</v>
      </c>
      <c r="E135" s="2">
        <v>5823647.1428571427</v>
      </c>
      <c r="F135" s="2">
        <f t="shared" si="21"/>
        <v>491428.57142857142</v>
      </c>
      <c r="G135" s="2">
        <v>982857.14285714284</v>
      </c>
      <c r="H135" s="2">
        <f t="shared" ref="H135:H198" si="40">I135/2</f>
        <v>2132089.8571428573</v>
      </c>
      <c r="I135" s="2">
        <v>4264179.7142857146</v>
      </c>
      <c r="J135" s="2">
        <f t="shared" si="30"/>
        <v>492857.14285714284</v>
      </c>
      <c r="K135" s="2">
        <v>985714.28571428568</v>
      </c>
      <c r="L135" s="2">
        <f t="shared" si="37"/>
        <v>642857.14285714284</v>
      </c>
      <c r="M135" s="2">
        <v>1285714.2857142857</v>
      </c>
      <c r="N135" s="2"/>
      <c r="O135" s="2"/>
      <c r="P135" s="2">
        <f t="shared" si="24"/>
        <v>128571.42857142858</v>
      </c>
      <c r="Q135" s="2">
        <v>257142.85714285716</v>
      </c>
      <c r="R135" s="2"/>
      <c r="S135" s="2"/>
      <c r="T135" s="19">
        <f t="shared" si="39"/>
        <v>7442484.8571428563</v>
      </c>
      <c r="U135" s="20">
        <v>17461543</v>
      </c>
      <c r="V135" s="20">
        <v>10476925.799999999</v>
      </c>
      <c r="W135" s="20">
        <v>12223080.1</v>
      </c>
      <c r="X135" s="20">
        <v>13969234.399999999</v>
      </c>
      <c r="Y135" s="21">
        <v>15715388.699999999</v>
      </c>
      <c r="AD135">
        <v>39</v>
      </c>
      <c r="AL135" s="2">
        <v>2480790</v>
      </c>
      <c r="AM135" s="2">
        <f t="shared" si="31"/>
        <v>3342857.1428571427</v>
      </c>
      <c r="AN135" s="2">
        <f t="shared" si="25"/>
        <v>5823647.1428571427</v>
      </c>
      <c r="AT135">
        <v>400000</v>
      </c>
      <c r="AU135">
        <f t="shared" si="32"/>
        <v>582857.14285714284</v>
      </c>
      <c r="AV135" s="2">
        <f t="shared" si="26"/>
        <v>982857.14285714284</v>
      </c>
      <c r="AZ135" s="2"/>
      <c r="BB135">
        <v>1349894</v>
      </c>
      <c r="BC135" s="2">
        <f t="shared" si="33"/>
        <v>2914285.7142857141</v>
      </c>
      <c r="BD135" s="2">
        <f t="shared" si="27"/>
        <v>4264179.7142857146</v>
      </c>
      <c r="BG135">
        <v>0</v>
      </c>
      <c r="BH135" s="2">
        <f t="shared" si="34"/>
        <v>985714.28571428568</v>
      </c>
      <c r="BI135">
        <f t="shared" si="28"/>
        <v>985714.28571428568</v>
      </c>
      <c r="BM135">
        <v>0</v>
      </c>
      <c r="BN135" s="2">
        <f t="shared" si="35"/>
        <v>1285714.2857142857</v>
      </c>
      <c r="BO135" s="2">
        <f t="shared" si="29"/>
        <v>1285714.2857142857</v>
      </c>
      <c r="BY135" s="2">
        <f t="shared" si="36"/>
        <v>257142.85714285716</v>
      </c>
    </row>
    <row r="136" spans="1:77" x14ac:dyDescent="0.25">
      <c r="A136" s="1">
        <v>44326</v>
      </c>
      <c r="B136">
        <v>750000</v>
      </c>
      <c r="C136">
        <v>1700000</v>
      </c>
      <c r="D136" s="2">
        <f t="shared" si="38"/>
        <v>2954680.7142857141</v>
      </c>
      <c r="E136" s="2">
        <v>5909361.4285714282</v>
      </c>
      <c r="F136" s="2">
        <f t="shared" ref="F136:F199" si="41">G136/2</f>
        <v>498901.09890109889</v>
      </c>
      <c r="G136" s="2">
        <v>997802.19780219777</v>
      </c>
      <c r="H136" s="2">
        <f t="shared" si="40"/>
        <v>2169452.4945054944</v>
      </c>
      <c r="I136" s="2">
        <v>4338904.9890109887</v>
      </c>
      <c r="J136" s="2">
        <f t="shared" si="30"/>
        <v>505494.50549450552</v>
      </c>
      <c r="K136" s="2">
        <v>1010989.010989011</v>
      </c>
      <c r="L136" s="2">
        <f t="shared" si="37"/>
        <v>659340.65934065939</v>
      </c>
      <c r="M136" s="2">
        <v>1318681.3186813188</v>
      </c>
      <c r="N136" s="2"/>
      <c r="O136" s="2"/>
      <c r="P136" s="2">
        <f t="shared" si="24"/>
        <v>131868.13186813187</v>
      </c>
      <c r="Q136" s="2">
        <v>263736.26373626373</v>
      </c>
      <c r="R136" s="2"/>
      <c r="S136" s="2"/>
      <c r="T136" s="19">
        <f t="shared" si="39"/>
        <v>7579078.2637362629</v>
      </c>
      <c r="U136" s="20">
        <v>17461543</v>
      </c>
      <c r="V136" s="20">
        <v>10476925.799999999</v>
      </c>
      <c r="W136" s="20">
        <v>12223080.1</v>
      </c>
      <c r="X136" s="20">
        <v>13969234.399999999</v>
      </c>
      <c r="Y136" s="21">
        <v>15715388.699999999</v>
      </c>
      <c r="AD136">
        <v>40</v>
      </c>
      <c r="AL136" s="2">
        <v>2480790</v>
      </c>
      <c r="AM136" s="2">
        <f t="shared" si="31"/>
        <v>3428571.4285714282</v>
      </c>
      <c r="AN136" s="2">
        <f t="shared" si="25"/>
        <v>5909361.4285714282</v>
      </c>
      <c r="AT136">
        <v>400000</v>
      </c>
      <c r="AU136">
        <f t="shared" si="32"/>
        <v>597802.19780219777</v>
      </c>
      <c r="AV136" s="2">
        <f t="shared" si="26"/>
        <v>997802.19780219777</v>
      </c>
      <c r="AZ136" s="2"/>
      <c r="BB136">
        <v>1349894</v>
      </c>
      <c r="BC136" s="2">
        <f t="shared" si="33"/>
        <v>2989010.9890109887</v>
      </c>
      <c r="BD136" s="2">
        <f t="shared" si="27"/>
        <v>4338904.9890109887</v>
      </c>
      <c r="BG136">
        <v>0</v>
      </c>
      <c r="BH136" s="2">
        <f t="shared" si="34"/>
        <v>1010989.010989011</v>
      </c>
      <c r="BI136">
        <f t="shared" si="28"/>
        <v>1010989.010989011</v>
      </c>
      <c r="BM136">
        <v>0</v>
      </c>
      <c r="BN136" s="2">
        <f t="shared" si="35"/>
        <v>1318681.3186813188</v>
      </c>
      <c r="BO136" s="2">
        <f t="shared" si="29"/>
        <v>1318681.3186813188</v>
      </c>
      <c r="BY136" s="2">
        <f t="shared" si="36"/>
        <v>263736.26373626373</v>
      </c>
    </row>
    <row r="137" spans="1:77" x14ac:dyDescent="0.25">
      <c r="A137" s="1">
        <v>44327</v>
      </c>
      <c r="B137">
        <v>750000</v>
      </c>
      <c r="C137">
        <v>1700000</v>
      </c>
      <c r="D137" s="2">
        <f t="shared" si="38"/>
        <v>2997537.8571428573</v>
      </c>
      <c r="E137" s="2">
        <v>5995075.7142857146</v>
      </c>
      <c r="F137" s="2">
        <f t="shared" si="41"/>
        <v>506373.62637362635</v>
      </c>
      <c r="G137" s="2">
        <v>1012747.2527472527</v>
      </c>
      <c r="H137" s="2">
        <f t="shared" si="40"/>
        <v>2206815.1318681315</v>
      </c>
      <c r="I137" s="2">
        <v>4413630.2637362629</v>
      </c>
      <c r="J137" s="2">
        <f t="shared" si="30"/>
        <v>518131.86813186813</v>
      </c>
      <c r="K137" s="2">
        <v>1036263.7362637363</v>
      </c>
      <c r="L137" s="2">
        <f t="shared" si="37"/>
        <v>675824.17582417582</v>
      </c>
      <c r="M137" s="2">
        <v>1351648.3516483516</v>
      </c>
      <c r="N137" s="2"/>
      <c r="O137" s="2"/>
      <c r="P137" s="2">
        <f t="shared" si="24"/>
        <v>135164.83516483518</v>
      </c>
      <c r="Q137" s="2">
        <v>270329.67032967036</v>
      </c>
      <c r="R137" s="2"/>
      <c r="S137" s="2"/>
      <c r="T137" s="19">
        <f t="shared" si="39"/>
        <v>7715671.6703296704</v>
      </c>
      <c r="U137" s="20">
        <v>17461543</v>
      </c>
      <c r="V137" s="20">
        <v>10476925.799999999</v>
      </c>
      <c r="W137" s="20">
        <v>12223080.1</v>
      </c>
      <c r="X137" s="20">
        <v>13969234.399999999</v>
      </c>
      <c r="Y137" s="21">
        <v>15715388.699999999</v>
      </c>
      <c r="AD137">
        <v>41</v>
      </c>
      <c r="AL137" s="2">
        <v>2480790</v>
      </c>
      <c r="AM137" s="2">
        <f t="shared" si="31"/>
        <v>3514285.7142857141</v>
      </c>
      <c r="AN137" s="2">
        <f t="shared" si="25"/>
        <v>5995075.7142857146</v>
      </c>
      <c r="AT137">
        <v>400000</v>
      </c>
      <c r="AU137">
        <f t="shared" si="32"/>
        <v>612747.2527472527</v>
      </c>
      <c r="AV137" s="2">
        <f t="shared" si="26"/>
        <v>1012747.2527472527</v>
      </c>
      <c r="AZ137" s="2"/>
      <c r="BB137">
        <v>1349894</v>
      </c>
      <c r="BC137" s="2">
        <f t="shared" si="33"/>
        <v>3063736.2637362634</v>
      </c>
      <c r="BD137" s="2">
        <f t="shared" si="27"/>
        <v>4413630.2637362629</v>
      </c>
      <c r="BG137">
        <v>0</v>
      </c>
      <c r="BH137" s="2">
        <f t="shared" si="34"/>
        <v>1036263.7362637363</v>
      </c>
      <c r="BI137">
        <f t="shared" si="28"/>
        <v>1036263.7362637363</v>
      </c>
      <c r="BM137">
        <v>0</v>
      </c>
      <c r="BN137" s="2">
        <f t="shared" si="35"/>
        <v>1351648.3516483516</v>
      </c>
      <c r="BO137" s="2">
        <f t="shared" si="29"/>
        <v>1351648.3516483516</v>
      </c>
      <c r="BY137" s="2">
        <f t="shared" si="36"/>
        <v>270329.67032967036</v>
      </c>
    </row>
    <row r="138" spans="1:77" x14ac:dyDescent="0.25">
      <c r="A138" s="1">
        <v>44328</v>
      </c>
      <c r="B138">
        <v>750000</v>
      </c>
      <c r="C138">
        <v>1700000</v>
      </c>
      <c r="D138" s="2">
        <f t="shared" si="38"/>
        <v>3040395</v>
      </c>
      <c r="E138" s="2">
        <v>6080790</v>
      </c>
      <c r="F138" s="2">
        <f t="shared" si="41"/>
        <v>513846.15384615381</v>
      </c>
      <c r="G138" s="2">
        <v>1027692.3076923076</v>
      </c>
      <c r="H138" s="2">
        <f t="shared" si="40"/>
        <v>2244177.769230769</v>
      </c>
      <c r="I138" s="2">
        <v>4488355.538461538</v>
      </c>
      <c r="J138" s="2">
        <f t="shared" si="30"/>
        <v>530769.23076923075</v>
      </c>
      <c r="K138" s="2">
        <v>1061538.4615384615</v>
      </c>
      <c r="L138" s="2">
        <f t="shared" si="37"/>
        <v>692307.69230769225</v>
      </c>
      <c r="M138" s="2">
        <v>1384615.3846153845</v>
      </c>
      <c r="N138" s="2"/>
      <c r="O138" s="2"/>
      <c r="P138" s="2">
        <f t="shared" si="24"/>
        <v>138461.53846153847</v>
      </c>
      <c r="Q138" s="2">
        <v>276923.07692307694</v>
      </c>
      <c r="R138" s="2"/>
      <c r="S138" s="2"/>
      <c r="T138" s="19">
        <f t="shared" si="39"/>
        <v>7852265.0769230761</v>
      </c>
      <c r="U138" s="20">
        <v>17461543</v>
      </c>
      <c r="V138" s="20">
        <v>10476925.799999999</v>
      </c>
      <c r="W138" s="20">
        <v>12223080.1</v>
      </c>
      <c r="X138" s="20">
        <v>13969234.399999999</v>
      </c>
      <c r="Y138" s="21">
        <v>15715388.699999999</v>
      </c>
      <c r="AD138">
        <v>42</v>
      </c>
      <c r="AL138" s="2">
        <v>2480790</v>
      </c>
      <c r="AM138" s="2">
        <f t="shared" si="31"/>
        <v>3600000</v>
      </c>
      <c r="AN138" s="2">
        <f t="shared" si="25"/>
        <v>6080790</v>
      </c>
      <c r="AT138">
        <v>400000</v>
      </c>
      <c r="AU138">
        <f t="shared" si="32"/>
        <v>627692.30769230763</v>
      </c>
      <c r="AV138" s="2">
        <f t="shared" si="26"/>
        <v>1027692.3076923076</v>
      </c>
      <c r="AZ138" s="2"/>
      <c r="BB138">
        <v>1349894</v>
      </c>
      <c r="BC138" s="2">
        <f t="shared" si="33"/>
        <v>3138461.5384615385</v>
      </c>
      <c r="BD138" s="2">
        <f t="shared" si="27"/>
        <v>4488355.538461538</v>
      </c>
      <c r="BG138">
        <v>0</v>
      </c>
      <c r="BH138" s="2">
        <f t="shared" si="34"/>
        <v>1061538.4615384615</v>
      </c>
      <c r="BI138">
        <f t="shared" si="28"/>
        <v>1061538.4615384615</v>
      </c>
      <c r="BM138">
        <v>0</v>
      </c>
      <c r="BN138" s="2">
        <f t="shared" si="35"/>
        <v>1384615.3846153845</v>
      </c>
      <c r="BO138" s="2">
        <f t="shared" si="29"/>
        <v>1384615.3846153845</v>
      </c>
      <c r="BY138" s="2">
        <f t="shared" si="36"/>
        <v>276923.07692307694</v>
      </c>
    </row>
    <row r="139" spans="1:77" x14ac:dyDescent="0.25">
      <c r="A139" s="1">
        <v>44329</v>
      </c>
      <c r="B139">
        <v>750000</v>
      </c>
      <c r="C139">
        <v>1700000</v>
      </c>
      <c r="D139" s="2">
        <f t="shared" si="38"/>
        <v>3083252.1428571427</v>
      </c>
      <c r="E139" s="2">
        <v>6166504.2857142854</v>
      </c>
      <c r="F139" s="2">
        <f t="shared" si="41"/>
        <v>521318.68131868128</v>
      </c>
      <c r="G139" s="2">
        <v>1042637.3626373626</v>
      </c>
      <c r="H139" s="2">
        <f t="shared" si="40"/>
        <v>2281540.4065934066</v>
      </c>
      <c r="I139" s="2">
        <v>4563080.8131868131</v>
      </c>
      <c r="J139" s="2">
        <f t="shared" si="30"/>
        <v>543406.59340659343</v>
      </c>
      <c r="K139" s="2">
        <v>1086813.1868131869</v>
      </c>
      <c r="L139" s="2">
        <f t="shared" si="37"/>
        <v>708791.2087912088</v>
      </c>
      <c r="M139" s="2">
        <v>1417582.4175824176</v>
      </c>
      <c r="N139" s="2"/>
      <c r="O139" s="2"/>
      <c r="P139" s="2">
        <f t="shared" si="24"/>
        <v>141758.24175824175</v>
      </c>
      <c r="Q139" s="2">
        <v>283516.48351648351</v>
      </c>
      <c r="R139" s="2"/>
      <c r="S139" s="2"/>
      <c r="T139" s="19">
        <f t="shared" si="39"/>
        <v>7988858.4835164826</v>
      </c>
      <c r="U139" s="20">
        <v>17461543</v>
      </c>
      <c r="V139" s="20">
        <v>10476925.799999999</v>
      </c>
      <c r="W139" s="20">
        <v>12223080.1</v>
      </c>
      <c r="X139" s="20">
        <v>13969234.399999999</v>
      </c>
      <c r="Y139" s="21">
        <v>15715388.699999999</v>
      </c>
      <c r="AD139">
        <v>43</v>
      </c>
      <c r="AL139" s="2">
        <v>2480790</v>
      </c>
      <c r="AM139" s="2">
        <f t="shared" si="31"/>
        <v>3685714.2857142854</v>
      </c>
      <c r="AN139" s="2">
        <f t="shared" si="25"/>
        <v>6166504.2857142854</v>
      </c>
      <c r="AT139">
        <v>400000</v>
      </c>
      <c r="AU139">
        <f t="shared" si="32"/>
        <v>642637.36263736256</v>
      </c>
      <c r="AV139" s="2">
        <f t="shared" si="26"/>
        <v>1042637.3626373626</v>
      </c>
      <c r="AZ139" s="2"/>
      <c r="BB139">
        <v>1349894</v>
      </c>
      <c r="BC139" s="2">
        <f t="shared" si="33"/>
        <v>3213186.8131868131</v>
      </c>
      <c r="BD139" s="2">
        <f t="shared" si="27"/>
        <v>4563080.8131868131</v>
      </c>
      <c r="BG139">
        <v>0</v>
      </c>
      <c r="BH139" s="2">
        <f t="shared" si="34"/>
        <v>1086813.1868131869</v>
      </c>
      <c r="BI139">
        <f t="shared" si="28"/>
        <v>1086813.1868131869</v>
      </c>
      <c r="BM139">
        <v>0</v>
      </c>
      <c r="BN139" s="2">
        <f t="shared" si="35"/>
        <v>1417582.4175824176</v>
      </c>
      <c r="BO139" s="2">
        <f t="shared" si="29"/>
        <v>1417582.4175824176</v>
      </c>
      <c r="BY139" s="2">
        <f t="shared" si="36"/>
        <v>283516.48351648351</v>
      </c>
    </row>
    <row r="140" spans="1:77" x14ac:dyDescent="0.25">
      <c r="A140" s="1">
        <v>44330</v>
      </c>
      <c r="B140">
        <v>750000</v>
      </c>
      <c r="C140">
        <v>1700000</v>
      </c>
      <c r="D140" s="2">
        <f t="shared" si="38"/>
        <v>3126109.2857142854</v>
      </c>
      <c r="E140" s="2">
        <v>6252218.5714285709</v>
      </c>
      <c r="F140" s="2">
        <f t="shared" si="41"/>
        <v>528791.2087912088</v>
      </c>
      <c r="G140" s="2">
        <v>1057582.4175824176</v>
      </c>
      <c r="H140" s="2">
        <f t="shared" si="40"/>
        <v>2318903.0439560441</v>
      </c>
      <c r="I140" s="2">
        <v>4637806.0879120883</v>
      </c>
      <c r="J140" s="2">
        <f t="shared" si="30"/>
        <v>556043.9560439561</v>
      </c>
      <c r="K140" s="2">
        <v>1112087.9120879122</v>
      </c>
      <c r="L140" s="2">
        <f t="shared" si="37"/>
        <v>725274.72527472524</v>
      </c>
      <c r="M140" s="2">
        <v>1450549.4505494505</v>
      </c>
      <c r="N140" s="2"/>
      <c r="O140" s="2"/>
      <c r="P140" s="2">
        <f t="shared" si="24"/>
        <v>145054.94505494507</v>
      </c>
      <c r="Q140" s="2">
        <v>290109.89010989014</v>
      </c>
      <c r="R140" s="2"/>
      <c r="S140" s="2"/>
      <c r="T140" s="19">
        <f t="shared" si="39"/>
        <v>8125451.8901098892</v>
      </c>
      <c r="U140" s="20">
        <v>17461543</v>
      </c>
      <c r="V140" s="20">
        <v>10476925.799999999</v>
      </c>
      <c r="W140" s="20">
        <v>12223080.1</v>
      </c>
      <c r="X140" s="20">
        <v>13969234.399999999</v>
      </c>
      <c r="Y140" s="21">
        <v>15715388.699999999</v>
      </c>
      <c r="AD140">
        <v>44</v>
      </c>
      <c r="AL140" s="2">
        <v>2480790</v>
      </c>
      <c r="AM140" s="2">
        <f t="shared" si="31"/>
        <v>3771428.5714285714</v>
      </c>
      <c r="AN140" s="2">
        <f t="shared" si="25"/>
        <v>6252218.5714285709</v>
      </c>
      <c r="AT140">
        <v>400000</v>
      </c>
      <c r="AU140">
        <f t="shared" si="32"/>
        <v>657582.41758241761</v>
      </c>
      <c r="AV140" s="2">
        <f t="shared" si="26"/>
        <v>1057582.4175824176</v>
      </c>
      <c r="AZ140" s="2"/>
      <c r="BB140">
        <v>1349894</v>
      </c>
      <c r="BC140" s="2">
        <f t="shared" si="33"/>
        <v>3287912.0879120878</v>
      </c>
      <c r="BD140" s="2">
        <f t="shared" si="27"/>
        <v>4637806.0879120883</v>
      </c>
      <c r="BG140">
        <v>0</v>
      </c>
      <c r="BH140" s="2">
        <f t="shared" si="34"/>
        <v>1112087.9120879122</v>
      </c>
      <c r="BI140">
        <f t="shared" si="28"/>
        <v>1112087.9120879122</v>
      </c>
      <c r="BM140">
        <v>0</v>
      </c>
      <c r="BN140" s="2">
        <f t="shared" si="35"/>
        <v>1450549.4505494505</v>
      </c>
      <c r="BO140" s="2">
        <f t="shared" si="29"/>
        <v>1450549.4505494505</v>
      </c>
      <c r="BY140" s="2">
        <f t="shared" si="36"/>
        <v>290109.89010989014</v>
      </c>
    </row>
    <row r="141" spans="1:77" x14ac:dyDescent="0.25">
      <c r="A141" s="1">
        <v>44331</v>
      </c>
      <c r="B141">
        <v>750000</v>
      </c>
      <c r="C141">
        <v>1700000</v>
      </c>
      <c r="D141" s="2">
        <f t="shared" si="38"/>
        <v>3168966.4285714282</v>
      </c>
      <c r="E141" s="2">
        <v>6337932.8571428563</v>
      </c>
      <c r="F141" s="2">
        <f t="shared" si="41"/>
        <v>536263.73626373627</v>
      </c>
      <c r="G141" s="2">
        <v>1072527.4725274725</v>
      </c>
      <c r="H141" s="2">
        <f t="shared" si="40"/>
        <v>2356265.6813186812</v>
      </c>
      <c r="I141" s="2">
        <v>4712531.3626373624</v>
      </c>
      <c r="J141" s="2">
        <f t="shared" si="30"/>
        <v>568681.31868131866</v>
      </c>
      <c r="K141" s="2">
        <v>1137362.6373626373</v>
      </c>
      <c r="L141" s="2">
        <f t="shared" si="37"/>
        <v>741758.24175824178</v>
      </c>
      <c r="M141" s="2">
        <v>1483516.4835164836</v>
      </c>
      <c r="N141" s="2"/>
      <c r="O141" s="2"/>
      <c r="P141" s="2">
        <f t="shared" si="24"/>
        <v>148351.64835164836</v>
      </c>
      <c r="Q141" s="2">
        <v>296703.29670329671</v>
      </c>
      <c r="R141" s="2"/>
      <c r="S141" s="2"/>
      <c r="T141" s="19">
        <f t="shared" si="39"/>
        <v>8262045.2967032958</v>
      </c>
      <c r="U141" s="20">
        <v>17461543</v>
      </c>
      <c r="V141" s="20">
        <v>10476925.799999999</v>
      </c>
      <c r="W141" s="20">
        <v>12223080.1</v>
      </c>
      <c r="X141" s="20">
        <v>13969234.399999999</v>
      </c>
      <c r="Y141" s="21">
        <v>15715388.699999999</v>
      </c>
      <c r="AD141">
        <v>45</v>
      </c>
      <c r="AL141" s="2">
        <v>2480790</v>
      </c>
      <c r="AM141" s="2">
        <f t="shared" si="31"/>
        <v>3857142.8571428568</v>
      </c>
      <c r="AN141" s="2">
        <f t="shared" si="25"/>
        <v>6337932.8571428563</v>
      </c>
      <c r="AT141">
        <v>400000</v>
      </c>
      <c r="AU141">
        <f t="shared" si="32"/>
        <v>672527.47252747254</v>
      </c>
      <c r="AV141" s="2">
        <f t="shared" si="26"/>
        <v>1072527.4725274725</v>
      </c>
      <c r="AZ141" s="2"/>
      <c r="BB141">
        <v>1349894</v>
      </c>
      <c r="BC141" s="2">
        <f t="shared" si="33"/>
        <v>3362637.3626373624</v>
      </c>
      <c r="BD141" s="2">
        <f t="shared" si="27"/>
        <v>4712531.3626373624</v>
      </c>
      <c r="BG141">
        <v>0</v>
      </c>
      <c r="BH141" s="2">
        <f t="shared" si="34"/>
        <v>1137362.6373626373</v>
      </c>
      <c r="BI141">
        <f t="shared" si="28"/>
        <v>1137362.6373626373</v>
      </c>
      <c r="BM141">
        <v>0</v>
      </c>
      <c r="BN141" s="2">
        <f t="shared" si="35"/>
        <v>1483516.4835164836</v>
      </c>
      <c r="BO141" s="2">
        <f t="shared" si="29"/>
        <v>1483516.4835164836</v>
      </c>
      <c r="BY141" s="2">
        <f t="shared" si="36"/>
        <v>296703.29670329671</v>
      </c>
    </row>
    <row r="142" spans="1:77" x14ac:dyDescent="0.25">
      <c r="A142" s="1">
        <v>44332</v>
      </c>
      <c r="B142">
        <v>750000</v>
      </c>
      <c r="C142">
        <v>1700000</v>
      </c>
      <c r="D142" s="2">
        <f t="shared" si="38"/>
        <v>3211823.5714285714</v>
      </c>
      <c r="E142" s="2">
        <v>6423647.1428571427</v>
      </c>
      <c r="F142" s="2">
        <f t="shared" si="41"/>
        <v>543736.26373626373</v>
      </c>
      <c r="G142" s="2">
        <v>1087472.5274725275</v>
      </c>
      <c r="H142" s="2">
        <f t="shared" si="40"/>
        <v>2393628.3186813183</v>
      </c>
      <c r="I142" s="2">
        <v>4787256.6373626366</v>
      </c>
      <c r="J142" s="2">
        <f t="shared" si="30"/>
        <v>581318.68131868134</v>
      </c>
      <c r="K142" s="2">
        <v>1162637.3626373627</v>
      </c>
      <c r="L142" s="2">
        <f t="shared" si="37"/>
        <v>758241.75824175822</v>
      </c>
      <c r="M142" s="2">
        <v>1516483.5164835164</v>
      </c>
      <c r="N142" s="2"/>
      <c r="O142" s="2"/>
      <c r="P142" s="2">
        <f t="shared" si="24"/>
        <v>151648.35164835167</v>
      </c>
      <c r="Q142" s="2">
        <v>303296.70329670334</v>
      </c>
      <c r="R142" s="2"/>
      <c r="S142" s="2"/>
      <c r="T142" s="19">
        <f t="shared" si="39"/>
        <v>8398638.7032967042</v>
      </c>
      <c r="U142" s="20">
        <v>17461543</v>
      </c>
      <c r="V142" s="20">
        <v>10476925.799999999</v>
      </c>
      <c r="W142" s="20">
        <v>12223080.1</v>
      </c>
      <c r="X142" s="20">
        <v>13969234.399999999</v>
      </c>
      <c r="Y142" s="21">
        <v>15715388.699999999</v>
      </c>
      <c r="AD142">
        <v>46</v>
      </c>
      <c r="AL142" s="2">
        <v>2480790</v>
      </c>
      <c r="AM142" s="2">
        <f t="shared" si="31"/>
        <v>3942857.1428571427</v>
      </c>
      <c r="AN142" s="2">
        <f t="shared" si="25"/>
        <v>6423647.1428571427</v>
      </c>
      <c r="AT142">
        <v>400000</v>
      </c>
      <c r="AU142">
        <f t="shared" si="32"/>
        <v>687472.52747252746</v>
      </c>
      <c r="AV142" s="2">
        <f t="shared" si="26"/>
        <v>1087472.5274725275</v>
      </c>
      <c r="AZ142" s="2"/>
      <c r="BB142">
        <v>1349894</v>
      </c>
      <c r="BC142" s="2">
        <f t="shared" si="33"/>
        <v>3437362.6373626371</v>
      </c>
      <c r="BD142" s="2">
        <f t="shared" si="27"/>
        <v>4787256.6373626366</v>
      </c>
      <c r="BG142">
        <v>0</v>
      </c>
      <c r="BH142" s="2">
        <f t="shared" si="34"/>
        <v>1162637.3626373627</v>
      </c>
      <c r="BI142">
        <f t="shared" si="28"/>
        <v>1162637.3626373627</v>
      </c>
      <c r="BM142">
        <v>0</v>
      </c>
      <c r="BN142" s="2">
        <f t="shared" si="35"/>
        <v>1516483.5164835164</v>
      </c>
      <c r="BO142" s="2">
        <f t="shared" si="29"/>
        <v>1516483.5164835164</v>
      </c>
      <c r="BY142" s="2">
        <f t="shared" si="36"/>
        <v>303296.70329670334</v>
      </c>
    </row>
    <row r="143" spans="1:77" x14ac:dyDescent="0.25">
      <c r="A143" s="1">
        <v>44333</v>
      </c>
      <c r="B143">
        <v>750000</v>
      </c>
      <c r="C143">
        <v>1700000</v>
      </c>
      <c r="D143" s="2">
        <f t="shared" si="38"/>
        <v>3254680.7142857141</v>
      </c>
      <c r="E143" s="2">
        <v>6509361.4285714282</v>
      </c>
      <c r="F143" s="2">
        <f t="shared" si="41"/>
        <v>551208.7912087912</v>
      </c>
      <c r="G143" s="2">
        <v>1102417.5824175824</v>
      </c>
      <c r="H143" s="2">
        <f t="shared" si="40"/>
        <v>2430990.9560439559</v>
      </c>
      <c r="I143" s="2">
        <v>4861981.9120879117</v>
      </c>
      <c r="J143" s="2">
        <f t="shared" si="30"/>
        <v>593956.04395604401</v>
      </c>
      <c r="K143" s="2">
        <v>1187912.087912088</v>
      </c>
      <c r="L143" s="2">
        <f t="shared" si="37"/>
        <v>774725.27472527476</v>
      </c>
      <c r="M143" s="2">
        <v>1549450.5494505495</v>
      </c>
      <c r="N143" s="2"/>
      <c r="O143" s="2"/>
      <c r="P143" s="2">
        <f t="shared" si="24"/>
        <v>154945.05494505496</v>
      </c>
      <c r="Q143" s="2">
        <v>309890.10989010992</v>
      </c>
      <c r="R143" s="2"/>
      <c r="S143" s="2"/>
      <c r="T143" s="19">
        <f t="shared" si="39"/>
        <v>8535232.1098901089</v>
      </c>
      <c r="U143" s="20">
        <v>17461543</v>
      </c>
      <c r="V143" s="20">
        <v>10476925.799999999</v>
      </c>
      <c r="W143" s="20">
        <v>12223080.1</v>
      </c>
      <c r="X143" s="20">
        <v>13969234.399999999</v>
      </c>
      <c r="Y143" s="21">
        <v>15715388.699999999</v>
      </c>
      <c r="AD143">
        <v>47</v>
      </c>
      <c r="AL143" s="2">
        <v>2480790</v>
      </c>
      <c r="AM143" s="2">
        <f t="shared" si="31"/>
        <v>4028571.4285714282</v>
      </c>
      <c r="AN143" s="2">
        <f t="shared" si="25"/>
        <v>6509361.4285714282</v>
      </c>
      <c r="AT143">
        <v>400000</v>
      </c>
      <c r="AU143">
        <f t="shared" si="32"/>
        <v>702417.58241758239</v>
      </c>
      <c r="AV143" s="2">
        <f t="shared" si="26"/>
        <v>1102417.5824175824</v>
      </c>
      <c r="AZ143" s="2"/>
      <c r="BB143">
        <v>1349894</v>
      </c>
      <c r="BC143" s="2">
        <f t="shared" si="33"/>
        <v>3512087.9120879117</v>
      </c>
      <c r="BD143" s="2">
        <f t="shared" si="27"/>
        <v>4861981.9120879117</v>
      </c>
      <c r="BG143">
        <v>0</v>
      </c>
      <c r="BH143" s="2">
        <f t="shared" si="34"/>
        <v>1187912.087912088</v>
      </c>
      <c r="BI143">
        <f t="shared" si="28"/>
        <v>1187912.087912088</v>
      </c>
      <c r="BM143">
        <v>0</v>
      </c>
      <c r="BN143" s="2">
        <f t="shared" si="35"/>
        <v>1549450.5494505495</v>
      </c>
      <c r="BO143" s="2">
        <f t="shared" si="29"/>
        <v>1549450.5494505495</v>
      </c>
      <c r="BY143" s="2">
        <f t="shared" si="36"/>
        <v>309890.10989010992</v>
      </c>
    </row>
    <row r="144" spans="1:77" x14ac:dyDescent="0.25">
      <c r="A144" s="1">
        <v>44334</v>
      </c>
      <c r="B144">
        <v>750000</v>
      </c>
      <c r="C144">
        <v>1700000</v>
      </c>
      <c r="D144" s="2">
        <f t="shared" si="38"/>
        <v>3297537.8571428573</v>
      </c>
      <c r="E144" s="2">
        <v>6595075.7142857146</v>
      </c>
      <c r="F144" s="2">
        <f t="shared" si="41"/>
        <v>558681.31868131866</v>
      </c>
      <c r="G144" s="2">
        <v>1117362.6373626373</v>
      </c>
      <c r="H144" s="2">
        <f t="shared" si="40"/>
        <v>2468353.5934065934</v>
      </c>
      <c r="I144" s="2">
        <v>4936707.1868131869</v>
      </c>
      <c r="J144" s="2">
        <f t="shared" si="30"/>
        <v>606593.40659340657</v>
      </c>
      <c r="K144" s="2">
        <v>1213186.8131868131</v>
      </c>
      <c r="L144" s="2">
        <f t="shared" si="37"/>
        <v>791208.7912087912</v>
      </c>
      <c r="M144" s="2">
        <v>1582417.5824175824</v>
      </c>
      <c r="N144" s="2"/>
      <c r="O144" s="2"/>
      <c r="P144" s="2">
        <f t="shared" si="24"/>
        <v>158241.75824175825</v>
      </c>
      <c r="Q144" s="2">
        <v>316483.51648351649</v>
      </c>
      <c r="R144" s="2"/>
      <c r="S144" s="2"/>
      <c r="T144" s="19">
        <f t="shared" si="39"/>
        <v>8671825.5164835174</v>
      </c>
      <c r="U144" s="20">
        <v>17461543</v>
      </c>
      <c r="V144" s="20">
        <v>10476925.799999999</v>
      </c>
      <c r="W144" s="20">
        <v>12223080.1</v>
      </c>
      <c r="X144" s="20">
        <v>13969234.399999999</v>
      </c>
      <c r="Y144" s="21">
        <v>15715388.699999999</v>
      </c>
      <c r="AD144">
        <v>48</v>
      </c>
      <c r="AL144" s="2">
        <v>2480790</v>
      </c>
      <c r="AM144" s="2">
        <f t="shared" si="31"/>
        <v>4114285.7142857141</v>
      </c>
      <c r="AN144" s="2">
        <f t="shared" si="25"/>
        <v>6595075.7142857146</v>
      </c>
      <c r="AT144">
        <v>400000</v>
      </c>
      <c r="AU144">
        <f t="shared" si="32"/>
        <v>717362.63736263732</v>
      </c>
      <c r="AV144" s="2">
        <f t="shared" si="26"/>
        <v>1117362.6373626373</v>
      </c>
      <c r="AZ144" s="2"/>
      <c r="BB144">
        <v>1349894</v>
      </c>
      <c r="BC144" s="2">
        <f t="shared" si="33"/>
        <v>3586813.1868131869</v>
      </c>
      <c r="BD144" s="2">
        <f t="shared" si="27"/>
        <v>4936707.1868131869</v>
      </c>
      <c r="BG144">
        <v>0</v>
      </c>
      <c r="BH144" s="2">
        <f t="shared" si="34"/>
        <v>1213186.8131868131</v>
      </c>
      <c r="BI144">
        <f t="shared" si="28"/>
        <v>1213186.8131868131</v>
      </c>
      <c r="BM144">
        <v>0</v>
      </c>
      <c r="BN144" s="2">
        <f t="shared" si="35"/>
        <v>1582417.5824175824</v>
      </c>
      <c r="BO144" s="2">
        <f t="shared" si="29"/>
        <v>1582417.5824175824</v>
      </c>
      <c r="BY144" s="2">
        <f t="shared" si="36"/>
        <v>316483.51648351649</v>
      </c>
    </row>
    <row r="145" spans="1:77" x14ac:dyDescent="0.25">
      <c r="A145" s="1">
        <v>44335</v>
      </c>
      <c r="B145">
        <v>750000</v>
      </c>
      <c r="C145">
        <v>1700000</v>
      </c>
      <c r="D145" s="2">
        <f t="shared" si="38"/>
        <v>3340395</v>
      </c>
      <c r="E145" s="2">
        <v>6680790</v>
      </c>
      <c r="F145" s="2">
        <f t="shared" si="41"/>
        <v>566153.84615384613</v>
      </c>
      <c r="G145" s="2">
        <v>1132307.6923076923</v>
      </c>
      <c r="H145" s="2">
        <f t="shared" si="40"/>
        <v>2505716.230769231</v>
      </c>
      <c r="I145" s="2">
        <v>5011432.461538462</v>
      </c>
      <c r="J145" s="2">
        <f t="shared" si="30"/>
        <v>619230.76923076925</v>
      </c>
      <c r="K145" s="2">
        <v>1238461.5384615385</v>
      </c>
      <c r="L145" s="2">
        <f t="shared" si="37"/>
        <v>807692.30769230763</v>
      </c>
      <c r="M145" s="2">
        <v>1615384.6153846153</v>
      </c>
      <c r="N145" s="2"/>
      <c r="O145" s="2"/>
      <c r="P145" s="2">
        <f t="shared" si="24"/>
        <v>161538.46153846156</v>
      </c>
      <c r="Q145" s="2">
        <v>323076.92307692312</v>
      </c>
      <c r="R145" s="2"/>
      <c r="S145" s="2"/>
      <c r="T145" s="19">
        <f t="shared" si="39"/>
        <v>8808418.9230769239</v>
      </c>
      <c r="U145" s="20">
        <v>17461543</v>
      </c>
      <c r="V145" s="20">
        <v>10476925.799999999</v>
      </c>
      <c r="W145" s="20">
        <v>12223080.1</v>
      </c>
      <c r="X145" s="20">
        <v>13969234.399999999</v>
      </c>
      <c r="Y145" s="21">
        <v>15715388.699999999</v>
      </c>
      <c r="AD145">
        <v>49</v>
      </c>
      <c r="AL145" s="2">
        <v>2480790</v>
      </c>
      <c r="AM145" s="2">
        <f t="shared" si="31"/>
        <v>4200000</v>
      </c>
      <c r="AN145" s="2">
        <f t="shared" si="25"/>
        <v>6680790</v>
      </c>
      <c r="AT145">
        <v>400000</v>
      </c>
      <c r="AU145">
        <f t="shared" si="32"/>
        <v>732307.69230769225</v>
      </c>
      <c r="AV145" s="2">
        <f t="shared" si="26"/>
        <v>1132307.6923076923</v>
      </c>
      <c r="AZ145" s="2"/>
      <c r="BB145">
        <v>1349894</v>
      </c>
      <c r="BC145" s="2">
        <f t="shared" si="33"/>
        <v>3661538.4615384615</v>
      </c>
      <c r="BD145" s="2">
        <f t="shared" si="27"/>
        <v>5011432.461538462</v>
      </c>
      <c r="BG145">
        <v>0</v>
      </c>
      <c r="BH145" s="2">
        <f t="shared" si="34"/>
        <v>1238461.5384615385</v>
      </c>
      <c r="BI145">
        <f t="shared" si="28"/>
        <v>1238461.5384615385</v>
      </c>
      <c r="BM145">
        <v>0</v>
      </c>
      <c r="BN145" s="2">
        <f t="shared" si="35"/>
        <v>1615384.6153846153</v>
      </c>
      <c r="BO145" s="2">
        <f t="shared" si="29"/>
        <v>1615384.6153846153</v>
      </c>
      <c r="BY145" s="2">
        <f t="shared" si="36"/>
        <v>323076.92307692312</v>
      </c>
    </row>
    <row r="146" spans="1:77" x14ac:dyDescent="0.25">
      <c r="A146" s="1">
        <v>44336</v>
      </c>
      <c r="B146">
        <v>750000</v>
      </c>
      <c r="C146">
        <v>1700000</v>
      </c>
      <c r="D146" s="2">
        <f t="shared" si="38"/>
        <v>3383252.1428571427</v>
      </c>
      <c r="E146" s="2">
        <v>6766504.2857142854</v>
      </c>
      <c r="F146" s="2">
        <f t="shared" si="41"/>
        <v>573626.37362637359</v>
      </c>
      <c r="G146" s="2">
        <v>1147252.7472527472</v>
      </c>
      <c r="H146" s="2">
        <f t="shared" si="40"/>
        <v>2543078.8681318681</v>
      </c>
      <c r="I146" s="2">
        <v>5086157.7362637362</v>
      </c>
      <c r="J146" s="2">
        <f t="shared" si="30"/>
        <v>631868.13186813192</v>
      </c>
      <c r="K146" s="2">
        <v>1263736.2637362638</v>
      </c>
      <c r="L146" s="2">
        <f t="shared" si="37"/>
        <v>824175.82417582418</v>
      </c>
      <c r="M146" s="2">
        <v>1648351.6483516484</v>
      </c>
      <c r="N146" s="2"/>
      <c r="O146" s="2"/>
      <c r="P146" s="2">
        <f t="shared" si="24"/>
        <v>164835.16483516485</v>
      </c>
      <c r="Q146" s="2">
        <v>329670.32967032969</v>
      </c>
      <c r="R146" s="2"/>
      <c r="S146" s="2"/>
      <c r="T146" s="19">
        <f t="shared" si="39"/>
        <v>8945012.3296703286</v>
      </c>
      <c r="U146" s="20">
        <v>17461543</v>
      </c>
      <c r="V146" s="20">
        <v>10476925.799999999</v>
      </c>
      <c r="W146" s="20">
        <v>12223080.1</v>
      </c>
      <c r="X146" s="20">
        <v>13969234.399999999</v>
      </c>
      <c r="Y146" s="21">
        <v>15715388.699999999</v>
      </c>
      <c r="AD146">
        <v>50</v>
      </c>
      <c r="AL146" s="2">
        <v>2480790</v>
      </c>
      <c r="AM146" s="2">
        <f t="shared" si="31"/>
        <v>4285714.2857142854</v>
      </c>
      <c r="AN146" s="2">
        <f t="shared" si="25"/>
        <v>6766504.2857142854</v>
      </c>
      <c r="AT146">
        <v>400000</v>
      </c>
      <c r="AU146">
        <f t="shared" si="32"/>
        <v>747252.74725274718</v>
      </c>
      <c r="AV146" s="2">
        <f t="shared" si="26"/>
        <v>1147252.7472527472</v>
      </c>
      <c r="AZ146" s="2"/>
      <c r="BB146">
        <v>1349894</v>
      </c>
      <c r="BC146" s="2">
        <f t="shared" si="33"/>
        <v>3736263.7362637362</v>
      </c>
      <c r="BD146" s="2">
        <f t="shared" si="27"/>
        <v>5086157.7362637362</v>
      </c>
      <c r="BG146">
        <v>0</v>
      </c>
      <c r="BH146" s="2">
        <f t="shared" si="34"/>
        <v>1263736.2637362638</v>
      </c>
      <c r="BI146">
        <f t="shared" si="28"/>
        <v>1263736.2637362638</v>
      </c>
      <c r="BM146">
        <v>0</v>
      </c>
      <c r="BN146" s="2">
        <f t="shared" si="35"/>
        <v>1648351.6483516484</v>
      </c>
      <c r="BO146" s="2">
        <f t="shared" si="29"/>
        <v>1648351.6483516484</v>
      </c>
      <c r="BY146" s="2">
        <f t="shared" si="36"/>
        <v>329670.32967032969</v>
      </c>
    </row>
    <row r="147" spans="1:77" x14ac:dyDescent="0.25">
      <c r="A147" s="1">
        <v>44337</v>
      </c>
      <c r="B147">
        <v>750000</v>
      </c>
      <c r="C147">
        <v>1700000</v>
      </c>
      <c r="D147" s="2">
        <f t="shared" si="38"/>
        <v>3426109.2857142854</v>
      </c>
      <c r="E147" s="2">
        <v>6852218.5714285709</v>
      </c>
      <c r="F147" s="2">
        <f t="shared" si="41"/>
        <v>581098.90109890106</v>
      </c>
      <c r="G147" s="2">
        <v>1162197.8021978021</v>
      </c>
      <c r="H147" s="2">
        <f t="shared" si="40"/>
        <v>2580441.5054945052</v>
      </c>
      <c r="I147" s="2">
        <v>5160883.0109890103</v>
      </c>
      <c r="J147" s="2">
        <f t="shared" si="30"/>
        <v>644505.49450549448</v>
      </c>
      <c r="K147" s="2">
        <v>1289010.989010989</v>
      </c>
      <c r="L147" s="2">
        <f t="shared" si="37"/>
        <v>840659.34065934061</v>
      </c>
      <c r="M147" s="2">
        <v>1681318.6813186812</v>
      </c>
      <c r="N147" s="2"/>
      <c r="O147" s="2"/>
      <c r="P147" s="2">
        <f t="shared" si="24"/>
        <v>168131.86813186813</v>
      </c>
      <c r="Q147" s="2">
        <v>336263.73626373627</v>
      </c>
      <c r="R147" s="2"/>
      <c r="S147" s="2"/>
      <c r="T147" s="19">
        <f t="shared" si="39"/>
        <v>9081605.7362637371</v>
      </c>
      <c r="U147" s="20">
        <v>17461543</v>
      </c>
      <c r="V147" s="20">
        <v>10476925.799999999</v>
      </c>
      <c r="W147" s="20">
        <v>12223080.1</v>
      </c>
      <c r="X147" s="20">
        <v>13969234.399999999</v>
      </c>
      <c r="Y147" s="21">
        <v>15715388.699999999</v>
      </c>
      <c r="AD147">
        <v>51</v>
      </c>
      <c r="AL147" s="2">
        <v>2480790</v>
      </c>
      <c r="AM147" s="2">
        <f t="shared" si="31"/>
        <v>4371428.5714285709</v>
      </c>
      <c r="AN147" s="2">
        <f t="shared" si="25"/>
        <v>6852218.5714285709</v>
      </c>
      <c r="AT147">
        <v>400000</v>
      </c>
      <c r="AU147">
        <f t="shared" si="32"/>
        <v>762197.80219780211</v>
      </c>
      <c r="AV147" s="2">
        <f t="shared" si="26"/>
        <v>1162197.8021978021</v>
      </c>
      <c r="AZ147" s="2"/>
      <c r="BB147">
        <v>1349894</v>
      </c>
      <c r="BC147" s="2">
        <f t="shared" si="33"/>
        <v>3810989.0109890108</v>
      </c>
      <c r="BD147" s="2">
        <f t="shared" si="27"/>
        <v>5160883.0109890103</v>
      </c>
      <c r="BG147">
        <v>0</v>
      </c>
      <c r="BH147" s="2">
        <f t="shared" si="34"/>
        <v>1289010.989010989</v>
      </c>
      <c r="BI147">
        <f t="shared" si="28"/>
        <v>1289010.989010989</v>
      </c>
      <c r="BM147">
        <v>0</v>
      </c>
      <c r="BN147" s="2">
        <f t="shared" si="35"/>
        <v>1681318.6813186812</v>
      </c>
      <c r="BO147" s="2">
        <f t="shared" si="29"/>
        <v>1681318.6813186812</v>
      </c>
      <c r="BY147" s="2">
        <f t="shared" si="36"/>
        <v>336263.73626373627</v>
      </c>
    </row>
    <row r="148" spans="1:77" x14ac:dyDescent="0.25">
      <c r="A148" s="1">
        <v>44338</v>
      </c>
      <c r="B148">
        <v>750000</v>
      </c>
      <c r="C148">
        <v>1700000</v>
      </c>
      <c r="D148" s="2">
        <f t="shared" si="38"/>
        <v>3468966.4285714286</v>
      </c>
      <c r="E148" s="2">
        <v>6937932.8571428573</v>
      </c>
      <c r="F148" s="2">
        <f t="shared" si="41"/>
        <v>588571.42857142852</v>
      </c>
      <c r="G148" s="2">
        <v>1177142.857142857</v>
      </c>
      <c r="H148" s="2">
        <f t="shared" si="40"/>
        <v>2617804.1428571427</v>
      </c>
      <c r="I148" s="2">
        <v>5235608.2857142854</v>
      </c>
      <c r="J148" s="2">
        <f t="shared" si="30"/>
        <v>657142.85714285716</v>
      </c>
      <c r="K148" s="2">
        <v>1314285.7142857143</v>
      </c>
      <c r="L148" s="2">
        <f t="shared" si="37"/>
        <v>857142.85714285716</v>
      </c>
      <c r="M148" s="2">
        <v>1714285.7142857143</v>
      </c>
      <c r="N148" s="2"/>
      <c r="O148" s="2"/>
      <c r="P148" s="2">
        <f t="shared" si="24"/>
        <v>171428.57142857145</v>
      </c>
      <c r="Q148" s="2">
        <v>342857.1428571429</v>
      </c>
      <c r="R148" s="2"/>
      <c r="S148" s="2"/>
      <c r="T148" s="19">
        <f t="shared" si="39"/>
        <v>9218199.1428571418</v>
      </c>
      <c r="U148" s="20">
        <v>17461543</v>
      </c>
      <c r="V148" s="20">
        <v>10476925.799999999</v>
      </c>
      <c r="W148" s="20">
        <v>12223080.1</v>
      </c>
      <c r="X148" s="20">
        <v>13969234.399999999</v>
      </c>
      <c r="Y148" s="21">
        <v>15715388.699999999</v>
      </c>
      <c r="AD148">
        <v>52</v>
      </c>
      <c r="AL148" s="2">
        <v>2480790</v>
      </c>
      <c r="AM148" s="2">
        <f t="shared" si="31"/>
        <v>4457142.8571428573</v>
      </c>
      <c r="AN148" s="2">
        <f t="shared" si="25"/>
        <v>6937932.8571428573</v>
      </c>
      <c r="AT148">
        <v>400000</v>
      </c>
      <c r="AU148">
        <f t="shared" si="32"/>
        <v>777142.85714285704</v>
      </c>
      <c r="AV148" s="2">
        <f t="shared" si="26"/>
        <v>1177142.857142857</v>
      </c>
      <c r="AZ148" s="2"/>
      <c r="BB148">
        <v>1349894</v>
      </c>
      <c r="BC148" s="2">
        <f t="shared" si="33"/>
        <v>3885714.2857142854</v>
      </c>
      <c r="BD148" s="2">
        <f t="shared" si="27"/>
        <v>5235608.2857142854</v>
      </c>
      <c r="BG148">
        <v>0</v>
      </c>
      <c r="BH148" s="2">
        <f t="shared" si="34"/>
        <v>1314285.7142857143</v>
      </c>
      <c r="BI148">
        <f t="shared" si="28"/>
        <v>1314285.7142857143</v>
      </c>
      <c r="BM148">
        <v>0</v>
      </c>
      <c r="BN148" s="2">
        <f t="shared" si="35"/>
        <v>1714285.7142857143</v>
      </c>
      <c r="BO148" s="2">
        <f t="shared" si="29"/>
        <v>1714285.7142857143</v>
      </c>
      <c r="BY148" s="2">
        <f t="shared" si="36"/>
        <v>342857.1428571429</v>
      </c>
    </row>
    <row r="149" spans="1:77" x14ac:dyDescent="0.25">
      <c r="A149" s="1">
        <v>44339</v>
      </c>
      <c r="B149">
        <v>750000</v>
      </c>
      <c r="C149">
        <v>1700000</v>
      </c>
      <c r="D149" s="2">
        <f t="shared" si="38"/>
        <v>3511823.5714285714</v>
      </c>
      <c r="E149" s="2">
        <v>7023647.1428571427</v>
      </c>
      <c r="F149" s="2">
        <f t="shared" si="41"/>
        <v>596043.9560439561</v>
      </c>
      <c r="G149" s="2">
        <v>1192087.9120879122</v>
      </c>
      <c r="H149" s="2">
        <f t="shared" si="40"/>
        <v>2655166.7802197803</v>
      </c>
      <c r="I149" s="2">
        <v>5310333.5604395606</v>
      </c>
      <c r="J149" s="2">
        <f t="shared" si="30"/>
        <v>669780.21978021984</v>
      </c>
      <c r="K149" s="2">
        <v>1339560.4395604397</v>
      </c>
      <c r="L149" s="2">
        <f t="shared" si="37"/>
        <v>873626.37362637359</v>
      </c>
      <c r="M149" s="2">
        <v>1747252.7472527472</v>
      </c>
      <c r="N149" s="2"/>
      <c r="O149" s="2"/>
      <c r="P149" s="2">
        <f t="shared" si="24"/>
        <v>174725.27472527474</v>
      </c>
      <c r="Q149" s="2">
        <v>349450.54945054947</v>
      </c>
      <c r="R149" s="2"/>
      <c r="S149" s="2"/>
      <c r="T149" s="19">
        <f t="shared" si="39"/>
        <v>9354792.5494505502</v>
      </c>
      <c r="U149" s="20">
        <v>17461543</v>
      </c>
      <c r="V149" s="20">
        <v>10476925.799999999</v>
      </c>
      <c r="W149" s="20">
        <v>12223080.1</v>
      </c>
      <c r="X149" s="20">
        <v>13969234.399999999</v>
      </c>
      <c r="Y149" s="21">
        <v>15715388.699999999</v>
      </c>
      <c r="AD149">
        <v>53</v>
      </c>
      <c r="AL149" s="2">
        <v>2480790</v>
      </c>
      <c r="AM149" s="2">
        <f t="shared" si="31"/>
        <v>4542857.1428571427</v>
      </c>
      <c r="AN149" s="2">
        <f t="shared" si="25"/>
        <v>7023647.1428571427</v>
      </c>
      <c r="AT149">
        <v>400000</v>
      </c>
      <c r="AU149">
        <f t="shared" si="32"/>
        <v>792087.91208791209</v>
      </c>
      <c r="AV149" s="2">
        <f t="shared" si="26"/>
        <v>1192087.9120879122</v>
      </c>
      <c r="AZ149" s="2"/>
      <c r="BB149">
        <v>1349894</v>
      </c>
      <c r="BC149" s="2">
        <f t="shared" si="33"/>
        <v>3960439.5604395601</v>
      </c>
      <c r="BD149" s="2">
        <f t="shared" si="27"/>
        <v>5310333.5604395606</v>
      </c>
      <c r="BG149">
        <v>0</v>
      </c>
      <c r="BH149" s="2">
        <f t="shared" si="34"/>
        <v>1339560.4395604397</v>
      </c>
      <c r="BI149">
        <f t="shared" si="28"/>
        <v>1339560.4395604397</v>
      </c>
      <c r="BM149">
        <v>0</v>
      </c>
      <c r="BN149" s="2">
        <f t="shared" si="35"/>
        <v>1747252.7472527472</v>
      </c>
      <c r="BO149" s="2">
        <f t="shared" si="29"/>
        <v>1747252.7472527472</v>
      </c>
      <c r="BY149" s="2">
        <f t="shared" si="36"/>
        <v>349450.54945054947</v>
      </c>
    </row>
    <row r="150" spans="1:77" x14ac:dyDescent="0.25">
      <c r="A150" s="1">
        <v>44340</v>
      </c>
      <c r="B150">
        <v>750000</v>
      </c>
      <c r="C150">
        <v>1700000</v>
      </c>
      <c r="D150" s="2">
        <f t="shared" si="38"/>
        <v>3554680.7142857141</v>
      </c>
      <c r="E150" s="2">
        <v>7109361.4285714282</v>
      </c>
      <c r="F150" s="2">
        <f t="shared" si="41"/>
        <v>603516.48351648357</v>
      </c>
      <c r="G150" s="2">
        <v>1207032.9670329671</v>
      </c>
      <c r="H150" s="2">
        <f t="shared" si="40"/>
        <v>2692529.4175824174</v>
      </c>
      <c r="I150" s="2">
        <v>5385058.8351648347</v>
      </c>
      <c r="J150" s="2">
        <f t="shared" si="30"/>
        <v>682417.58241758239</v>
      </c>
      <c r="K150" s="2">
        <v>1364835.1648351648</v>
      </c>
      <c r="L150" s="2">
        <f t="shared" si="37"/>
        <v>890109.89010989014</v>
      </c>
      <c r="M150" s="2">
        <v>1780219.7802197803</v>
      </c>
      <c r="N150" s="2"/>
      <c r="O150" s="2"/>
      <c r="P150" s="2">
        <f t="shared" si="24"/>
        <v>178021.97802197802</v>
      </c>
      <c r="Q150" s="2">
        <v>356043.95604395604</v>
      </c>
      <c r="R150" s="2"/>
      <c r="S150" s="2"/>
      <c r="T150" s="19">
        <f t="shared" si="39"/>
        <v>9491385.9560439549</v>
      </c>
      <c r="U150" s="20">
        <v>17461543</v>
      </c>
      <c r="V150" s="20">
        <v>10476925.799999999</v>
      </c>
      <c r="W150" s="20">
        <v>12223080.1</v>
      </c>
      <c r="X150" s="20">
        <v>13969234.399999999</v>
      </c>
      <c r="Y150" s="21">
        <v>15715388.699999999</v>
      </c>
      <c r="AD150">
        <v>54</v>
      </c>
      <c r="AL150" s="2">
        <v>2480790</v>
      </c>
      <c r="AM150" s="2">
        <f t="shared" si="31"/>
        <v>4628571.4285714282</v>
      </c>
      <c r="AN150" s="2">
        <f t="shared" si="25"/>
        <v>7109361.4285714282</v>
      </c>
      <c r="AT150">
        <v>400000</v>
      </c>
      <c r="AU150">
        <f t="shared" si="32"/>
        <v>807032.96703296702</v>
      </c>
      <c r="AV150" s="2">
        <f t="shared" si="26"/>
        <v>1207032.9670329671</v>
      </c>
      <c r="AZ150" s="2"/>
      <c r="BB150">
        <v>1349894</v>
      </c>
      <c r="BC150" s="2">
        <f t="shared" si="33"/>
        <v>4035164.8351648347</v>
      </c>
      <c r="BD150" s="2">
        <f t="shared" si="27"/>
        <v>5385058.8351648347</v>
      </c>
      <c r="BG150">
        <v>0</v>
      </c>
      <c r="BH150" s="2">
        <f t="shared" si="34"/>
        <v>1364835.1648351648</v>
      </c>
      <c r="BI150">
        <f t="shared" si="28"/>
        <v>1364835.1648351648</v>
      </c>
      <c r="BM150">
        <v>0</v>
      </c>
      <c r="BN150" s="2">
        <f t="shared" si="35"/>
        <v>1780219.7802197803</v>
      </c>
      <c r="BO150" s="2">
        <f t="shared" si="29"/>
        <v>1780219.7802197803</v>
      </c>
      <c r="BY150" s="2">
        <f t="shared" si="36"/>
        <v>356043.95604395604</v>
      </c>
    </row>
    <row r="151" spans="1:77" x14ac:dyDescent="0.25">
      <c r="A151" s="1">
        <v>44341</v>
      </c>
      <c r="B151">
        <v>750000</v>
      </c>
      <c r="C151">
        <v>1700000</v>
      </c>
      <c r="D151" s="2">
        <f t="shared" si="38"/>
        <v>3597537.8571428568</v>
      </c>
      <c r="E151" s="2">
        <v>7195075.7142857136</v>
      </c>
      <c r="F151" s="2">
        <f t="shared" si="41"/>
        <v>610989.01098901103</v>
      </c>
      <c r="G151" s="2">
        <v>1221978.0219780221</v>
      </c>
      <c r="H151" s="2">
        <f t="shared" si="40"/>
        <v>2729892.0549450549</v>
      </c>
      <c r="I151" s="2">
        <v>5459784.1098901099</v>
      </c>
      <c r="J151" s="2">
        <f t="shared" si="30"/>
        <v>695054.94505494507</v>
      </c>
      <c r="K151" s="2">
        <v>1390109.8901098901</v>
      </c>
      <c r="L151" s="2">
        <f t="shared" si="37"/>
        <v>906593.40659340657</v>
      </c>
      <c r="M151" s="2">
        <v>1813186.8131868131</v>
      </c>
      <c r="N151" s="2"/>
      <c r="O151" s="2"/>
      <c r="P151" s="2">
        <f t="shared" si="24"/>
        <v>181318.68131868134</v>
      </c>
      <c r="Q151" s="2">
        <v>362637.36263736268</v>
      </c>
      <c r="R151" s="2"/>
      <c r="S151" s="2"/>
      <c r="T151" s="19">
        <f t="shared" si="39"/>
        <v>9627979.3626373615</v>
      </c>
      <c r="U151" s="20">
        <v>17461543</v>
      </c>
      <c r="V151" s="20">
        <v>10476925.799999999</v>
      </c>
      <c r="W151" s="20">
        <v>12223080.1</v>
      </c>
      <c r="X151" s="20">
        <v>13969234.399999999</v>
      </c>
      <c r="Y151" s="21">
        <v>15715388.699999999</v>
      </c>
      <c r="AD151">
        <v>55</v>
      </c>
      <c r="AL151" s="2">
        <v>2480790</v>
      </c>
      <c r="AM151" s="2">
        <f t="shared" si="31"/>
        <v>4714285.7142857136</v>
      </c>
      <c r="AN151" s="2">
        <f t="shared" si="25"/>
        <v>7195075.7142857136</v>
      </c>
      <c r="AT151">
        <v>400000</v>
      </c>
      <c r="AU151">
        <f t="shared" si="32"/>
        <v>821978.02197802195</v>
      </c>
      <c r="AV151" s="2">
        <f t="shared" si="26"/>
        <v>1221978.0219780221</v>
      </c>
      <c r="AZ151" s="2"/>
      <c r="BB151">
        <v>1349894</v>
      </c>
      <c r="BC151" s="2">
        <f t="shared" si="33"/>
        <v>4109890.1098901099</v>
      </c>
      <c r="BD151" s="2">
        <f t="shared" si="27"/>
        <v>5459784.1098901099</v>
      </c>
      <c r="BG151">
        <v>0</v>
      </c>
      <c r="BH151" s="2">
        <f t="shared" si="34"/>
        <v>1390109.8901098901</v>
      </c>
      <c r="BI151">
        <f t="shared" si="28"/>
        <v>1390109.8901098901</v>
      </c>
      <c r="BM151">
        <v>0</v>
      </c>
      <c r="BN151" s="2">
        <f t="shared" si="35"/>
        <v>1813186.8131868131</v>
      </c>
      <c r="BO151" s="2">
        <f t="shared" si="29"/>
        <v>1813186.8131868131</v>
      </c>
      <c r="BY151" s="2">
        <f t="shared" si="36"/>
        <v>362637.36263736268</v>
      </c>
    </row>
    <row r="152" spans="1:77" x14ac:dyDescent="0.25">
      <c r="A152" s="1">
        <v>44342</v>
      </c>
      <c r="B152">
        <v>750000</v>
      </c>
      <c r="C152">
        <v>1700000</v>
      </c>
      <c r="D152" s="2">
        <f t="shared" si="38"/>
        <v>3640395</v>
      </c>
      <c r="E152" s="2">
        <v>7280790</v>
      </c>
      <c r="F152" s="2">
        <f t="shared" si="41"/>
        <v>618461.5384615385</v>
      </c>
      <c r="G152" s="2">
        <v>1236923.076923077</v>
      </c>
      <c r="H152" s="2">
        <f t="shared" si="40"/>
        <v>2767254.692307692</v>
      </c>
      <c r="I152" s="2">
        <v>5534509.384615384</v>
      </c>
      <c r="J152" s="2">
        <f t="shared" si="30"/>
        <v>707692.30769230775</v>
      </c>
      <c r="K152" s="2">
        <v>1415384.6153846155</v>
      </c>
      <c r="L152" s="2">
        <f t="shared" si="37"/>
        <v>923076.92307692301</v>
      </c>
      <c r="M152" s="2">
        <v>1846153.846153846</v>
      </c>
      <c r="N152" s="2"/>
      <c r="O152" s="2"/>
      <c r="P152" s="2">
        <f t="shared" si="24"/>
        <v>184615.38461538462</v>
      </c>
      <c r="Q152" s="2">
        <v>369230.76923076925</v>
      </c>
      <c r="R152" s="2"/>
      <c r="S152" s="2"/>
      <c r="T152" s="19">
        <f t="shared" si="39"/>
        <v>9764572.7692307681</v>
      </c>
      <c r="U152" s="20">
        <v>17461543</v>
      </c>
      <c r="V152" s="20">
        <v>10476925.799999999</v>
      </c>
      <c r="W152" s="20">
        <v>12223080.1</v>
      </c>
      <c r="X152" s="20">
        <v>13969234.399999999</v>
      </c>
      <c r="Y152" s="21">
        <v>15715388.699999999</v>
      </c>
      <c r="AD152">
        <v>56</v>
      </c>
      <c r="AL152" s="2">
        <v>2480790</v>
      </c>
      <c r="AM152" s="2">
        <f t="shared" si="31"/>
        <v>4800000</v>
      </c>
      <c r="AN152" s="2">
        <f t="shared" si="25"/>
        <v>7280790</v>
      </c>
      <c r="AT152">
        <v>400000</v>
      </c>
      <c r="AU152">
        <f t="shared" si="32"/>
        <v>836923.07692307688</v>
      </c>
      <c r="AV152" s="2">
        <f t="shared" si="26"/>
        <v>1236923.076923077</v>
      </c>
      <c r="AZ152" s="2"/>
      <c r="BB152">
        <v>1349894</v>
      </c>
      <c r="BC152" s="2">
        <f t="shared" si="33"/>
        <v>4184615.3846153845</v>
      </c>
      <c r="BD152" s="2">
        <f t="shared" si="27"/>
        <v>5534509.384615384</v>
      </c>
      <c r="BG152">
        <v>0</v>
      </c>
      <c r="BH152" s="2">
        <f t="shared" si="34"/>
        <v>1415384.6153846155</v>
      </c>
      <c r="BI152">
        <f t="shared" si="28"/>
        <v>1415384.6153846155</v>
      </c>
      <c r="BM152">
        <v>0</v>
      </c>
      <c r="BN152" s="2">
        <f t="shared" si="35"/>
        <v>1846153.846153846</v>
      </c>
      <c r="BO152" s="2">
        <f t="shared" si="29"/>
        <v>1846153.846153846</v>
      </c>
      <c r="BY152" s="2">
        <f t="shared" si="36"/>
        <v>369230.76923076925</v>
      </c>
    </row>
    <row r="153" spans="1:77" x14ac:dyDescent="0.25">
      <c r="A153" s="1">
        <v>44343</v>
      </c>
      <c r="B153">
        <v>750000</v>
      </c>
      <c r="C153">
        <v>1700000</v>
      </c>
      <c r="D153" s="2">
        <f t="shared" si="38"/>
        <v>3683252.1428571427</v>
      </c>
      <c r="E153" s="2">
        <v>7366504.2857142854</v>
      </c>
      <c r="F153" s="2">
        <f t="shared" si="41"/>
        <v>625934.06593406596</v>
      </c>
      <c r="G153" s="2">
        <v>1251868.1318681319</v>
      </c>
      <c r="H153" s="2">
        <f t="shared" si="40"/>
        <v>2804617.3296703296</v>
      </c>
      <c r="I153" s="2">
        <v>5609234.6593406592</v>
      </c>
      <c r="J153" s="2">
        <f t="shared" si="30"/>
        <v>720329.67032967031</v>
      </c>
      <c r="K153" s="2">
        <v>1440659.3406593406</v>
      </c>
      <c r="L153" s="2">
        <f t="shared" si="37"/>
        <v>939560.43956043955</v>
      </c>
      <c r="M153" s="2">
        <v>1879120.8791208791</v>
      </c>
      <c r="N153" s="2"/>
      <c r="O153" s="2"/>
      <c r="P153" s="2">
        <f t="shared" si="24"/>
        <v>187912.08791208791</v>
      </c>
      <c r="Q153" s="2">
        <v>375824.17582417582</v>
      </c>
      <c r="R153" s="2"/>
      <c r="S153" s="2"/>
      <c r="T153" s="19">
        <f t="shared" si="39"/>
        <v>9901166.1758241765</v>
      </c>
      <c r="U153" s="20">
        <v>17461543</v>
      </c>
      <c r="V153" s="20">
        <v>10476925.799999999</v>
      </c>
      <c r="W153" s="20">
        <v>12223080.1</v>
      </c>
      <c r="X153" s="20">
        <v>13969234.399999999</v>
      </c>
      <c r="Y153" s="21">
        <v>15715388.699999999</v>
      </c>
      <c r="AD153">
        <v>57</v>
      </c>
      <c r="AL153" s="2">
        <v>2480790</v>
      </c>
      <c r="AM153" s="2">
        <f t="shared" si="31"/>
        <v>4885714.2857142854</v>
      </c>
      <c r="AN153" s="2">
        <f t="shared" si="25"/>
        <v>7366504.2857142854</v>
      </c>
      <c r="AT153">
        <v>400000</v>
      </c>
      <c r="AU153">
        <f t="shared" si="32"/>
        <v>851868.13186813181</v>
      </c>
      <c r="AV153" s="2">
        <f t="shared" si="26"/>
        <v>1251868.1318681319</v>
      </c>
      <c r="AZ153" s="2"/>
      <c r="BB153">
        <v>1349894</v>
      </c>
      <c r="BC153" s="2">
        <f t="shared" si="33"/>
        <v>4259340.6593406592</v>
      </c>
      <c r="BD153" s="2">
        <f t="shared" si="27"/>
        <v>5609234.6593406592</v>
      </c>
      <c r="BG153">
        <v>0</v>
      </c>
      <c r="BH153" s="2">
        <f t="shared" si="34"/>
        <v>1440659.3406593406</v>
      </c>
      <c r="BI153">
        <f t="shared" si="28"/>
        <v>1440659.3406593406</v>
      </c>
      <c r="BM153">
        <v>0</v>
      </c>
      <c r="BN153" s="2">
        <f t="shared" si="35"/>
        <v>1879120.8791208791</v>
      </c>
      <c r="BO153" s="2">
        <f t="shared" si="29"/>
        <v>1879120.8791208791</v>
      </c>
      <c r="BY153" s="2">
        <f t="shared" si="36"/>
        <v>375824.17582417582</v>
      </c>
    </row>
    <row r="154" spans="1:77" x14ac:dyDescent="0.25">
      <c r="A154" s="1">
        <v>44344</v>
      </c>
      <c r="B154">
        <v>750000</v>
      </c>
      <c r="C154">
        <v>1700000</v>
      </c>
      <c r="D154" s="2">
        <f t="shared" si="38"/>
        <v>3726109.2857142854</v>
      </c>
      <c r="E154" s="2">
        <v>7452218.5714285709</v>
      </c>
      <c r="F154" s="2">
        <f t="shared" si="41"/>
        <v>633406.59340659343</v>
      </c>
      <c r="G154" s="2">
        <v>1266813.1868131869</v>
      </c>
      <c r="H154" s="2">
        <f t="shared" si="40"/>
        <v>2841979.9670329671</v>
      </c>
      <c r="I154" s="2">
        <v>5683959.9340659343</v>
      </c>
      <c r="J154" s="2">
        <f t="shared" si="30"/>
        <v>732967.03296703298</v>
      </c>
      <c r="K154" s="2">
        <v>1465934.065934066</v>
      </c>
      <c r="L154" s="2">
        <f t="shared" si="37"/>
        <v>956043.95604395599</v>
      </c>
      <c r="M154" s="2">
        <v>1912087.912087912</v>
      </c>
      <c r="N154" s="2"/>
      <c r="O154" s="2"/>
      <c r="P154" s="2">
        <f t="shared" si="24"/>
        <v>191208.79120879123</v>
      </c>
      <c r="Q154" s="2">
        <v>382417.58241758245</v>
      </c>
      <c r="R154" s="2"/>
      <c r="S154" s="2"/>
      <c r="T154" s="19">
        <f t="shared" si="39"/>
        <v>10037759.582417581</v>
      </c>
      <c r="U154" s="20">
        <v>17461543</v>
      </c>
      <c r="V154" s="20">
        <v>10476925.799999999</v>
      </c>
      <c r="W154" s="20">
        <v>12223080.1</v>
      </c>
      <c r="X154" s="20">
        <v>13969234.399999999</v>
      </c>
      <c r="Y154" s="21">
        <v>15715388.699999999</v>
      </c>
      <c r="AD154">
        <v>58</v>
      </c>
      <c r="AL154" s="2">
        <v>2480790</v>
      </c>
      <c r="AM154" s="2">
        <f t="shared" si="31"/>
        <v>4971428.5714285709</v>
      </c>
      <c r="AN154" s="2">
        <f t="shared" si="25"/>
        <v>7452218.5714285709</v>
      </c>
      <c r="AT154">
        <v>400000</v>
      </c>
      <c r="AU154">
        <f t="shared" si="32"/>
        <v>866813.18681318674</v>
      </c>
      <c r="AV154" s="2">
        <f t="shared" si="26"/>
        <v>1266813.1868131869</v>
      </c>
      <c r="AZ154" s="2"/>
      <c r="BB154">
        <v>1349894</v>
      </c>
      <c r="BC154" s="2">
        <f t="shared" si="33"/>
        <v>4334065.9340659343</v>
      </c>
      <c r="BD154" s="2">
        <f t="shared" si="27"/>
        <v>5683959.9340659343</v>
      </c>
      <c r="BG154">
        <v>0</v>
      </c>
      <c r="BH154" s="2">
        <f t="shared" si="34"/>
        <v>1465934.065934066</v>
      </c>
      <c r="BI154">
        <f t="shared" si="28"/>
        <v>1465934.065934066</v>
      </c>
      <c r="BM154">
        <v>0</v>
      </c>
      <c r="BN154" s="2">
        <f t="shared" si="35"/>
        <v>1912087.912087912</v>
      </c>
      <c r="BO154" s="2">
        <f t="shared" si="29"/>
        <v>1912087.912087912</v>
      </c>
      <c r="BY154" s="2">
        <f t="shared" si="36"/>
        <v>382417.58241758245</v>
      </c>
    </row>
    <row r="155" spans="1:77" x14ac:dyDescent="0.25">
      <c r="A155" s="1">
        <v>44345</v>
      </c>
      <c r="B155">
        <v>750000</v>
      </c>
      <c r="C155">
        <v>1700000</v>
      </c>
      <c r="D155" s="2">
        <f t="shared" si="38"/>
        <v>3768966.4285714286</v>
      </c>
      <c r="E155" s="2">
        <v>7537932.8571428573</v>
      </c>
      <c r="F155" s="2">
        <f t="shared" si="41"/>
        <v>640879.12087912089</v>
      </c>
      <c r="G155" s="2">
        <v>1281758.2417582418</v>
      </c>
      <c r="H155" s="2">
        <f t="shared" si="40"/>
        <v>2879342.6043956042</v>
      </c>
      <c r="I155" s="2">
        <v>5758685.2087912085</v>
      </c>
      <c r="J155" s="2">
        <f t="shared" si="30"/>
        <v>745604.39560439566</v>
      </c>
      <c r="K155" s="2">
        <v>1491208.7912087913</v>
      </c>
      <c r="L155" s="2">
        <f t="shared" si="37"/>
        <v>972527.47252747254</v>
      </c>
      <c r="M155" s="2">
        <v>1945054.9450549451</v>
      </c>
      <c r="N155" s="2"/>
      <c r="O155" s="2"/>
      <c r="P155" s="2">
        <f t="shared" si="24"/>
        <v>194505.49450549451</v>
      </c>
      <c r="Q155" s="2">
        <v>389010.98901098903</v>
      </c>
      <c r="R155" s="2"/>
      <c r="S155" s="2"/>
      <c r="T155" s="19">
        <f t="shared" si="39"/>
        <v>10174352.98901099</v>
      </c>
      <c r="U155" s="20">
        <v>17461543</v>
      </c>
      <c r="V155" s="20">
        <v>10476925.799999999</v>
      </c>
      <c r="W155" s="20">
        <v>12223080.1</v>
      </c>
      <c r="X155" s="20">
        <v>13969234.399999999</v>
      </c>
      <c r="Y155" s="21">
        <v>15715388.699999999</v>
      </c>
      <c r="AD155">
        <v>59</v>
      </c>
      <c r="AL155" s="2">
        <v>2480790</v>
      </c>
      <c r="AM155" s="2">
        <f t="shared" si="31"/>
        <v>5057142.8571428573</v>
      </c>
      <c r="AN155" s="2">
        <f t="shared" si="25"/>
        <v>7537932.8571428573</v>
      </c>
      <c r="AT155">
        <v>400000</v>
      </c>
      <c r="AU155">
        <f t="shared" si="32"/>
        <v>881758.24175824167</v>
      </c>
      <c r="AV155" s="2">
        <f t="shared" si="26"/>
        <v>1281758.2417582418</v>
      </c>
      <c r="AZ155" s="2"/>
      <c r="BB155">
        <v>1349894</v>
      </c>
      <c r="BC155" s="2">
        <f t="shared" si="33"/>
        <v>4408791.2087912085</v>
      </c>
      <c r="BD155" s="2">
        <f t="shared" si="27"/>
        <v>5758685.2087912085</v>
      </c>
      <c r="BG155">
        <v>0</v>
      </c>
      <c r="BH155" s="2">
        <f t="shared" si="34"/>
        <v>1491208.7912087913</v>
      </c>
      <c r="BI155">
        <f t="shared" si="28"/>
        <v>1491208.7912087913</v>
      </c>
      <c r="BM155">
        <v>0</v>
      </c>
      <c r="BN155" s="2">
        <f t="shared" si="35"/>
        <v>1945054.9450549451</v>
      </c>
      <c r="BO155" s="2">
        <f t="shared" si="29"/>
        <v>1945054.9450549451</v>
      </c>
      <c r="BY155" s="2">
        <f t="shared" si="36"/>
        <v>389010.98901098903</v>
      </c>
    </row>
    <row r="156" spans="1:77" x14ac:dyDescent="0.25">
      <c r="A156" s="1">
        <v>44346</v>
      </c>
      <c r="B156">
        <v>750000</v>
      </c>
      <c r="C156">
        <v>1700000</v>
      </c>
      <c r="D156" s="2">
        <f t="shared" si="38"/>
        <v>3811823.5714285714</v>
      </c>
      <c r="E156" s="2">
        <v>7623647.1428571427</v>
      </c>
      <c r="F156" s="2">
        <f t="shared" si="41"/>
        <v>648351.64835164836</v>
      </c>
      <c r="G156" s="2">
        <v>1296703.2967032967</v>
      </c>
      <c r="H156" s="2">
        <f t="shared" si="40"/>
        <v>2916705.2417582418</v>
      </c>
      <c r="I156" s="2">
        <v>5833410.4835164836</v>
      </c>
      <c r="J156" s="2">
        <f t="shared" si="30"/>
        <v>758241.75824175822</v>
      </c>
      <c r="K156" s="2">
        <v>1516483.5164835164</v>
      </c>
      <c r="L156" s="2">
        <f t="shared" si="37"/>
        <v>989010.98901098897</v>
      </c>
      <c r="M156" s="2">
        <v>1978021.9780219779</v>
      </c>
      <c r="N156" s="2"/>
      <c r="O156" s="2"/>
      <c r="P156" s="2">
        <f t="shared" si="24"/>
        <v>197802.19780219783</v>
      </c>
      <c r="Q156" s="2">
        <v>395604.39560439566</v>
      </c>
      <c r="R156" s="2"/>
      <c r="S156" s="2"/>
      <c r="T156" s="19">
        <f t="shared" si="39"/>
        <v>10310946.395604394</v>
      </c>
      <c r="U156" s="20">
        <v>17461543</v>
      </c>
      <c r="V156" s="20">
        <v>10476925.799999999</v>
      </c>
      <c r="W156" s="20">
        <v>12223080.1</v>
      </c>
      <c r="X156" s="20">
        <v>13969234.399999999</v>
      </c>
      <c r="Y156" s="21">
        <v>15715388.699999999</v>
      </c>
      <c r="AD156">
        <v>60</v>
      </c>
      <c r="AL156" s="2">
        <v>2480790</v>
      </c>
      <c r="AM156" s="2">
        <f t="shared" si="31"/>
        <v>5142857.1428571427</v>
      </c>
      <c r="AN156" s="2">
        <f t="shared" si="25"/>
        <v>7623647.1428571427</v>
      </c>
      <c r="AT156">
        <v>400000</v>
      </c>
      <c r="AU156">
        <f t="shared" si="32"/>
        <v>896703.29670329671</v>
      </c>
      <c r="AV156" s="2">
        <f t="shared" si="26"/>
        <v>1296703.2967032967</v>
      </c>
      <c r="AZ156" s="2"/>
      <c r="BB156">
        <v>1349894</v>
      </c>
      <c r="BC156" s="2">
        <f t="shared" si="33"/>
        <v>4483516.4835164836</v>
      </c>
      <c r="BD156" s="2">
        <f t="shared" si="27"/>
        <v>5833410.4835164836</v>
      </c>
      <c r="BG156">
        <v>0</v>
      </c>
      <c r="BH156" s="2">
        <f t="shared" si="34"/>
        <v>1516483.5164835164</v>
      </c>
      <c r="BI156">
        <f t="shared" si="28"/>
        <v>1516483.5164835164</v>
      </c>
      <c r="BM156">
        <v>0</v>
      </c>
      <c r="BN156" s="2">
        <f t="shared" si="35"/>
        <v>1978021.9780219779</v>
      </c>
      <c r="BO156" s="2">
        <f t="shared" si="29"/>
        <v>1978021.9780219779</v>
      </c>
      <c r="BY156" s="2">
        <f t="shared" si="36"/>
        <v>395604.39560439566</v>
      </c>
    </row>
    <row r="157" spans="1:77" x14ac:dyDescent="0.25">
      <c r="A157" s="1">
        <v>44347</v>
      </c>
      <c r="B157">
        <v>750000</v>
      </c>
      <c r="C157">
        <v>1700000</v>
      </c>
      <c r="D157" s="2">
        <f t="shared" si="38"/>
        <v>3854680.7142857141</v>
      </c>
      <c r="E157" s="2">
        <v>7709361.4285714282</v>
      </c>
      <c r="F157" s="2">
        <f t="shared" si="41"/>
        <v>655824.17582417582</v>
      </c>
      <c r="G157" s="2">
        <v>1311648.3516483516</v>
      </c>
      <c r="H157" s="2">
        <f t="shared" si="40"/>
        <v>2954067.8791208789</v>
      </c>
      <c r="I157" s="2">
        <v>5908135.7582417578</v>
      </c>
      <c r="J157" s="2">
        <f t="shared" si="30"/>
        <v>770879.12087912089</v>
      </c>
      <c r="K157" s="2">
        <v>1541758.2417582418</v>
      </c>
      <c r="L157" s="2">
        <f t="shared" si="37"/>
        <v>1005494.5054945055</v>
      </c>
      <c r="M157" s="2">
        <v>2010989.010989011</v>
      </c>
      <c r="N157" s="2"/>
      <c r="O157" s="2"/>
      <c r="P157" s="2">
        <f t="shared" si="24"/>
        <v>201098.90109890111</v>
      </c>
      <c r="Q157" s="2">
        <v>402197.80219780223</v>
      </c>
      <c r="R157" s="2"/>
      <c r="S157" s="2"/>
      <c r="T157" s="19">
        <f t="shared" si="39"/>
        <v>10447539.802197803</v>
      </c>
      <c r="U157" s="20">
        <v>17461543</v>
      </c>
      <c r="V157" s="20">
        <v>10476925.799999999</v>
      </c>
      <c r="W157" s="20">
        <v>12223080.1</v>
      </c>
      <c r="X157" s="20">
        <v>13969234.399999999</v>
      </c>
      <c r="Y157" s="21">
        <v>15715388.699999999</v>
      </c>
      <c r="AD157">
        <v>61</v>
      </c>
      <c r="AL157" s="2">
        <v>2480790</v>
      </c>
      <c r="AM157" s="2">
        <f t="shared" si="31"/>
        <v>5228571.4285714282</v>
      </c>
      <c r="AN157" s="2">
        <f t="shared" si="25"/>
        <v>7709361.4285714282</v>
      </c>
      <c r="AT157">
        <v>400000</v>
      </c>
      <c r="AU157">
        <f t="shared" si="32"/>
        <v>911648.35164835164</v>
      </c>
      <c r="AV157" s="2">
        <f t="shared" si="26"/>
        <v>1311648.3516483516</v>
      </c>
      <c r="AZ157" s="2"/>
      <c r="BB157">
        <v>1349894</v>
      </c>
      <c r="BC157" s="2">
        <f t="shared" si="33"/>
        <v>4558241.7582417578</v>
      </c>
      <c r="BD157" s="2">
        <f t="shared" si="27"/>
        <v>5908135.7582417578</v>
      </c>
      <c r="BG157">
        <v>0</v>
      </c>
      <c r="BH157" s="2">
        <f t="shared" si="34"/>
        <v>1541758.2417582418</v>
      </c>
      <c r="BI157">
        <f t="shared" si="28"/>
        <v>1541758.2417582418</v>
      </c>
      <c r="BM157">
        <v>0</v>
      </c>
      <c r="BN157" s="2">
        <f t="shared" si="35"/>
        <v>2010989.010989011</v>
      </c>
      <c r="BO157" s="2">
        <f t="shared" si="29"/>
        <v>2010989.010989011</v>
      </c>
      <c r="BY157" s="2">
        <f t="shared" si="36"/>
        <v>402197.80219780223</v>
      </c>
    </row>
    <row r="158" spans="1:77" s="7" customFormat="1" x14ac:dyDescent="0.25">
      <c r="A158" s="6">
        <v>44348</v>
      </c>
      <c r="B158" s="7">
        <v>750000</v>
      </c>
      <c r="C158" s="7">
        <v>1700000</v>
      </c>
      <c r="D158" s="2">
        <f t="shared" si="38"/>
        <v>3897537.8571428568</v>
      </c>
      <c r="E158" s="8">
        <v>7795075.7142857136</v>
      </c>
      <c r="F158" s="2">
        <f t="shared" si="41"/>
        <v>663296.70329670329</v>
      </c>
      <c r="G158" s="8">
        <v>1326593.4065934066</v>
      </c>
      <c r="H158" s="2">
        <f t="shared" si="40"/>
        <v>2991430.5164835164</v>
      </c>
      <c r="I158" s="8">
        <v>5982861.0329670329</v>
      </c>
      <c r="J158" s="2">
        <f t="shared" si="30"/>
        <v>783516.48351648357</v>
      </c>
      <c r="K158" s="2">
        <v>1567032.9670329671</v>
      </c>
      <c r="L158" s="2">
        <f t="shared" si="37"/>
        <v>1021978.0219780219</v>
      </c>
      <c r="M158" s="13">
        <v>2043956.0439560439</v>
      </c>
      <c r="N158" s="30"/>
      <c r="O158" s="30"/>
      <c r="P158" s="2">
        <f t="shared" si="24"/>
        <v>204395.6043956044</v>
      </c>
      <c r="Q158" s="30">
        <v>408791.2087912088</v>
      </c>
      <c r="R158" s="30"/>
      <c r="S158" s="30"/>
      <c r="T158" s="19">
        <f t="shared" si="39"/>
        <v>10584133.208791208</v>
      </c>
      <c r="U158" s="26">
        <v>17461543</v>
      </c>
      <c r="V158" s="26">
        <v>10476925.799999999</v>
      </c>
      <c r="W158" s="26">
        <v>12223080.1</v>
      </c>
      <c r="X158" s="26">
        <v>13969234.399999999</v>
      </c>
      <c r="Y158" s="27">
        <v>15715388.699999999</v>
      </c>
      <c r="Z158" s="15"/>
      <c r="AD158" s="7">
        <v>62</v>
      </c>
      <c r="AK158" s="8"/>
      <c r="AL158" s="2">
        <v>2480790</v>
      </c>
      <c r="AM158" s="8">
        <f t="shared" si="31"/>
        <v>5314285.7142857136</v>
      </c>
      <c r="AN158" s="8">
        <f t="shared" si="25"/>
        <v>7795075.7142857136</v>
      </c>
      <c r="AT158">
        <v>400000</v>
      </c>
      <c r="AU158">
        <f t="shared" si="32"/>
        <v>926593.40659340657</v>
      </c>
      <c r="AV158" s="2">
        <f t="shared" si="26"/>
        <v>1326593.4065934066</v>
      </c>
      <c r="AZ158" s="8"/>
      <c r="BB158">
        <v>1349894</v>
      </c>
      <c r="BC158" s="2">
        <f t="shared" si="33"/>
        <v>4632967.0329670329</v>
      </c>
      <c r="BD158" s="2">
        <f t="shared" si="27"/>
        <v>5982861.0329670329</v>
      </c>
      <c r="BG158">
        <v>0</v>
      </c>
      <c r="BH158" s="2">
        <f t="shared" si="34"/>
        <v>1567032.9670329671</v>
      </c>
      <c r="BI158">
        <f t="shared" si="28"/>
        <v>1567032.9670329671</v>
      </c>
      <c r="BM158" s="7">
        <v>0</v>
      </c>
      <c r="BN158" s="2">
        <f t="shared" si="35"/>
        <v>2043956.0439560439</v>
      </c>
      <c r="BO158" s="2">
        <f t="shared" si="29"/>
        <v>2043956.0439560439</v>
      </c>
      <c r="BY158" s="2">
        <f t="shared" si="36"/>
        <v>408791.2087912088</v>
      </c>
    </row>
    <row r="159" spans="1:77" x14ac:dyDescent="0.25">
      <c r="A159" s="1">
        <v>44349</v>
      </c>
      <c r="B159">
        <v>750000</v>
      </c>
      <c r="C159">
        <v>1700000</v>
      </c>
      <c r="D159" s="2">
        <f t="shared" si="38"/>
        <v>3940395</v>
      </c>
      <c r="E159" s="2">
        <v>7880790</v>
      </c>
      <c r="F159" s="2">
        <f t="shared" si="41"/>
        <v>670769.23076923075</v>
      </c>
      <c r="G159" s="2">
        <v>1341538.4615384615</v>
      </c>
      <c r="H159" s="2">
        <f t="shared" si="40"/>
        <v>3028793.1538461535</v>
      </c>
      <c r="I159" s="2">
        <v>6057586.307692307</v>
      </c>
      <c r="J159" s="2">
        <f t="shared" si="30"/>
        <v>796153.84615384613</v>
      </c>
      <c r="K159" s="2">
        <v>1592307.6923076923</v>
      </c>
      <c r="L159" s="2">
        <f t="shared" si="37"/>
        <v>1038461.5384615385</v>
      </c>
      <c r="M159" s="2">
        <v>2076923.076923077</v>
      </c>
      <c r="N159" s="2"/>
      <c r="O159" s="2"/>
      <c r="P159" s="2">
        <f t="shared" si="24"/>
        <v>207692.30769230772</v>
      </c>
      <c r="Q159" s="2">
        <v>415384.61538461543</v>
      </c>
      <c r="R159" s="2"/>
      <c r="S159" s="2"/>
      <c r="T159" s="19">
        <f t="shared" si="39"/>
        <v>10720726.615384616</v>
      </c>
      <c r="U159" s="20">
        <v>17461543</v>
      </c>
      <c r="V159" s="20">
        <v>10476925.799999999</v>
      </c>
      <c r="W159" s="20">
        <v>12223080.1</v>
      </c>
      <c r="X159" s="20">
        <v>13969234.399999999</v>
      </c>
      <c r="Y159" s="21">
        <v>15715388.699999999</v>
      </c>
      <c r="AD159">
        <v>63</v>
      </c>
      <c r="AL159" s="2">
        <v>2480790</v>
      </c>
      <c r="AM159" s="2">
        <f t="shared" si="31"/>
        <v>5400000</v>
      </c>
      <c r="AN159" s="2">
        <f t="shared" si="25"/>
        <v>7880790</v>
      </c>
      <c r="AT159">
        <v>400000</v>
      </c>
      <c r="AU159">
        <f t="shared" si="32"/>
        <v>941538.4615384615</v>
      </c>
      <c r="AV159" s="2">
        <f t="shared" si="26"/>
        <v>1341538.4615384615</v>
      </c>
      <c r="AZ159" s="2"/>
      <c r="BB159">
        <v>1349894</v>
      </c>
      <c r="BC159" s="2">
        <f t="shared" si="33"/>
        <v>4707692.307692307</v>
      </c>
      <c r="BD159" s="2">
        <f t="shared" si="27"/>
        <v>6057586.307692307</v>
      </c>
      <c r="BG159">
        <v>0</v>
      </c>
      <c r="BH159" s="2">
        <f t="shared" si="34"/>
        <v>1592307.6923076923</v>
      </c>
      <c r="BI159">
        <f t="shared" si="28"/>
        <v>1592307.6923076923</v>
      </c>
      <c r="BM159">
        <v>0</v>
      </c>
      <c r="BN159" s="2">
        <f t="shared" si="35"/>
        <v>2076923.076923077</v>
      </c>
      <c r="BO159" s="2">
        <f t="shared" si="29"/>
        <v>2076923.076923077</v>
      </c>
      <c r="BY159" s="2">
        <f t="shared" si="36"/>
        <v>415384.61538461543</v>
      </c>
    </row>
    <row r="160" spans="1:77" x14ac:dyDescent="0.25">
      <c r="A160" s="1">
        <v>44350</v>
      </c>
      <c r="B160">
        <v>750000</v>
      </c>
      <c r="C160">
        <v>1700000</v>
      </c>
      <c r="D160" s="2">
        <f t="shared" si="38"/>
        <v>3983252.1428571427</v>
      </c>
      <c r="E160" s="2">
        <v>7966504.2857142854</v>
      </c>
      <c r="F160" s="2">
        <f t="shared" si="41"/>
        <v>678241.75824175822</v>
      </c>
      <c r="G160" s="2">
        <v>1356483.5164835164</v>
      </c>
      <c r="H160" s="2">
        <f t="shared" si="40"/>
        <v>3066155.7912087911</v>
      </c>
      <c r="I160" s="2">
        <v>6132311.5824175822</v>
      </c>
      <c r="J160" s="2">
        <f t="shared" si="30"/>
        <v>808791.2087912088</v>
      </c>
      <c r="K160" s="2">
        <v>1617582.4175824176</v>
      </c>
      <c r="L160" s="2">
        <f t="shared" si="37"/>
        <v>1054945.0549450549</v>
      </c>
      <c r="M160" s="2">
        <v>2109890.1098901099</v>
      </c>
      <c r="N160" s="2"/>
      <c r="O160" s="2"/>
      <c r="P160" s="2">
        <f t="shared" ref="P160:P223" si="42">Q160/2</f>
        <v>210989.010989011</v>
      </c>
      <c r="Q160" s="2">
        <v>421978.02197802201</v>
      </c>
      <c r="R160" s="2"/>
      <c r="S160" s="2"/>
      <c r="T160" s="19">
        <f t="shared" si="39"/>
        <v>10857320.021978021</v>
      </c>
      <c r="U160" s="20">
        <v>17461543</v>
      </c>
      <c r="V160" s="20">
        <v>10476925.799999999</v>
      </c>
      <c r="W160" s="20">
        <v>12223080.1</v>
      </c>
      <c r="X160" s="20">
        <v>13969234.399999999</v>
      </c>
      <c r="Y160" s="21">
        <v>15715388.699999999</v>
      </c>
      <c r="AD160">
        <v>64</v>
      </c>
      <c r="AL160" s="2">
        <v>2480790</v>
      </c>
      <c r="AM160" s="2">
        <f t="shared" si="31"/>
        <v>5485714.2857142854</v>
      </c>
      <c r="AN160" s="2">
        <f t="shared" ref="AN160:AN186" si="43">AL160+AM160</f>
        <v>7966504.2857142854</v>
      </c>
      <c r="AT160">
        <v>400000</v>
      </c>
      <c r="AU160">
        <f t="shared" si="32"/>
        <v>956483.51648351643</v>
      </c>
      <c r="AV160" s="2">
        <f t="shared" ref="AV160:AV186" si="44">AT160+AU160</f>
        <v>1356483.5164835164</v>
      </c>
      <c r="AZ160" s="2"/>
      <c r="BB160">
        <v>1349894</v>
      </c>
      <c r="BC160" s="2">
        <f t="shared" si="33"/>
        <v>4782417.5824175822</v>
      </c>
      <c r="BD160" s="2">
        <f t="shared" ref="BD160:BD186" si="45">BB160+BC160</f>
        <v>6132311.5824175822</v>
      </c>
      <c r="BG160">
        <v>0</v>
      </c>
      <c r="BH160" s="2">
        <f t="shared" si="34"/>
        <v>1617582.4175824176</v>
      </c>
      <c r="BI160">
        <f t="shared" ref="BI160:BI186" si="46">BG160+BH160</f>
        <v>1617582.4175824176</v>
      </c>
      <c r="BM160">
        <v>0</v>
      </c>
      <c r="BN160" s="2">
        <f t="shared" si="35"/>
        <v>2109890.1098901099</v>
      </c>
      <c r="BO160" s="2">
        <f t="shared" ref="BO160:BO186" si="47">BM160+BN160</f>
        <v>2109890.1098901099</v>
      </c>
      <c r="BY160" s="2">
        <f t="shared" si="36"/>
        <v>421978.02197802201</v>
      </c>
    </row>
    <row r="161" spans="1:77" x14ac:dyDescent="0.25">
      <c r="A161" s="1">
        <v>44351</v>
      </c>
      <c r="B161">
        <v>750000</v>
      </c>
      <c r="C161">
        <v>1700000</v>
      </c>
      <c r="D161" s="2">
        <f t="shared" si="38"/>
        <v>4026109.2857142854</v>
      </c>
      <c r="E161" s="2">
        <v>8052218.5714285709</v>
      </c>
      <c r="F161" s="2">
        <f t="shared" si="41"/>
        <v>685714.28571428568</v>
      </c>
      <c r="G161" s="2">
        <v>1371428.5714285714</v>
      </c>
      <c r="H161" s="2">
        <f t="shared" si="40"/>
        <v>3103518.4285714286</v>
      </c>
      <c r="I161" s="2">
        <v>6207036.8571428573</v>
      </c>
      <c r="J161" s="2">
        <f t="shared" ref="J161:J185" si="48">K161/2</f>
        <v>821428.57142857148</v>
      </c>
      <c r="K161" s="2">
        <v>1642857.142857143</v>
      </c>
      <c r="L161" s="2">
        <f t="shared" si="37"/>
        <v>1071428.5714285714</v>
      </c>
      <c r="M161" s="2">
        <v>2142857.1428571427</v>
      </c>
      <c r="N161" s="2"/>
      <c r="O161" s="2"/>
      <c r="P161" s="2">
        <f t="shared" si="42"/>
        <v>214285.71428571429</v>
      </c>
      <c r="Q161" s="2">
        <v>428571.42857142858</v>
      </c>
      <c r="R161" s="2"/>
      <c r="S161" s="2"/>
      <c r="T161" s="19">
        <f t="shared" si="39"/>
        <v>10993913.428571427</v>
      </c>
      <c r="U161" s="20">
        <v>17461543</v>
      </c>
      <c r="V161" s="20">
        <v>10476925.799999999</v>
      </c>
      <c r="W161" s="20">
        <v>12223080.1</v>
      </c>
      <c r="X161" s="20">
        <v>13969234.399999999</v>
      </c>
      <c r="Y161" s="21">
        <v>15715388.699999999</v>
      </c>
      <c r="AD161">
        <v>65</v>
      </c>
      <c r="AL161" s="2">
        <v>2480790</v>
      </c>
      <c r="AM161" s="2">
        <f t="shared" si="31"/>
        <v>5571428.5714285709</v>
      </c>
      <c r="AN161" s="2">
        <f t="shared" si="43"/>
        <v>8052218.5714285709</v>
      </c>
      <c r="AT161">
        <v>400000</v>
      </c>
      <c r="AU161">
        <f t="shared" si="32"/>
        <v>971428.57142857136</v>
      </c>
      <c r="AV161" s="2">
        <f t="shared" si="44"/>
        <v>1371428.5714285714</v>
      </c>
      <c r="AZ161" s="2"/>
      <c r="BB161">
        <v>1349894</v>
      </c>
      <c r="BC161" s="2">
        <f t="shared" si="33"/>
        <v>4857142.8571428573</v>
      </c>
      <c r="BD161" s="2">
        <f t="shared" si="45"/>
        <v>6207036.8571428573</v>
      </c>
      <c r="BG161">
        <v>0</v>
      </c>
      <c r="BH161" s="2">
        <f t="shared" si="34"/>
        <v>1642857.142857143</v>
      </c>
      <c r="BI161">
        <f t="shared" si="46"/>
        <v>1642857.142857143</v>
      </c>
      <c r="BM161">
        <v>0</v>
      </c>
      <c r="BN161" s="2">
        <f t="shared" si="35"/>
        <v>2142857.1428571427</v>
      </c>
      <c r="BO161" s="2">
        <f t="shared" si="47"/>
        <v>2142857.1428571427</v>
      </c>
      <c r="BY161" s="2">
        <f t="shared" si="36"/>
        <v>428571.42857142858</v>
      </c>
    </row>
    <row r="162" spans="1:77" x14ac:dyDescent="0.25">
      <c r="A162" s="1">
        <v>44352</v>
      </c>
      <c r="B162">
        <v>750000</v>
      </c>
      <c r="C162">
        <v>1700000</v>
      </c>
      <c r="D162" s="2">
        <f t="shared" si="38"/>
        <v>4068966.4285714286</v>
      </c>
      <c r="E162" s="2">
        <v>8137932.8571428573</v>
      </c>
      <c r="F162" s="2">
        <f t="shared" si="41"/>
        <v>693186.81318681315</v>
      </c>
      <c r="G162" s="2">
        <v>1386373.6263736263</v>
      </c>
      <c r="H162" s="2">
        <f t="shared" si="40"/>
        <v>3140881.0659340657</v>
      </c>
      <c r="I162" s="2">
        <v>6281762.1318681315</v>
      </c>
      <c r="J162" s="2">
        <f t="shared" si="48"/>
        <v>834065.93406593404</v>
      </c>
      <c r="K162" s="2">
        <v>1668131.8681318681</v>
      </c>
      <c r="L162" s="2">
        <f t="shared" si="37"/>
        <v>1087912.0879120878</v>
      </c>
      <c r="M162" s="2">
        <v>2175824.1758241756</v>
      </c>
      <c r="N162" s="2"/>
      <c r="O162" s="2"/>
      <c r="P162" s="2">
        <f t="shared" si="42"/>
        <v>217582.41758241761</v>
      </c>
      <c r="Q162" s="2">
        <v>435164.83516483521</v>
      </c>
      <c r="R162" s="2"/>
      <c r="S162" s="2"/>
      <c r="T162" s="19">
        <f t="shared" si="39"/>
        <v>11130506.835164836</v>
      </c>
      <c r="U162" s="20">
        <v>17461543</v>
      </c>
      <c r="V162" s="20">
        <v>10476925.799999999</v>
      </c>
      <c r="W162" s="20">
        <v>12223080.1</v>
      </c>
      <c r="X162" s="20">
        <v>13969234.399999999</v>
      </c>
      <c r="Y162" s="21">
        <v>15715388.699999999</v>
      </c>
      <c r="AD162">
        <v>66</v>
      </c>
      <c r="AL162" s="2">
        <v>2480790</v>
      </c>
      <c r="AM162" s="2">
        <f t="shared" ref="AM162:AM186" si="49">$AM$187/91*AD162</f>
        <v>5657142.8571428573</v>
      </c>
      <c r="AN162" s="2">
        <f t="shared" si="43"/>
        <v>8137932.8571428573</v>
      </c>
      <c r="AT162">
        <v>400000</v>
      </c>
      <c r="AU162">
        <f t="shared" si="32"/>
        <v>986373.62637362629</v>
      </c>
      <c r="AV162" s="2">
        <f t="shared" si="44"/>
        <v>1386373.6263736263</v>
      </c>
      <c r="AZ162" s="2"/>
      <c r="BB162">
        <v>1349894</v>
      </c>
      <c r="BC162" s="2">
        <f t="shared" si="33"/>
        <v>4931868.1318681315</v>
      </c>
      <c r="BD162" s="2">
        <f t="shared" si="45"/>
        <v>6281762.1318681315</v>
      </c>
      <c r="BG162">
        <v>0</v>
      </c>
      <c r="BH162" s="2">
        <f t="shared" si="34"/>
        <v>1668131.8681318681</v>
      </c>
      <c r="BI162">
        <f t="shared" si="46"/>
        <v>1668131.8681318681</v>
      </c>
      <c r="BM162">
        <v>0</v>
      </c>
      <c r="BN162" s="2">
        <f t="shared" si="35"/>
        <v>2175824.1758241756</v>
      </c>
      <c r="BO162" s="2">
        <f t="shared" si="47"/>
        <v>2175824.1758241756</v>
      </c>
      <c r="BY162" s="2">
        <f t="shared" si="36"/>
        <v>435164.83516483521</v>
      </c>
    </row>
    <row r="163" spans="1:77" x14ac:dyDescent="0.25">
      <c r="A163" s="1">
        <v>44353</v>
      </c>
      <c r="B163">
        <v>750000</v>
      </c>
      <c r="C163">
        <v>1700000</v>
      </c>
      <c r="D163" s="2">
        <f t="shared" si="38"/>
        <v>4111823.5714285714</v>
      </c>
      <c r="E163" s="2">
        <v>8223647.1428571427</v>
      </c>
      <c r="F163" s="2">
        <f t="shared" si="41"/>
        <v>700659.34065934061</v>
      </c>
      <c r="G163" s="2">
        <v>1401318.6813186812</v>
      </c>
      <c r="H163" s="2">
        <f t="shared" si="40"/>
        <v>3178243.7032967033</v>
      </c>
      <c r="I163" s="2">
        <v>6356487.4065934066</v>
      </c>
      <c r="J163" s="2">
        <f t="shared" si="48"/>
        <v>846703.29670329671</v>
      </c>
      <c r="K163" s="2">
        <v>1693406.5934065934</v>
      </c>
      <c r="L163" s="2">
        <f t="shared" si="37"/>
        <v>1104395.6043956045</v>
      </c>
      <c r="M163" s="2">
        <v>2208791.2087912089</v>
      </c>
      <c r="N163" s="2"/>
      <c r="O163" s="2"/>
      <c r="P163" s="2">
        <f t="shared" si="42"/>
        <v>220879.12087912089</v>
      </c>
      <c r="Q163" s="2">
        <v>441758.24175824178</v>
      </c>
      <c r="R163" s="2"/>
      <c r="S163" s="2"/>
      <c r="T163" s="19">
        <f t="shared" si="39"/>
        <v>11267100.241758242</v>
      </c>
      <c r="U163" s="20">
        <v>17461543</v>
      </c>
      <c r="V163" s="20">
        <v>10476925.799999999</v>
      </c>
      <c r="W163" s="20">
        <v>12223080.1</v>
      </c>
      <c r="X163" s="20">
        <v>13969234.399999999</v>
      </c>
      <c r="Y163" s="21">
        <v>15715388.699999999</v>
      </c>
      <c r="AD163">
        <v>67</v>
      </c>
      <c r="AL163" s="2">
        <v>2480790</v>
      </c>
      <c r="AM163" s="2">
        <f t="shared" si="49"/>
        <v>5742857.1428571427</v>
      </c>
      <c r="AN163" s="2">
        <f t="shared" si="43"/>
        <v>8223647.1428571427</v>
      </c>
      <c r="AT163">
        <v>400000</v>
      </c>
      <c r="AU163">
        <f t="shared" ref="AU163:AU186" si="50">$AU$187/91*AD163</f>
        <v>1001318.6813186812</v>
      </c>
      <c r="AV163" s="2">
        <f t="shared" si="44"/>
        <v>1401318.6813186812</v>
      </c>
      <c r="AZ163" s="2"/>
      <c r="BB163">
        <v>1349894</v>
      </c>
      <c r="BC163" s="2">
        <f t="shared" ref="BC163:BC186" si="51">$BC$187/91*AD163</f>
        <v>5006593.4065934066</v>
      </c>
      <c r="BD163" s="2">
        <f t="shared" si="45"/>
        <v>6356487.4065934066</v>
      </c>
      <c r="BG163">
        <v>0</v>
      </c>
      <c r="BH163" s="2">
        <f t="shared" ref="BH163:BH186" si="52">$BH$187/91*AD163</f>
        <v>1693406.5934065934</v>
      </c>
      <c r="BI163">
        <f t="shared" si="46"/>
        <v>1693406.5934065934</v>
      </c>
      <c r="BM163">
        <v>0</v>
      </c>
      <c r="BN163" s="2">
        <f t="shared" ref="BN163:BN186" si="53">$BN$187/91*AD163</f>
        <v>2208791.2087912089</v>
      </c>
      <c r="BO163" s="2">
        <f t="shared" si="47"/>
        <v>2208791.2087912089</v>
      </c>
      <c r="BY163" s="2">
        <f t="shared" ref="BY163:BY186" si="54">BY253/91*AD163</f>
        <v>441758.24175824178</v>
      </c>
    </row>
    <row r="164" spans="1:77" x14ac:dyDescent="0.25">
      <c r="A164" s="1">
        <v>44354</v>
      </c>
      <c r="B164">
        <v>750000</v>
      </c>
      <c r="C164">
        <v>1700000</v>
      </c>
      <c r="D164" s="2">
        <f t="shared" si="38"/>
        <v>4154680.7142857141</v>
      </c>
      <c r="E164" s="2">
        <v>8309361.4285714282</v>
      </c>
      <c r="F164" s="2">
        <f t="shared" si="41"/>
        <v>708131.86813186808</v>
      </c>
      <c r="G164" s="2">
        <v>1416263.7362637362</v>
      </c>
      <c r="H164" s="2">
        <f t="shared" si="40"/>
        <v>3215606.3406593404</v>
      </c>
      <c r="I164" s="2">
        <v>6431212.6813186808</v>
      </c>
      <c r="J164" s="2">
        <f t="shared" si="48"/>
        <v>859340.65934065939</v>
      </c>
      <c r="K164" s="2">
        <v>1718681.3186813188</v>
      </c>
      <c r="L164" s="2">
        <f t="shared" si="37"/>
        <v>1120879.1208791209</v>
      </c>
      <c r="M164" s="2">
        <v>2241758.2417582418</v>
      </c>
      <c r="N164" s="2"/>
      <c r="O164" s="2"/>
      <c r="P164" s="2">
        <f t="shared" si="42"/>
        <v>224175.82417582418</v>
      </c>
      <c r="Q164" s="2">
        <v>448351.64835164836</v>
      </c>
      <c r="R164" s="2"/>
      <c r="S164" s="2"/>
      <c r="T164" s="19">
        <f t="shared" si="39"/>
        <v>11403693.648351647</v>
      </c>
      <c r="U164" s="20">
        <v>17461543</v>
      </c>
      <c r="V164" s="20">
        <v>10476925.799999999</v>
      </c>
      <c r="W164" s="20">
        <v>12223080.1</v>
      </c>
      <c r="X164" s="20">
        <v>13969234.399999999</v>
      </c>
      <c r="Y164" s="21">
        <v>15715388.699999999</v>
      </c>
      <c r="AD164">
        <v>68</v>
      </c>
      <c r="AL164" s="2">
        <v>2480790</v>
      </c>
      <c r="AM164" s="2">
        <f t="shared" si="49"/>
        <v>5828571.4285714282</v>
      </c>
      <c r="AN164" s="2">
        <f t="shared" si="43"/>
        <v>8309361.4285714282</v>
      </c>
      <c r="AT164">
        <v>400000</v>
      </c>
      <c r="AU164">
        <f t="shared" si="50"/>
        <v>1016263.7362637362</v>
      </c>
      <c r="AV164" s="2">
        <f t="shared" si="44"/>
        <v>1416263.7362637362</v>
      </c>
      <c r="AZ164" s="2"/>
      <c r="BB164">
        <v>1349894</v>
      </c>
      <c r="BC164" s="2">
        <f t="shared" si="51"/>
        <v>5081318.6813186808</v>
      </c>
      <c r="BD164" s="2">
        <f t="shared" si="45"/>
        <v>6431212.6813186808</v>
      </c>
      <c r="BG164">
        <v>0</v>
      </c>
      <c r="BH164" s="2">
        <f t="shared" si="52"/>
        <v>1718681.3186813188</v>
      </c>
      <c r="BI164">
        <f t="shared" si="46"/>
        <v>1718681.3186813188</v>
      </c>
      <c r="BM164">
        <v>0</v>
      </c>
      <c r="BN164" s="2">
        <f t="shared" si="53"/>
        <v>2241758.2417582418</v>
      </c>
      <c r="BO164" s="2">
        <f t="shared" si="47"/>
        <v>2241758.2417582418</v>
      </c>
      <c r="BY164" s="2">
        <f t="shared" si="54"/>
        <v>448351.64835164836</v>
      </c>
    </row>
    <row r="165" spans="1:77" x14ac:dyDescent="0.25">
      <c r="A165" s="1">
        <v>44355</v>
      </c>
      <c r="B165">
        <v>750000</v>
      </c>
      <c r="C165">
        <v>1700000</v>
      </c>
      <c r="D165" s="2">
        <f t="shared" si="38"/>
        <v>4197537.8571428563</v>
      </c>
      <c r="E165" s="2">
        <v>8395075.7142857127</v>
      </c>
      <c r="F165" s="2">
        <f t="shared" si="41"/>
        <v>715604.39560439554</v>
      </c>
      <c r="G165" s="2">
        <v>1431208.7912087911</v>
      </c>
      <c r="H165" s="2">
        <f t="shared" si="40"/>
        <v>3252968.9780219779</v>
      </c>
      <c r="I165" s="2">
        <v>6505937.9560439559</v>
      </c>
      <c r="J165" s="2">
        <f t="shared" si="48"/>
        <v>871978.02197802195</v>
      </c>
      <c r="K165" s="2">
        <v>1743956.0439560439</v>
      </c>
      <c r="L165" s="2">
        <f t="shared" si="37"/>
        <v>1137362.6373626373</v>
      </c>
      <c r="M165" s="2">
        <v>2274725.2747252746</v>
      </c>
      <c r="N165" s="2"/>
      <c r="O165" s="2"/>
      <c r="P165" s="2">
        <f t="shared" si="42"/>
        <v>227472.52747252749</v>
      </c>
      <c r="Q165" s="2">
        <v>454945.05494505499</v>
      </c>
      <c r="R165" s="2"/>
      <c r="S165" s="2"/>
      <c r="T165" s="19">
        <f t="shared" si="39"/>
        <v>11540287.054945055</v>
      </c>
      <c r="U165" s="20">
        <v>17461543</v>
      </c>
      <c r="V165" s="20">
        <v>10476925.799999999</v>
      </c>
      <c r="W165" s="20">
        <v>12223080.1</v>
      </c>
      <c r="X165" s="20">
        <v>13969234.399999999</v>
      </c>
      <c r="Y165" s="21">
        <v>15715388.699999999</v>
      </c>
      <c r="AD165">
        <v>69</v>
      </c>
      <c r="AL165" s="2">
        <v>2480790</v>
      </c>
      <c r="AM165" s="2">
        <f t="shared" si="49"/>
        <v>5914285.7142857136</v>
      </c>
      <c r="AN165" s="2">
        <f t="shared" si="43"/>
        <v>8395075.7142857127</v>
      </c>
      <c r="AT165">
        <v>400000</v>
      </c>
      <c r="AU165">
        <f t="shared" si="50"/>
        <v>1031208.7912087912</v>
      </c>
      <c r="AV165" s="2">
        <f t="shared" si="44"/>
        <v>1431208.7912087911</v>
      </c>
      <c r="AZ165" s="2"/>
      <c r="BB165">
        <v>1349894</v>
      </c>
      <c r="BC165" s="2">
        <f t="shared" si="51"/>
        <v>5156043.9560439559</v>
      </c>
      <c r="BD165" s="2">
        <f t="shared" si="45"/>
        <v>6505937.9560439559</v>
      </c>
      <c r="BG165">
        <v>0</v>
      </c>
      <c r="BH165" s="2">
        <f t="shared" si="52"/>
        <v>1743956.0439560439</v>
      </c>
      <c r="BI165">
        <f t="shared" si="46"/>
        <v>1743956.0439560439</v>
      </c>
      <c r="BM165">
        <v>0</v>
      </c>
      <c r="BN165" s="2">
        <f t="shared" si="53"/>
        <v>2274725.2747252746</v>
      </c>
      <c r="BO165" s="2">
        <f t="shared" si="47"/>
        <v>2274725.2747252746</v>
      </c>
      <c r="BY165" s="2">
        <f t="shared" si="54"/>
        <v>454945.05494505499</v>
      </c>
    </row>
    <row r="166" spans="1:77" x14ac:dyDescent="0.25">
      <c r="A166" s="1">
        <v>44356</v>
      </c>
      <c r="B166">
        <v>750000</v>
      </c>
      <c r="C166">
        <v>1700000</v>
      </c>
      <c r="D166" s="2">
        <f t="shared" si="38"/>
        <v>4240395</v>
      </c>
      <c r="E166" s="2">
        <v>8480790</v>
      </c>
      <c r="F166" s="2">
        <f t="shared" si="41"/>
        <v>723076.92307692301</v>
      </c>
      <c r="G166" s="2">
        <v>1446153.846153846</v>
      </c>
      <c r="H166" s="2">
        <f t="shared" si="40"/>
        <v>3290331.615384615</v>
      </c>
      <c r="I166" s="2">
        <v>6580663.2307692301</v>
      </c>
      <c r="J166" s="2">
        <f t="shared" si="48"/>
        <v>884615.38461538462</v>
      </c>
      <c r="K166" s="2">
        <v>1769230.7692307692</v>
      </c>
      <c r="L166" s="2">
        <f t="shared" si="37"/>
        <v>1153846.1538461538</v>
      </c>
      <c r="M166" s="2">
        <v>2307692.3076923075</v>
      </c>
      <c r="N166" s="2"/>
      <c r="O166" s="2"/>
      <c r="P166" s="2">
        <f t="shared" si="42"/>
        <v>230769.23076923078</v>
      </c>
      <c r="Q166" s="2">
        <v>461538.46153846156</v>
      </c>
      <c r="R166" s="2"/>
      <c r="S166" s="2"/>
      <c r="T166" s="19">
        <f t="shared" si="39"/>
        <v>11676880.46153846</v>
      </c>
      <c r="U166" s="20">
        <v>17461543</v>
      </c>
      <c r="V166" s="20">
        <v>10476925.799999999</v>
      </c>
      <c r="W166" s="20">
        <v>12223080.1</v>
      </c>
      <c r="X166" s="20">
        <v>13969234.399999999</v>
      </c>
      <c r="Y166" s="21">
        <v>15715388.699999999</v>
      </c>
      <c r="AD166">
        <v>70</v>
      </c>
      <c r="AL166" s="2">
        <v>2480790</v>
      </c>
      <c r="AM166" s="2">
        <f t="shared" si="49"/>
        <v>6000000</v>
      </c>
      <c r="AN166" s="2">
        <f t="shared" si="43"/>
        <v>8480790</v>
      </c>
      <c r="AT166">
        <v>400000</v>
      </c>
      <c r="AU166">
        <f t="shared" si="50"/>
        <v>1046153.8461538461</v>
      </c>
      <c r="AV166" s="2">
        <f t="shared" si="44"/>
        <v>1446153.846153846</v>
      </c>
      <c r="AZ166" s="2"/>
      <c r="BB166">
        <v>1349894</v>
      </c>
      <c r="BC166" s="2">
        <f t="shared" si="51"/>
        <v>5230769.2307692301</v>
      </c>
      <c r="BD166" s="2">
        <f t="shared" si="45"/>
        <v>6580663.2307692301</v>
      </c>
      <c r="BG166">
        <v>0</v>
      </c>
      <c r="BH166" s="2">
        <f t="shared" si="52"/>
        <v>1769230.7692307692</v>
      </c>
      <c r="BI166">
        <f t="shared" si="46"/>
        <v>1769230.7692307692</v>
      </c>
      <c r="BM166">
        <v>0</v>
      </c>
      <c r="BN166" s="2">
        <f t="shared" si="53"/>
        <v>2307692.3076923075</v>
      </c>
      <c r="BO166" s="2">
        <f t="shared" si="47"/>
        <v>2307692.3076923075</v>
      </c>
      <c r="BY166" s="2">
        <f t="shared" si="54"/>
        <v>461538.46153846156</v>
      </c>
    </row>
    <row r="167" spans="1:77" x14ac:dyDescent="0.25">
      <c r="A167" s="1">
        <v>44357</v>
      </c>
      <c r="B167">
        <v>750000</v>
      </c>
      <c r="C167">
        <v>1700000</v>
      </c>
      <c r="D167" s="2">
        <f t="shared" si="38"/>
        <v>4283252.1428571427</v>
      </c>
      <c r="E167" s="2">
        <v>8566504.2857142854</v>
      </c>
      <c r="F167" s="2">
        <f t="shared" si="41"/>
        <v>730549.45054945047</v>
      </c>
      <c r="G167" s="2">
        <v>1461098.9010989009</v>
      </c>
      <c r="H167" s="2">
        <f t="shared" si="40"/>
        <v>3327694.2527472526</v>
      </c>
      <c r="I167" s="2">
        <v>6655388.5054945052</v>
      </c>
      <c r="J167" s="2">
        <f t="shared" si="48"/>
        <v>897252.7472527473</v>
      </c>
      <c r="K167" s="2">
        <v>1794505.4945054946</v>
      </c>
      <c r="L167" s="2">
        <f t="shared" si="37"/>
        <v>1170329.6703296704</v>
      </c>
      <c r="M167" s="2">
        <v>2340659.3406593408</v>
      </c>
      <c r="N167" s="2"/>
      <c r="O167" s="2"/>
      <c r="P167" s="2">
        <f t="shared" si="42"/>
        <v>234065.9340659341</v>
      </c>
      <c r="Q167" s="2">
        <v>468131.86813186819</v>
      </c>
      <c r="R167" s="2"/>
      <c r="S167" s="2"/>
      <c r="T167" s="19">
        <f t="shared" si="39"/>
        <v>11813473.868131869</v>
      </c>
      <c r="U167" s="20">
        <v>17461543</v>
      </c>
      <c r="V167" s="20">
        <v>10476925.799999999</v>
      </c>
      <c r="W167" s="20">
        <v>12223080.1</v>
      </c>
      <c r="X167" s="20">
        <v>13969234.399999999</v>
      </c>
      <c r="Y167" s="21">
        <v>15715388.699999999</v>
      </c>
      <c r="AD167">
        <v>71</v>
      </c>
      <c r="AL167" s="2">
        <v>2480790</v>
      </c>
      <c r="AM167" s="2">
        <f t="shared" si="49"/>
        <v>6085714.2857142854</v>
      </c>
      <c r="AN167" s="2">
        <f t="shared" si="43"/>
        <v>8566504.2857142854</v>
      </c>
      <c r="AT167">
        <v>400000</v>
      </c>
      <c r="AU167">
        <f t="shared" si="50"/>
        <v>1061098.9010989009</v>
      </c>
      <c r="AV167" s="2">
        <f t="shared" si="44"/>
        <v>1461098.9010989009</v>
      </c>
      <c r="AZ167" s="2"/>
      <c r="BB167">
        <v>1349894</v>
      </c>
      <c r="BC167" s="2">
        <f t="shared" si="51"/>
        <v>5305494.5054945052</v>
      </c>
      <c r="BD167" s="2">
        <f t="shared" si="45"/>
        <v>6655388.5054945052</v>
      </c>
      <c r="BG167">
        <v>0</v>
      </c>
      <c r="BH167" s="2">
        <f t="shared" si="52"/>
        <v>1794505.4945054946</v>
      </c>
      <c r="BI167">
        <f t="shared" si="46"/>
        <v>1794505.4945054946</v>
      </c>
      <c r="BM167">
        <v>0</v>
      </c>
      <c r="BN167" s="2">
        <f t="shared" si="53"/>
        <v>2340659.3406593408</v>
      </c>
      <c r="BO167" s="2">
        <f t="shared" si="47"/>
        <v>2340659.3406593408</v>
      </c>
      <c r="BY167" s="2">
        <f t="shared" si="54"/>
        <v>468131.86813186819</v>
      </c>
    </row>
    <row r="168" spans="1:77" x14ac:dyDescent="0.25">
      <c r="A168" s="1">
        <v>44358</v>
      </c>
      <c r="B168">
        <v>750000</v>
      </c>
      <c r="C168">
        <v>1700000</v>
      </c>
      <c r="D168" s="2">
        <f t="shared" si="38"/>
        <v>4326109.2857142854</v>
      </c>
      <c r="E168" s="2">
        <v>8652218.5714285709</v>
      </c>
      <c r="F168" s="2">
        <f t="shared" si="41"/>
        <v>738021.97802197793</v>
      </c>
      <c r="G168" s="2">
        <v>1476043.9560439559</v>
      </c>
      <c r="H168" s="2">
        <f t="shared" si="40"/>
        <v>3365056.8901098901</v>
      </c>
      <c r="I168" s="2">
        <v>6730113.7802197803</v>
      </c>
      <c r="J168" s="2">
        <f t="shared" si="48"/>
        <v>909890.10989010986</v>
      </c>
      <c r="K168" s="2">
        <v>1819780.2197802197</v>
      </c>
      <c r="L168" s="2">
        <f t="shared" si="37"/>
        <v>1186813.1868131869</v>
      </c>
      <c r="M168" s="2">
        <v>2373626.3736263737</v>
      </c>
      <c r="N168" s="2"/>
      <c r="O168" s="2"/>
      <c r="P168" s="2">
        <f t="shared" si="42"/>
        <v>237362.63736263738</v>
      </c>
      <c r="Q168" s="2">
        <v>474725.27472527476</v>
      </c>
      <c r="R168" s="2"/>
      <c r="S168" s="2"/>
      <c r="T168" s="19">
        <f t="shared" si="39"/>
        <v>11950067.274725273</v>
      </c>
      <c r="U168" s="20">
        <v>17461543</v>
      </c>
      <c r="V168" s="20">
        <v>10476925.799999999</v>
      </c>
      <c r="W168" s="20">
        <v>12223080.1</v>
      </c>
      <c r="X168" s="20">
        <v>13969234.399999999</v>
      </c>
      <c r="Y168" s="21">
        <v>15715388.699999999</v>
      </c>
      <c r="AD168">
        <v>72</v>
      </c>
      <c r="AL168" s="2">
        <v>2480790</v>
      </c>
      <c r="AM168" s="2">
        <f t="shared" si="49"/>
        <v>6171428.5714285709</v>
      </c>
      <c r="AN168" s="2">
        <f t="shared" si="43"/>
        <v>8652218.5714285709</v>
      </c>
      <c r="AT168">
        <v>400000</v>
      </c>
      <c r="AU168">
        <f t="shared" si="50"/>
        <v>1076043.9560439559</v>
      </c>
      <c r="AV168" s="2">
        <f t="shared" si="44"/>
        <v>1476043.9560439559</v>
      </c>
      <c r="AZ168" s="2"/>
      <c r="BB168">
        <v>1349894</v>
      </c>
      <c r="BC168" s="2">
        <f t="shared" si="51"/>
        <v>5380219.7802197803</v>
      </c>
      <c r="BD168" s="2">
        <f t="shared" si="45"/>
        <v>6730113.7802197803</v>
      </c>
      <c r="BG168">
        <v>0</v>
      </c>
      <c r="BH168" s="2">
        <f t="shared" si="52"/>
        <v>1819780.2197802197</v>
      </c>
      <c r="BI168">
        <f t="shared" si="46"/>
        <v>1819780.2197802197</v>
      </c>
      <c r="BM168">
        <v>0</v>
      </c>
      <c r="BN168" s="2">
        <f t="shared" si="53"/>
        <v>2373626.3736263737</v>
      </c>
      <c r="BO168" s="2">
        <f t="shared" si="47"/>
        <v>2373626.3736263737</v>
      </c>
      <c r="BY168" s="2">
        <f t="shared" si="54"/>
        <v>474725.27472527476</v>
      </c>
    </row>
    <row r="169" spans="1:77" x14ac:dyDescent="0.25">
      <c r="A169" s="1">
        <v>44359</v>
      </c>
      <c r="B169">
        <v>750000</v>
      </c>
      <c r="C169">
        <v>1700000</v>
      </c>
      <c r="D169" s="2">
        <f t="shared" si="38"/>
        <v>4368966.4285714291</v>
      </c>
      <c r="E169" s="2">
        <v>8737932.8571428582</v>
      </c>
      <c r="F169" s="2">
        <f t="shared" si="41"/>
        <v>745494.50549450552</v>
      </c>
      <c r="G169" s="2">
        <v>1490989.010989011</v>
      </c>
      <c r="H169" s="2">
        <f t="shared" si="40"/>
        <v>3402419.5274725272</v>
      </c>
      <c r="I169" s="2">
        <v>6804839.0549450545</v>
      </c>
      <c r="J169" s="2">
        <f t="shared" si="48"/>
        <v>922527.47252747254</v>
      </c>
      <c r="K169" s="2">
        <v>1845054.9450549451</v>
      </c>
      <c r="L169" s="2">
        <f t="shared" si="37"/>
        <v>1203296.7032967033</v>
      </c>
      <c r="M169" s="2">
        <v>2406593.4065934066</v>
      </c>
      <c r="N169" s="2"/>
      <c r="O169" s="2"/>
      <c r="P169" s="2">
        <f t="shared" si="42"/>
        <v>240659.34065934067</v>
      </c>
      <c r="Q169" s="2">
        <v>481318.68131868134</v>
      </c>
      <c r="R169" s="2"/>
      <c r="S169" s="2"/>
      <c r="T169" s="19">
        <f t="shared" si="39"/>
        <v>12086660.681318682</v>
      </c>
      <c r="U169" s="20">
        <v>17461543</v>
      </c>
      <c r="V169" s="20">
        <v>10476925.799999999</v>
      </c>
      <c r="W169" s="20">
        <v>12223080.1</v>
      </c>
      <c r="X169" s="20">
        <v>13969234.399999999</v>
      </c>
      <c r="Y169" s="21">
        <v>15715388.699999999</v>
      </c>
      <c r="AD169">
        <v>73</v>
      </c>
      <c r="AL169" s="2">
        <v>2480790</v>
      </c>
      <c r="AM169" s="2">
        <f t="shared" si="49"/>
        <v>6257142.8571428573</v>
      </c>
      <c r="AN169" s="2">
        <f t="shared" si="43"/>
        <v>8737932.8571428582</v>
      </c>
      <c r="AT169">
        <v>400000</v>
      </c>
      <c r="AU169">
        <f t="shared" si="50"/>
        <v>1090989.010989011</v>
      </c>
      <c r="AV169" s="2">
        <f t="shared" si="44"/>
        <v>1490989.010989011</v>
      </c>
      <c r="AZ169" s="2"/>
      <c r="BB169">
        <v>1349894</v>
      </c>
      <c r="BC169" s="2">
        <f t="shared" si="51"/>
        <v>5454945.0549450545</v>
      </c>
      <c r="BD169" s="2">
        <f t="shared" si="45"/>
        <v>6804839.0549450545</v>
      </c>
      <c r="BG169">
        <v>0</v>
      </c>
      <c r="BH169" s="2">
        <f t="shared" si="52"/>
        <v>1845054.9450549451</v>
      </c>
      <c r="BI169">
        <f t="shared" si="46"/>
        <v>1845054.9450549451</v>
      </c>
      <c r="BM169">
        <v>0</v>
      </c>
      <c r="BN169" s="2">
        <f t="shared" si="53"/>
        <v>2406593.4065934066</v>
      </c>
      <c r="BO169" s="2">
        <f t="shared" si="47"/>
        <v>2406593.4065934066</v>
      </c>
      <c r="BY169" s="2">
        <f t="shared" si="54"/>
        <v>481318.68131868134</v>
      </c>
    </row>
    <row r="170" spans="1:77" x14ac:dyDescent="0.25">
      <c r="A170" s="1">
        <v>44360</v>
      </c>
      <c r="B170">
        <v>750000</v>
      </c>
      <c r="C170">
        <v>1700000</v>
      </c>
      <c r="D170" s="2">
        <f t="shared" si="38"/>
        <v>4411823.5714285709</v>
      </c>
      <c r="E170" s="2">
        <v>8823647.1428571418</v>
      </c>
      <c r="F170" s="2">
        <f t="shared" si="41"/>
        <v>752967.03296703298</v>
      </c>
      <c r="G170" s="2">
        <v>1505934.065934066</v>
      </c>
      <c r="H170" s="2">
        <f t="shared" si="40"/>
        <v>3439782.1648351648</v>
      </c>
      <c r="I170" s="2">
        <v>6879564.3296703296</v>
      </c>
      <c r="J170" s="2">
        <f t="shared" si="48"/>
        <v>935164.83516483521</v>
      </c>
      <c r="K170" s="2">
        <v>1870329.6703296704</v>
      </c>
      <c r="L170" s="2">
        <f t="shared" si="37"/>
        <v>1219780.2197802197</v>
      </c>
      <c r="M170" s="2">
        <v>2439560.4395604394</v>
      </c>
      <c r="N170" s="2"/>
      <c r="O170" s="2"/>
      <c r="P170" s="2">
        <f t="shared" si="42"/>
        <v>243956.04395604398</v>
      </c>
      <c r="Q170" s="2">
        <v>487912.08791208797</v>
      </c>
      <c r="R170" s="2"/>
      <c r="S170" s="2"/>
      <c r="T170" s="19">
        <f t="shared" si="39"/>
        <v>12223254.087912086</v>
      </c>
      <c r="U170" s="20">
        <v>17461543</v>
      </c>
      <c r="V170" s="20">
        <v>10476925.799999999</v>
      </c>
      <c r="W170" s="20">
        <v>12223080.1</v>
      </c>
      <c r="X170" s="20">
        <v>13969234.399999999</v>
      </c>
      <c r="Y170" s="21">
        <v>15715388.699999999</v>
      </c>
      <c r="AD170">
        <v>74</v>
      </c>
      <c r="AL170" s="2">
        <v>2480790</v>
      </c>
      <c r="AM170" s="2">
        <f t="shared" si="49"/>
        <v>6342857.1428571427</v>
      </c>
      <c r="AN170" s="2">
        <f t="shared" si="43"/>
        <v>8823647.1428571418</v>
      </c>
      <c r="AT170">
        <v>400000</v>
      </c>
      <c r="AU170">
        <f t="shared" si="50"/>
        <v>1105934.065934066</v>
      </c>
      <c r="AV170" s="2">
        <f t="shared" si="44"/>
        <v>1505934.065934066</v>
      </c>
      <c r="AZ170" s="2"/>
      <c r="BB170">
        <v>1349894</v>
      </c>
      <c r="BC170" s="2">
        <f t="shared" si="51"/>
        <v>5529670.3296703296</v>
      </c>
      <c r="BD170" s="2">
        <f t="shared" si="45"/>
        <v>6879564.3296703296</v>
      </c>
      <c r="BG170">
        <v>0</v>
      </c>
      <c r="BH170" s="2">
        <f t="shared" si="52"/>
        <v>1870329.6703296704</v>
      </c>
      <c r="BI170">
        <f t="shared" si="46"/>
        <v>1870329.6703296704</v>
      </c>
      <c r="BM170">
        <v>0</v>
      </c>
      <c r="BN170" s="2">
        <f t="shared" si="53"/>
        <v>2439560.4395604394</v>
      </c>
      <c r="BO170" s="2">
        <f t="shared" si="47"/>
        <v>2439560.4395604394</v>
      </c>
      <c r="BY170" s="2">
        <f t="shared" si="54"/>
        <v>487912.08791208797</v>
      </c>
    </row>
    <row r="171" spans="1:77" x14ac:dyDescent="0.25">
      <c r="A171" s="1">
        <v>44361</v>
      </c>
      <c r="B171">
        <v>750000</v>
      </c>
      <c r="C171">
        <v>1700000</v>
      </c>
      <c r="D171" s="2">
        <f t="shared" si="38"/>
        <v>4454680.7142857146</v>
      </c>
      <c r="E171" s="2">
        <v>8909361.4285714291</v>
      </c>
      <c r="F171" s="2">
        <f t="shared" si="41"/>
        <v>760439.56043956045</v>
      </c>
      <c r="G171" s="2">
        <v>1520879.1208791209</v>
      </c>
      <c r="H171" s="2">
        <f t="shared" si="40"/>
        <v>3477144.8021978019</v>
      </c>
      <c r="I171" s="2">
        <v>6954289.6043956038</v>
      </c>
      <c r="J171" s="2">
        <f t="shared" si="48"/>
        <v>947802.19780219777</v>
      </c>
      <c r="K171" s="2">
        <v>1895604.3956043955</v>
      </c>
      <c r="L171" s="2">
        <f t="shared" si="37"/>
        <v>1236263.7362637362</v>
      </c>
      <c r="M171" s="2">
        <v>2472527.4725274723</v>
      </c>
      <c r="N171" s="2"/>
      <c r="O171" s="2"/>
      <c r="P171" s="2">
        <f t="shared" si="42"/>
        <v>247252.74725274727</v>
      </c>
      <c r="Q171" s="2">
        <v>494505.49450549454</v>
      </c>
      <c r="R171" s="2"/>
      <c r="S171" s="2"/>
      <c r="T171" s="19">
        <f t="shared" si="39"/>
        <v>12359847.494505493</v>
      </c>
      <c r="U171" s="20">
        <v>17461543</v>
      </c>
      <c r="V171" s="20">
        <v>10476925.799999999</v>
      </c>
      <c r="W171" s="20">
        <v>12223080.1</v>
      </c>
      <c r="X171" s="20">
        <v>13969234.399999999</v>
      </c>
      <c r="Y171" s="21">
        <v>15715388.699999999</v>
      </c>
      <c r="AD171">
        <v>75</v>
      </c>
      <c r="AL171" s="2">
        <v>2480790</v>
      </c>
      <c r="AM171" s="2">
        <f t="shared" si="49"/>
        <v>6428571.4285714282</v>
      </c>
      <c r="AN171" s="2">
        <f t="shared" si="43"/>
        <v>8909361.4285714291</v>
      </c>
      <c r="AT171">
        <v>400000</v>
      </c>
      <c r="AU171">
        <f t="shared" si="50"/>
        <v>1120879.1208791209</v>
      </c>
      <c r="AV171" s="2">
        <f t="shared" si="44"/>
        <v>1520879.1208791209</v>
      </c>
      <c r="AZ171" s="2"/>
      <c r="BB171">
        <v>1349894</v>
      </c>
      <c r="BC171" s="2">
        <f t="shared" si="51"/>
        <v>5604395.6043956038</v>
      </c>
      <c r="BD171" s="2">
        <f t="shared" si="45"/>
        <v>6954289.6043956038</v>
      </c>
      <c r="BG171">
        <v>0</v>
      </c>
      <c r="BH171" s="2">
        <f t="shared" si="52"/>
        <v>1895604.3956043955</v>
      </c>
      <c r="BI171">
        <f t="shared" si="46"/>
        <v>1895604.3956043955</v>
      </c>
      <c r="BM171">
        <v>0</v>
      </c>
      <c r="BN171" s="2">
        <f t="shared" si="53"/>
        <v>2472527.4725274723</v>
      </c>
      <c r="BO171" s="2">
        <f t="shared" si="47"/>
        <v>2472527.4725274723</v>
      </c>
      <c r="BY171" s="2">
        <f t="shared" si="54"/>
        <v>494505.49450549454</v>
      </c>
    </row>
    <row r="172" spans="1:77" x14ac:dyDescent="0.25">
      <c r="A172" s="1">
        <v>44362</v>
      </c>
      <c r="B172">
        <v>750000</v>
      </c>
      <c r="C172">
        <v>1700000</v>
      </c>
      <c r="D172" s="2">
        <f t="shared" si="38"/>
        <v>4497537.8571428563</v>
      </c>
      <c r="E172" s="2">
        <v>8995075.7142857127</v>
      </c>
      <c r="F172" s="2">
        <f t="shared" si="41"/>
        <v>767912.08791208791</v>
      </c>
      <c r="G172" s="2">
        <v>1535824.1758241758</v>
      </c>
      <c r="H172" s="2">
        <f t="shared" si="40"/>
        <v>3514507.4395604394</v>
      </c>
      <c r="I172" s="2">
        <v>7029014.8791208789</v>
      </c>
      <c r="J172" s="2">
        <f t="shared" si="48"/>
        <v>960439.56043956045</v>
      </c>
      <c r="K172" s="2">
        <v>1920879.1208791209</v>
      </c>
      <c r="L172" s="2">
        <f t="shared" si="37"/>
        <v>1252747.2527472528</v>
      </c>
      <c r="M172" s="2">
        <v>2505494.5054945056</v>
      </c>
      <c r="N172" s="2"/>
      <c r="O172" s="2"/>
      <c r="P172" s="2">
        <f t="shared" si="42"/>
        <v>250549.45054945056</v>
      </c>
      <c r="Q172" s="2">
        <v>501098.90109890111</v>
      </c>
      <c r="R172" s="2"/>
      <c r="S172" s="2"/>
      <c r="T172" s="19">
        <f t="shared" si="39"/>
        <v>12496440.9010989</v>
      </c>
      <c r="U172" s="20">
        <v>17461543</v>
      </c>
      <c r="V172" s="20">
        <v>10476925.799999999</v>
      </c>
      <c r="W172" s="20">
        <v>12223080.1</v>
      </c>
      <c r="X172" s="20">
        <v>13969234.399999999</v>
      </c>
      <c r="Y172" s="21">
        <v>15715388.699999999</v>
      </c>
      <c r="AD172">
        <v>76</v>
      </c>
      <c r="AL172" s="2">
        <v>2480790</v>
      </c>
      <c r="AM172" s="2">
        <f t="shared" si="49"/>
        <v>6514285.7142857136</v>
      </c>
      <c r="AN172" s="2">
        <f t="shared" si="43"/>
        <v>8995075.7142857127</v>
      </c>
      <c r="AT172">
        <v>400000</v>
      </c>
      <c r="AU172">
        <f t="shared" si="50"/>
        <v>1135824.1758241758</v>
      </c>
      <c r="AV172" s="2">
        <f t="shared" si="44"/>
        <v>1535824.1758241758</v>
      </c>
      <c r="AZ172" s="2"/>
      <c r="BB172">
        <v>1349894</v>
      </c>
      <c r="BC172" s="2">
        <f t="shared" si="51"/>
        <v>5679120.8791208789</v>
      </c>
      <c r="BD172" s="2">
        <f t="shared" si="45"/>
        <v>7029014.8791208789</v>
      </c>
      <c r="BG172">
        <v>0</v>
      </c>
      <c r="BH172" s="2">
        <f t="shared" si="52"/>
        <v>1920879.1208791209</v>
      </c>
      <c r="BI172">
        <f t="shared" si="46"/>
        <v>1920879.1208791209</v>
      </c>
      <c r="BM172">
        <v>0</v>
      </c>
      <c r="BN172" s="2">
        <f t="shared" si="53"/>
        <v>2505494.5054945056</v>
      </c>
      <c r="BO172" s="2">
        <f t="shared" si="47"/>
        <v>2505494.5054945056</v>
      </c>
      <c r="BY172" s="2">
        <f t="shared" si="54"/>
        <v>501098.90109890111</v>
      </c>
    </row>
    <row r="173" spans="1:77" x14ac:dyDescent="0.25">
      <c r="A173" s="1">
        <v>44363</v>
      </c>
      <c r="B173">
        <v>750000</v>
      </c>
      <c r="C173">
        <v>1700000</v>
      </c>
      <c r="D173" s="2">
        <f t="shared" si="38"/>
        <v>4540395</v>
      </c>
      <c r="E173" s="2">
        <v>9080790</v>
      </c>
      <c r="F173" s="2">
        <f t="shared" si="41"/>
        <v>775384.61538461538</v>
      </c>
      <c r="G173" s="2">
        <v>1550769.2307692308</v>
      </c>
      <c r="H173" s="2">
        <f t="shared" si="40"/>
        <v>3551870.076923077</v>
      </c>
      <c r="I173" s="2">
        <v>7103740.153846154</v>
      </c>
      <c r="J173" s="2">
        <f t="shared" si="48"/>
        <v>973076.92307692312</v>
      </c>
      <c r="K173" s="2">
        <v>1946153.8461538462</v>
      </c>
      <c r="L173" s="2">
        <f t="shared" si="37"/>
        <v>1269230.7692307692</v>
      </c>
      <c r="M173" s="2">
        <v>2538461.5384615385</v>
      </c>
      <c r="N173" s="2"/>
      <c r="O173" s="2"/>
      <c r="P173" s="2">
        <f t="shared" si="42"/>
        <v>253846.15384615387</v>
      </c>
      <c r="Q173" s="2">
        <v>507692.30769230775</v>
      </c>
      <c r="R173" s="2"/>
      <c r="S173" s="2"/>
      <c r="T173" s="19">
        <f t="shared" si="39"/>
        <v>12633034.307692308</v>
      </c>
      <c r="U173" s="20">
        <v>17461543</v>
      </c>
      <c r="V173" s="20">
        <v>10476925.799999999</v>
      </c>
      <c r="W173" s="20">
        <v>12223080.1</v>
      </c>
      <c r="X173" s="20">
        <v>13969234.399999999</v>
      </c>
      <c r="Y173" s="21">
        <v>15715388.699999999</v>
      </c>
      <c r="AD173">
        <v>77</v>
      </c>
      <c r="AL173" s="2">
        <v>2480790</v>
      </c>
      <c r="AM173" s="2">
        <f t="shared" si="49"/>
        <v>6600000</v>
      </c>
      <c r="AN173" s="2">
        <f t="shared" si="43"/>
        <v>9080790</v>
      </c>
      <c r="AT173">
        <v>400000</v>
      </c>
      <c r="AU173">
        <f t="shared" si="50"/>
        <v>1150769.2307692308</v>
      </c>
      <c r="AV173" s="2">
        <f t="shared" si="44"/>
        <v>1550769.2307692308</v>
      </c>
      <c r="AZ173" s="2"/>
      <c r="BB173">
        <v>1349894</v>
      </c>
      <c r="BC173" s="2">
        <f t="shared" si="51"/>
        <v>5753846.153846154</v>
      </c>
      <c r="BD173" s="2">
        <f t="shared" si="45"/>
        <v>7103740.153846154</v>
      </c>
      <c r="BG173">
        <v>0</v>
      </c>
      <c r="BH173" s="2">
        <f t="shared" si="52"/>
        <v>1946153.8461538462</v>
      </c>
      <c r="BI173">
        <f t="shared" si="46"/>
        <v>1946153.8461538462</v>
      </c>
      <c r="BM173">
        <v>0</v>
      </c>
      <c r="BN173" s="2">
        <f t="shared" si="53"/>
        <v>2538461.5384615385</v>
      </c>
      <c r="BO173" s="2">
        <f t="shared" si="47"/>
        <v>2538461.5384615385</v>
      </c>
      <c r="BY173" s="2">
        <f t="shared" si="54"/>
        <v>507692.30769230775</v>
      </c>
    </row>
    <row r="174" spans="1:77" x14ac:dyDescent="0.25">
      <c r="A174" s="1">
        <v>44364</v>
      </c>
      <c r="B174">
        <v>750000</v>
      </c>
      <c r="C174">
        <v>1700000</v>
      </c>
      <c r="D174" s="2">
        <f t="shared" si="38"/>
        <v>4583252.1428571427</v>
      </c>
      <c r="E174" s="2">
        <v>9166504.2857142854</v>
      </c>
      <c r="F174" s="2">
        <f t="shared" si="41"/>
        <v>782857.14285714284</v>
      </c>
      <c r="G174" s="2">
        <v>1565714.2857142857</v>
      </c>
      <c r="H174" s="2">
        <f t="shared" si="40"/>
        <v>3589232.7142857141</v>
      </c>
      <c r="I174" s="2">
        <v>7178465.4285714282</v>
      </c>
      <c r="J174" s="2">
        <f t="shared" si="48"/>
        <v>985714.28571428568</v>
      </c>
      <c r="K174" s="2">
        <v>1971428.5714285714</v>
      </c>
      <c r="L174" s="2">
        <f t="shared" si="37"/>
        <v>1285714.2857142857</v>
      </c>
      <c r="M174" s="2">
        <v>2571428.5714285714</v>
      </c>
      <c r="N174" s="2"/>
      <c r="O174" s="2"/>
      <c r="P174" s="2">
        <f t="shared" si="42"/>
        <v>257142.85714285716</v>
      </c>
      <c r="Q174" s="2">
        <v>514285.71428571432</v>
      </c>
      <c r="R174" s="2"/>
      <c r="S174" s="2"/>
      <c r="T174" s="19">
        <f t="shared" si="39"/>
        <v>12769627.714285713</v>
      </c>
      <c r="U174" s="20">
        <v>17461543</v>
      </c>
      <c r="V174" s="20">
        <v>10476925.799999999</v>
      </c>
      <c r="W174" s="20">
        <v>12223080.1</v>
      </c>
      <c r="X174" s="20">
        <v>13969234.399999999</v>
      </c>
      <c r="Y174" s="21">
        <v>15715388.699999999</v>
      </c>
      <c r="AD174">
        <v>78</v>
      </c>
      <c r="AL174" s="2">
        <v>2480790</v>
      </c>
      <c r="AM174" s="2">
        <f t="shared" si="49"/>
        <v>6685714.2857142854</v>
      </c>
      <c r="AN174" s="2">
        <f t="shared" si="43"/>
        <v>9166504.2857142854</v>
      </c>
      <c r="AT174">
        <v>400000</v>
      </c>
      <c r="AU174">
        <f t="shared" si="50"/>
        <v>1165714.2857142857</v>
      </c>
      <c r="AV174" s="2">
        <f t="shared" si="44"/>
        <v>1565714.2857142857</v>
      </c>
      <c r="AZ174" s="2"/>
      <c r="BB174">
        <v>1349894</v>
      </c>
      <c r="BC174" s="2">
        <f t="shared" si="51"/>
        <v>5828571.4285714282</v>
      </c>
      <c r="BD174" s="2">
        <f t="shared" si="45"/>
        <v>7178465.4285714282</v>
      </c>
      <c r="BG174">
        <v>0</v>
      </c>
      <c r="BH174" s="2">
        <f t="shared" si="52"/>
        <v>1971428.5714285714</v>
      </c>
      <c r="BI174">
        <f t="shared" si="46"/>
        <v>1971428.5714285714</v>
      </c>
      <c r="BM174">
        <v>0</v>
      </c>
      <c r="BN174" s="2">
        <f t="shared" si="53"/>
        <v>2571428.5714285714</v>
      </c>
      <c r="BO174" s="2">
        <f t="shared" si="47"/>
        <v>2571428.5714285714</v>
      </c>
      <c r="BY174" s="2">
        <f t="shared" si="54"/>
        <v>514285.71428571432</v>
      </c>
    </row>
    <row r="175" spans="1:77" x14ac:dyDescent="0.25">
      <c r="A175" s="1">
        <v>44365</v>
      </c>
      <c r="B175">
        <v>750000</v>
      </c>
      <c r="C175">
        <v>1700000</v>
      </c>
      <c r="D175" s="2">
        <f t="shared" si="38"/>
        <v>4626109.2857142854</v>
      </c>
      <c r="E175" s="2">
        <v>9252218.5714285709</v>
      </c>
      <c r="F175" s="2">
        <f t="shared" si="41"/>
        <v>790329.67032967031</v>
      </c>
      <c r="G175" s="2">
        <v>1580659.3406593406</v>
      </c>
      <c r="H175" s="2">
        <f t="shared" si="40"/>
        <v>3626595.3516483516</v>
      </c>
      <c r="I175" s="2">
        <v>7253190.7032967033</v>
      </c>
      <c r="J175" s="2">
        <f t="shared" si="48"/>
        <v>998351.64835164836</v>
      </c>
      <c r="K175" s="2">
        <v>1996703.2967032967</v>
      </c>
      <c r="L175" s="2">
        <f t="shared" si="37"/>
        <v>1302197.8021978021</v>
      </c>
      <c r="M175" s="2">
        <v>2604395.6043956042</v>
      </c>
      <c r="N175" s="2"/>
      <c r="O175" s="2"/>
      <c r="P175" s="2">
        <f t="shared" si="42"/>
        <v>260439.56043956045</v>
      </c>
      <c r="Q175" s="2">
        <v>520879.12087912089</v>
      </c>
      <c r="R175" s="2"/>
      <c r="S175" s="2"/>
      <c r="T175" s="19">
        <f t="shared" si="39"/>
        <v>12906221.120879121</v>
      </c>
      <c r="U175" s="20">
        <v>17461543</v>
      </c>
      <c r="V175" s="20">
        <v>10476925.799999999</v>
      </c>
      <c r="W175" s="20">
        <v>12223080.1</v>
      </c>
      <c r="X175" s="20">
        <v>13969234.399999999</v>
      </c>
      <c r="Y175" s="21">
        <v>15715388.699999999</v>
      </c>
      <c r="AD175">
        <v>79</v>
      </c>
      <c r="AL175" s="2">
        <v>2480790</v>
      </c>
      <c r="AM175" s="2">
        <f t="shared" si="49"/>
        <v>6771428.5714285709</v>
      </c>
      <c r="AN175" s="2">
        <f t="shared" si="43"/>
        <v>9252218.5714285709</v>
      </c>
      <c r="AT175">
        <v>400000</v>
      </c>
      <c r="AU175">
        <f t="shared" si="50"/>
        <v>1180659.3406593406</v>
      </c>
      <c r="AV175" s="2">
        <f t="shared" si="44"/>
        <v>1580659.3406593406</v>
      </c>
      <c r="AZ175" s="2"/>
      <c r="BB175">
        <v>1349894</v>
      </c>
      <c r="BC175" s="2">
        <f t="shared" si="51"/>
        <v>5903296.7032967033</v>
      </c>
      <c r="BD175" s="2">
        <f t="shared" si="45"/>
        <v>7253190.7032967033</v>
      </c>
      <c r="BG175">
        <v>0</v>
      </c>
      <c r="BH175" s="2">
        <f t="shared" si="52"/>
        <v>1996703.2967032967</v>
      </c>
      <c r="BI175">
        <f t="shared" si="46"/>
        <v>1996703.2967032967</v>
      </c>
      <c r="BM175">
        <v>0</v>
      </c>
      <c r="BN175" s="2">
        <f t="shared" si="53"/>
        <v>2604395.6043956042</v>
      </c>
      <c r="BO175" s="2">
        <f t="shared" si="47"/>
        <v>2604395.6043956042</v>
      </c>
      <c r="BY175" s="2">
        <f t="shared" si="54"/>
        <v>520879.12087912089</v>
      </c>
    </row>
    <row r="176" spans="1:77" x14ac:dyDescent="0.25">
      <c r="A176" s="1">
        <v>44366</v>
      </c>
      <c r="B176">
        <v>750000</v>
      </c>
      <c r="C176">
        <v>1700000</v>
      </c>
      <c r="D176" s="2">
        <f t="shared" si="38"/>
        <v>4668966.4285714282</v>
      </c>
      <c r="E176" s="2">
        <v>9337932.8571428563</v>
      </c>
      <c r="F176" s="2">
        <f t="shared" si="41"/>
        <v>797802.19780219777</v>
      </c>
      <c r="G176" s="2">
        <v>1595604.3956043955</v>
      </c>
      <c r="H176" s="2">
        <f t="shared" si="40"/>
        <v>3663957.9890109887</v>
      </c>
      <c r="I176" s="2">
        <v>7327915.9780219775</v>
      </c>
      <c r="J176" s="2">
        <f t="shared" si="48"/>
        <v>1010989.010989011</v>
      </c>
      <c r="K176" s="2">
        <v>2021978.0219780221</v>
      </c>
      <c r="L176" s="2">
        <f t="shared" si="37"/>
        <v>1318681.3186813188</v>
      </c>
      <c r="M176" s="2">
        <v>2637362.6373626376</v>
      </c>
      <c r="N176" s="2"/>
      <c r="O176" s="2"/>
      <c r="P176" s="2">
        <f t="shared" si="42"/>
        <v>263736.26373626373</v>
      </c>
      <c r="Q176" s="2">
        <v>527472.52747252746</v>
      </c>
      <c r="R176" s="2"/>
      <c r="S176" s="2"/>
      <c r="T176" s="19">
        <f t="shared" si="39"/>
        <v>13042814.527472526</v>
      </c>
      <c r="U176" s="20">
        <v>17461543</v>
      </c>
      <c r="V176" s="20">
        <v>10476925.799999999</v>
      </c>
      <c r="W176" s="20">
        <v>12223080.1</v>
      </c>
      <c r="X176" s="20">
        <v>13969234.399999999</v>
      </c>
      <c r="Y176" s="21">
        <v>15715388.699999999</v>
      </c>
      <c r="AD176">
        <v>80</v>
      </c>
      <c r="AL176" s="2">
        <v>2480790</v>
      </c>
      <c r="AM176" s="2">
        <f t="shared" si="49"/>
        <v>6857142.8571428563</v>
      </c>
      <c r="AN176" s="2">
        <f t="shared" si="43"/>
        <v>9337932.8571428563</v>
      </c>
      <c r="AT176">
        <v>400000</v>
      </c>
      <c r="AU176">
        <f t="shared" si="50"/>
        <v>1195604.3956043955</v>
      </c>
      <c r="AV176" s="2">
        <f t="shared" si="44"/>
        <v>1595604.3956043955</v>
      </c>
      <c r="AZ176" s="2"/>
      <c r="BB176">
        <v>1349894</v>
      </c>
      <c r="BC176" s="2">
        <f t="shared" si="51"/>
        <v>5978021.9780219775</v>
      </c>
      <c r="BD176" s="2">
        <f t="shared" si="45"/>
        <v>7327915.9780219775</v>
      </c>
      <c r="BG176">
        <v>0</v>
      </c>
      <c r="BH176" s="2">
        <f t="shared" si="52"/>
        <v>2021978.0219780221</v>
      </c>
      <c r="BI176">
        <f t="shared" si="46"/>
        <v>2021978.0219780221</v>
      </c>
      <c r="BM176">
        <v>0</v>
      </c>
      <c r="BN176" s="2">
        <f t="shared" si="53"/>
        <v>2637362.6373626376</v>
      </c>
      <c r="BO176" s="2">
        <f t="shared" si="47"/>
        <v>2637362.6373626376</v>
      </c>
      <c r="BY176" s="2">
        <f t="shared" si="54"/>
        <v>527472.52747252746</v>
      </c>
    </row>
    <row r="177" spans="1:79" x14ac:dyDescent="0.25">
      <c r="A177" s="1">
        <v>44367</v>
      </c>
      <c r="B177">
        <v>750000</v>
      </c>
      <c r="C177">
        <v>1700000</v>
      </c>
      <c r="D177" s="2">
        <f t="shared" si="38"/>
        <v>4711823.5714285709</v>
      </c>
      <c r="E177" s="2">
        <v>9423647.1428571418</v>
      </c>
      <c r="F177" s="2">
        <f t="shared" si="41"/>
        <v>805274.72527472524</v>
      </c>
      <c r="G177" s="2">
        <v>1610549.4505494505</v>
      </c>
      <c r="H177" s="2">
        <f t="shared" si="40"/>
        <v>3701320.6263736263</v>
      </c>
      <c r="I177" s="2">
        <v>7402641.2527472526</v>
      </c>
      <c r="J177" s="2">
        <f t="shared" si="48"/>
        <v>1023626.3736263736</v>
      </c>
      <c r="K177" s="2">
        <v>2047252.7472527472</v>
      </c>
      <c r="L177" s="2">
        <f t="shared" si="37"/>
        <v>1335164.8351648352</v>
      </c>
      <c r="M177" s="2">
        <v>2670329.6703296704</v>
      </c>
      <c r="N177" s="2"/>
      <c r="O177" s="2"/>
      <c r="P177" s="2">
        <f t="shared" si="42"/>
        <v>267032.96703296708</v>
      </c>
      <c r="Q177" s="2">
        <v>534065.93406593415</v>
      </c>
      <c r="R177" s="2"/>
      <c r="S177" s="2"/>
      <c r="T177" s="19">
        <f t="shared" si="39"/>
        <v>13179407.934065932</v>
      </c>
      <c r="U177" s="20">
        <v>17461543</v>
      </c>
      <c r="V177" s="20">
        <v>10476925.799999999</v>
      </c>
      <c r="W177" s="20">
        <v>12223080.1</v>
      </c>
      <c r="X177" s="20">
        <v>13969234.399999999</v>
      </c>
      <c r="Y177" s="21">
        <v>15715388.699999999</v>
      </c>
      <c r="AD177">
        <v>81</v>
      </c>
      <c r="AL177" s="2">
        <v>2480790</v>
      </c>
      <c r="AM177" s="2">
        <f t="shared" si="49"/>
        <v>6942857.1428571427</v>
      </c>
      <c r="AN177" s="2">
        <f t="shared" si="43"/>
        <v>9423647.1428571418</v>
      </c>
      <c r="AT177">
        <v>400000</v>
      </c>
      <c r="AU177">
        <f t="shared" si="50"/>
        <v>1210549.4505494505</v>
      </c>
      <c r="AV177" s="2">
        <f t="shared" si="44"/>
        <v>1610549.4505494505</v>
      </c>
      <c r="AZ177" s="2"/>
      <c r="BB177">
        <v>1349894</v>
      </c>
      <c r="BC177" s="2">
        <f t="shared" si="51"/>
        <v>6052747.2527472526</v>
      </c>
      <c r="BD177" s="2">
        <f t="shared" si="45"/>
        <v>7402641.2527472526</v>
      </c>
      <c r="BG177">
        <v>0</v>
      </c>
      <c r="BH177" s="2">
        <f t="shared" si="52"/>
        <v>2047252.7472527472</v>
      </c>
      <c r="BI177">
        <f t="shared" si="46"/>
        <v>2047252.7472527472</v>
      </c>
      <c r="BM177">
        <v>0</v>
      </c>
      <c r="BN177" s="2">
        <f t="shared" si="53"/>
        <v>2670329.6703296704</v>
      </c>
      <c r="BO177" s="2">
        <f t="shared" si="47"/>
        <v>2670329.6703296704</v>
      </c>
      <c r="BY177" s="2">
        <f t="shared" si="54"/>
        <v>534065.93406593415</v>
      </c>
    </row>
    <row r="178" spans="1:79" x14ac:dyDescent="0.25">
      <c r="A178" s="1">
        <v>44368</v>
      </c>
      <c r="B178">
        <v>750000</v>
      </c>
      <c r="C178">
        <v>1700000</v>
      </c>
      <c r="D178" s="2">
        <f t="shared" si="38"/>
        <v>4754680.7142857146</v>
      </c>
      <c r="E178" s="2">
        <v>9509361.4285714291</v>
      </c>
      <c r="F178" s="2">
        <f t="shared" si="41"/>
        <v>812747.2527472527</v>
      </c>
      <c r="G178" s="2">
        <v>1625494.5054945054</v>
      </c>
      <c r="H178" s="2">
        <f t="shared" si="40"/>
        <v>3738683.2637362634</v>
      </c>
      <c r="I178" s="2">
        <v>7477366.5274725268</v>
      </c>
      <c r="J178" s="2">
        <f t="shared" si="48"/>
        <v>1036263.7362637363</v>
      </c>
      <c r="K178" s="2">
        <v>2072527.4725274725</v>
      </c>
      <c r="L178" s="2">
        <f t="shared" si="37"/>
        <v>1351648.3516483516</v>
      </c>
      <c r="M178" s="2">
        <v>2703296.7032967033</v>
      </c>
      <c r="N178" s="2"/>
      <c r="O178" s="2"/>
      <c r="P178" s="2">
        <f t="shared" si="42"/>
        <v>270329.67032967036</v>
      </c>
      <c r="Q178" s="2">
        <v>540659.34065934073</v>
      </c>
      <c r="R178" s="2"/>
      <c r="S178" s="2"/>
      <c r="T178" s="19">
        <f t="shared" si="39"/>
        <v>13316001.340659341</v>
      </c>
      <c r="U178" s="20">
        <v>17461543</v>
      </c>
      <c r="V178" s="20">
        <v>10476925.799999999</v>
      </c>
      <c r="W178" s="20">
        <v>12223080.1</v>
      </c>
      <c r="X178" s="20">
        <v>13969234.399999999</v>
      </c>
      <c r="Y178" s="21">
        <v>15715388.699999999</v>
      </c>
      <c r="AD178">
        <v>82</v>
      </c>
      <c r="AL178" s="2">
        <v>2480790</v>
      </c>
      <c r="AM178" s="2">
        <f t="shared" si="49"/>
        <v>7028571.4285714282</v>
      </c>
      <c r="AN178" s="2">
        <f t="shared" si="43"/>
        <v>9509361.4285714291</v>
      </c>
      <c r="AT178">
        <v>400000</v>
      </c>
      <c r="AU178">
        <f t="shared" si="50"/>
        <v>1225494.5054945054</v>
      </c>
      <c r="AV178" s="2">
        <f t="shared" si="44"/>
        <v>1625494.5054945054</v>
      </c>
      <c r="AZ178" s="2"/>
      <c r="BB178">
        <v>1349894</v>
      </c>
      <c r="BC178" s="2">
        <f t="shared" si="51"/>
        <v>6127472.5274725268</v>
      </c>
      <c r="BD178" s="2">
        <f t="shared" si="45"/>
        <v>7477366.5274725268</v>
      </c>
      <c r="BG178">
        <v>0</v>
      </c>
      <c r="BH178" s="2">
        <f t="shared" si="52"/>
        <v>2072527.4725274725</v>
      </c>
      <c r="BI178">
        <f t="shared" si="46"/>
        <v>2072527.4725274725</v>
      </c>
      <c r="BM178">
        <v>0</v>
      </c>
      <c r="BN178" s="2">
        <f t="shared" si="53"/>
        <v>2703296.7032967033</v>
      </c>
      <c r="BO178" s="2">
        <f t="shared" si="47"/>
        <v>2703296.7032967033</v>
      </c>
      <c r="BY178" s="2">
        <f t="shared" si="54"/>
        <v>540659.34065934073</v>
      </c>
    </row>
    <row r="179" spans="1:79" x14ac:dyDescent="0.25">
      <c r="A179" s="1">
        <v>44369</v>
      </c>
      <c r="B179">
        <v>750000</v>
      </c>
      <c r="C179">
        <v>1700000</v>
      </c>
      <c r="D179" s="2">
        <f t="shared" si="38"/>
        <v>4797537.8571428563</v>
      </c>
      <c r="E179" s="2">
        <v>9595075.7142857127</v>
      </c>
      <c r="F179" s="2">
        <f t="shared" si="41"/>
        <v>820219.78021978016</v>
      </c>
      <c r="G179" s="2">
        <v>1640439.5604395603</v>
      </c>
      <c r="H179" s="2">
        <f t="shared" si="40"/>
        <v>3776045.9010989009</v>
      </c>
      <c r="I179" s="2">
        <v>7552091.8021978019</v>
      </c>
      <c r="J179" s="2">
        <f t="shared" si="48"/>
        <v>1048901.0989010988</v>
      </c>
      <c r="K179" s="2">
        <v>2097802.1978021977</v>
      </c>
      <c r="L179" s="2">
        <f t="shared" si="37"/>
        <v>1368131.8681318681</v>
      </c>
      <c r="M179" s="2">
        <v>2736263.7362637362</v>
      </c>
      <c r="N179" s="2"/>
      <c r="O179" s="2"/>
      <c r="P179" s="2">
        <f t="shared" si="42"/>
        <v>273626.37362637365</v>
      </c>
      <c r="Q179" s="2">
        <v>547252.7472527473</v>
      </c>
      <c r="R179" s="2"/>
      <c r="S179" s="2"/>
      <c r="T179" s="19">
        <f t="shared" si="39"/>
        <v>13452594.747252747</v>
      </c>
      <c r="U179" s="20">
        <v>17461543</v>
      </c>
      <c r="V179" s="20">
        <v>10476925.799999999</v>
      </c>
      <c r="W179" s="20">
        <v>12223080.1</v>
      </c>
      <c r="X179" s="20">
        <v>13969234.399999999</v>
      </c>
      <c r="Y179" s="21">
        <v>15715388.699999999</v>
      </c>
      <c r="AD179">
        <v>83</v>
      </c>
      <c r="AL179" s="2">
        <v>2480790</v>
      </c>
      <c r="AM179" s="2">
        <f t="shared" si="49"/>
        <v>7114285.7142857136</v>
      </c>
      <c r="AN179" s="2">
        <f t="shared" si="43"/>
        <v>9595075.7142857127</v>
      </c>
      <c r="AT179">
        <v>400000</v>
      </c>
      <c r="AU179">
        <f t="shared" si="50"/>
        <v>1240439.5604395603</v>
      </c>
      <c r="AV179" s="2">
        <f t="shared" si="44"/>
        <v>1640439.5604395603</v>
      </c>
      <c r="AZ179" s="2"/>
      <c r="BB179">
        <v>1349894</v>
      </c>
      <c r="BC179" s="2">
        <f t="shared" si="51"/>
        <v>6202197.8021978019</v>
      </c>
      <c r="BD179" s="2">
        <f t="shared" si="45"/>
        <v>7552091.8021978019</v>
      </c>
      <c r="BG179">
        <v>0</v>
      </c>
      <c r="BH179" s="2">
        <f t="shared" si="52"/>
        <v>2097802.1978021977</v>
      </c>
      <c r="BI179">
        <f t="shared" si="46"/>
        <v>2097802.1978021977</v>
      </c>
      <c r="BM179">
        <v>0</v>
      </c>
      <c r="BN179" s="2">
        <f t="shared" si="53"/>
        <v>2736263.7362637362</v>
      </c>
      <c r="BO179" s="2">
        <f t="shared" si="47"/>
        <v>2736263.7362637362</v>
      </c>
      <c r="BY179" s="2">
        <f t="shared" si="54"/>
        <v>547252.7472527473</v>
      </c>
    </row>
    <row r="180" spans="1:79" x14ac:dyDescent="0.25">
      <c r="A180" s="1">
        <v>44370</v>
      </c>
      <c r="B180">
        <v>750000</v>
      </c>
      <c r="C180">
        <v>1700000</v>
      </c>
      <c r="D180" s="2">
        <f t="shared" si="38"/>
        <v>4840395</v>
      </c>
      <c r="E180" s="2">
        <v>9680790</v>
      </c>
      <c r="F180" s="2">
        <f t="shared" si="41"/>
        <v>827692.30769230763</v>
      </c>
      <c r="G180" s="2">
        <v>1655384.6153846153</v>
      </c>
      <c r="H180" s="2">
        <f t="shared" si="40"/>
        <v>3813408.5384615385</v>
      </c>
      <c r="I180" s="2">
        <v>7626817.076923077</v>
      </c>
      <c r="J180" s="2">
        <f t="shared" si="48"/>
        <v>1061538.4615384615</v>
      </c>
      <c r="K180" s="2">
        <v>2123076.923076923</v>
      </c>
      <c r="L180" s="2">
        <f t="shared" si="37"/>
        <v>1384615.3846153845</v>
      </c>
      <c r="M180" s="2">
        <v>2769230.769230769</v>
      </c>
      <c r="N180" s="2"/>
      <c r="O180" s="2"/>
      <c r="P180" s="2">
        <f t="shared" si="42"/>
        <v>276923.07692307694</v>
      </c>
      <c r="Q180" s="2">
        <v>553846.15384615387</v>
      </c>
      <c r="R180" s="2"/>
      <c r="S180" s="2"/>
      <c r="T180" s="19">
        <f t="shared" si="39"/>
        <v>13589188.153846152</v>
      </c>
      <c r="U180" s="20">
        <v>17461543</v>
      </c>
      <c r="V180" s="20">
        <v>10476925.799999999</v>
      </c>
      <c r="W180" s="20">
        <v>12223080.1</v>
      </c>
      <c r="X180" s="20">
        <v>13969234.399999999</v>
      </c>
      <c r="Y180" s="21">
        <v>15715388.699999999</v>
      </c>
      <c r="AD180">
        <v>84</v>
      </c>
      <c r="AL180" s="2">
        <v>2480790</v>
      </c>
      <c r="AM180" s="2">
        <f t="shared" si="49"/>
        <v>7200000</v>
      </c>
      <c r="AN180" s="2">
        <f t="shared" si="43"/>
        <v>9680790</v>
      </c>
      <c r="AT180">
        <v>400000</v>
      </c>
      <c r="AU180">
        <f t="shared" si="50"/>
        <v>1255384.6153846153</v>
      </c>
      <c r="AV180" s="2">
        <f t="shared" si="44"/>
        <v>1655384.6153846153</v>
      </c>
      <c r="AZ180" s="2"/>
      <c r="BB180">
        <v>1349894</v>
      </c>
      <c r="BC180" s="2">
        <f t="shared" si="51"/>
        <v>6276923.076923077</v>
      </c>
      <c r="BD180" s="2">
        <f t="shared" si="45"/>
        <v>7626817.076923077</v>
      </c>
      <c r="BG180">
        <v>0</v>
      </c>
      <c r="BH180" s="2">
        <f t="shared" si="52"/>
        <v>2123076.923076923</v>
      </c>
      <c r="BI180">
        <f t="shared" si="46"/>
        <v>2123076.923076923</v>
      </c>
      <c r="BM180">
        <v>0</v>
      </c>
      <c r="BN180" s="2">
        <f t="shared" si="53"/>
        <v>2769230.769230769</v>
      </c>
      <c r="BO180" s="2">
        <f t="shared" si="47"/>
        <v>2769230.769230769</v>
      </c>
      <c r="BY180" s="2">
        <f t="shared" si="54"/>
        <v>553846.15384615387</v>
      </c>
    </row>
    <row r="181" spans="1:79" x14ac:dyDescent="0.25">
      <c r="A181" s="1">
        <v>44371</v>
      </c>
      <c r="B181">
        <v>750000</v>
      </c>
      <c r="C181">
        <v>1700000</v>
      </c>
      <c r="D181" s="2">
        <f t="shared" si="38"/>
        <v>4883252.1428571427</v>
      </c>
      <c r="E181" s="2">
        <v>9766504.2857142854</v>
      </c>
      <c r="F181" s="2">
        <f t="shared" si="41"/>
        <v>835164.83516483509</v>
      </c>
      <c r="G181" s="2">
        <v>1670329.6703296702</v>
      </c>
      <c r="H181" s="2">
        <f t="shared" si="40"/>
        <v>3850771.1758241756</v>
      </c>
      <c r="I181" s="2">
        <v>7701542.3516483512</v>
      </c>
      <c r="J181" s="2">
        <f t="shared" si="48"/>
        <v>1074175.8241758242</v>
      </c>
      <c r="K181" s="2">
        <v>2148351.6483516484</v>
      </c>
      <c r="L181" s="2">
        <f t="shared" si="37"/>
        <v>1401098.9010989012</v>
      </c>
      <c r="M181" s="2">
        <v>2802197.8021978023</v>
      </c>
      <c r="N181" s="2"/>
      <c r="O181" s="2"/>
      <c r="P181" s="2">
        <f t="shared" si="42"/>
        <v>280219.78021978022</v>
      </c>
      <c r="Q181" s="2">
        <v>560439.56043956045</v>
      </c>
      <c r="R181" s="2"/>
      <c r="S181" s="2"/>
      <c r="T181" s="19">
        <f t="shared" si="39"/>
        <v>13725781.560439559</v>
      </c>
      <c r="U181" s="20">
        <v>17461543</v>
      </c>
      <c r="V181" s="20">
        <v>10476925.799999999</v>
      </c>
      <c r="W181" s="20">
        <v>12223080.1</v>
      </c>
      <c r="X181" s="20">
        <v>13969234.399999999</v>
      </c>
      <c r="Y181" s="21">
        <v>15715388.699999999</v>
      </c>
      <c r="AD181">
        <v>85</v>
      </c>
      <c r="AL181" s="2">
        <v>2480790</v>
      </c>
      <c r="AM181" s="2">
        <f t="shared" si="49"/>
        <v>7285714.2857142854</v>
      </c>
      <c r="AN181" s="2">
        <f t="shared" si="43"/>
        <v>9766504.2857142854</v>
      </c>
      <c r="AT181">
        <v>400000</v>
      </c>
      <c r="AU181">
        <f t="shared" si="50"/>
        <v>1270329.6703296702</v>
      </c>
      <c r="AV181" s="2">
        <f t="shared" si="44"/>
        <v>1670329.6703296702</v>
      </c>
      <c r="AZ181" s="2"/>
      <c r="BB181">
        <v>1349894</v>
      </c>
      <c r="BC181" s="2">
        <f t="shared" si="51"/>
        <v>6351648.3516483512</v>
      </c>
      <c r="BD181" s="2">
        <f t="shared" si="45"/>
        <v>7701542.3516483512</v>
      </c>
      <c r="BG181">
        <v>0</v>
      </c>
      <c r="BH181" s="2">
        <f t="shared" si="52"/>
        <v>2148351.6483516484</v>
      </c>
      <c r="BI181">
        <f t="shared" si="46"/>
        <v>2148351.6483516484</v>
      </c>
      <c r="BM181">
        <v>0</v>
      </c>
      <c r="BN181" s="2">
        <f t="shared" si="53"/>
        <v>2802197.8021978023</v>
      </c>
      <c r="BO181" s="2">
        <f t="shared" si="47"/>
        <v>2802197.8021978023</v>
      </c>
      <c r="BY181" s="2">
        <f t="shared" si="54"/>
        <v>560439.56043956045</v>
      </c>
    </row>
    <row r="182" spans="1:79" x14ac:dyDescent="0.25">
      <c r="A182" s="1">
        <v>44372</v>
      </c>
      <c r="B182">
        <v>750000</v>
      </c>
      <c r="C182">
        <v>1700000</v>
      </c>
      <c r="D182" s="2">
        <f t="shared" si="38"/>
        <v>4926109.2857142854</v>
      </c>
      <c r="E182" s="2">
        <v>9852218.5714285709</v>
      </c>
      <c r="F182" s="2">
        <f t="shared" si="41"/>
        <v>842637.36263736256</v>
      </c>
      <c r="G182" s="2">
        <v>1685274.7252747251</v>
      </c>
      <c r="H182" s="2">
        <f t="shared" si="40"/>
        <v>3888133.8131868131</v>
      </c>
      <c r="I182" s="2">
        <v>7776267.6263736263</v>
      </c>
      <c r="J182" s="2">
        <f t="shared" si="48"/>
        <v>1086813.1868131869</v>
      </c>
      <c r="K182" s="2">
        <v>2173626.3736263737</v>
      </c>
      <c r="L182" s="2">
        <f t="shared" ref="L182:L245" si="55">M182/2</f>
        <v>1417582.4175824176</v>
      </c>
      <c r="M182" s="2">
        <v>2835164.8351648352</v>
      </c>
      <c r="N182" s="2"/>
      <c r="O182" s="2"/>
      <c r="P182" s="2">
        <f t="shared" si="42"/>
        <v>283516.48351648351</v>
      </c>
      <c r="Q182" s="2">
        <v>567032.96703296702</v>
      </c>
      <c r="R182" s="2"/>
      <c r="S182" s="2"/>
      <c r="T182" s="19">
        <f t="shared" si="39"/>
        <v>13862374.967032965</v>
      </c>
      <c r="U182" s="20">
        <v>17461543</v>
      </c>
      <c r="V182" s="20">
        <v>10476925.799999999</v>
      </c>
      <c r="W182" s="20">
        <v>12223080.1</v>
      </c>
      <c r="X182" s="20">
        <v>13969234.399999999</v>
      </c>
      <c r="Y182" s="21">
        <v>15715388.699999999</v>
      </c>
      <c r="AD182">
        <v>86</v>
      </c>
      <c r="AL182" s="2">
        <v>2480790</v>
      </c>
      <c r="AM182" s="2">
        <f t="shared" si="49"/>
        <v>7371428.5714285709</v>
      </c>
      <c r="AN182" s="2">
        <f t="shared" si="43"/>
        <v>9852218.5714285709</v>
      </c>
      <c r="AT182">
        <v>400000</v>
      </c>
      <c r="AU182">
        <f t="shared" si="50"/>
        <v>1285274.7252747251</v>
      </c>
      <c r="AV182" s="2">
        <f t="shared" si="44"/>
        <v>1685274.7252747251</v>
      </c>
      <c r="AZ182" s="2"/>
      <c r="BB182">
        <v>1349894</v>
      </c>
      <c r="BC182" s="2">
        <f t="shared" si="51"/>
        <v>6426373.6263736263</v>
      </c>
      <c r="BD182" s="2">
        <f t="shared" si="45"/>
        <v>7776267.6263736263</v>
      </c>
      <c r="BG182">
        <v>0</v>
      </c>
      <c r="BH182" s="2">
        <f t="shared" si="52"/>
        <v>2173626.3736263737</v>
      </c>
      <c r="BI182">
        <f t="shared" si="46"/>
        <v>2173626.3736263737</v>
      </c>
      <c r="BM182">
        <v>0</v>
      </c>
      <c r="BN182" s="2">
        <f t="shared" si="53"/>
        <v>2835164.8351648352</v>
      </c>
      <c r="BO182" s="2">
        <f t="shared" si="47"/>
        <v>2835164.8351648352</v>
      </c>
      <c r="BY182" s="2">
        <f t="shared" si="54"/>
        <v>567032.96703296702</v>
      </c>
    </row>
    <row r="183" spans="1:79" x14ac:dyDescent="0.25">
      <c r="A183" s="1">
        <v>44373</v>
      </c>
      <c r="B183">
        <v>750000</v>
      </c>
      <c r="C183">
        <v>1700000</v>
      </c>
      <c r="D183" s="2">
        <f t="shared" si="38"/>
        <v>4968966.4285714282</v>
      </c>
      <c r="E183" s="2">
        <v>9937932.8571428563</v>
      </c>
      <c r="F183" s="2">
        <f t="shared" si="41"/>
        <v>850109.89010989002</v>
      </c>
      <c r="G183" s="2">
        <v>1700219.78021978</v>
      </c>
      <c r="H183" s="2">
        <f t="shared" si="40"/>
        <v>3925496.4505494502</v>
      </c>
      <c r="I183" s="2">
        <v>7850992.9010989005</v>
      </c>
      <c r="J183" s="2">
        <f t="shared" si="48"/>
        <v>1099450.5494505495</v>
      </c>
      <c r="K183" s="2">
        <v>2198901.0989010991</v>
      </c>
      <c r="L183" s="2">
        <f t="shared" si="55"/>
        <v>1434065.934065934</v>
      </c>
      <c r="M183" s="2">
        <v>2868131.8681318681</v>
      </c>
      <c r="N183" s="2"/>
      <c r="O183" s="2"/>
      <c r="P183" s="2">
        <f t="shared" si="42"/>
        <v>286813.18681318685</v>
      </c>
      <c r="Q183" s="2">
        <v>573626.37362637371</v>
      </c>
      <c r="R183" s="2"/>
      <c r="S183" s="2"/>
      <c r="T183" s="19">
        <f t="shared" si="39"/>
        <v>13998968.373626374</v>
      </c>
      <c r="U183" s="20">
        <v>17461543</v>
      </c>
      <c r="V183" s="20">
        <v>10476925.799999999</v>
      </c>
      <c r="W183" s="20">
        <v>12223080.1</v>
      </c>
      <c r="X183" s="20">
        <v>13969234.399999999</v>
      </c>
      <c r="Y183" s="21">
        <v>15715388.699999999</v>
      </c>
      <c r="AD183">
        <v>87</v>
      </c>
      <c r="AL183" s="2">
        <v>2480790</v>
      </c>
      <c r="AM183" s="2">
        <f t="shared" si="49"/>
        <v>7457142.8571428563</v>
      </c>
      <c r="AN183" s="2">
        <f t="shared" si="43"/>
        <v>9937932.8571428563</v>
      </c>
      <c r="AT183">
        <v>400000</v>
      </c>
      <c r="AU183">
        <f t="shared" si="50"/>
        <v>1300219.78021978</v>
      </c>
      <c r="AV183" s="2">
        <f t="shared" si="44"/>
        <v>1700219.78021978</v>
      </c>
      <c r="AZ183" s="2"/>
      <c r="BB183">
        <v>1349894</v>
      </c>
      <c r="BC183" s="2">
        <f t="shared" si="51"/>
        <v>6501098.9010989005</v>
      </c>
      <c r="BD183" s="2">
        <f t="shared" si="45"/>
        <v>7850992.9010989005</v>
      </c>
      <c r="BG183">
        <v>0</v>
      </c>
      <c r="BH183" s="2">
        <f t="shared" si="52"/>
        <v>2198901.0989010991</v>
      </c>
      <c r="BI183">
        <f t="shared" si="46"/>
        <v>2198901.0989010991</v>
      </c>
      <c r="BM183">
        <v>0</v>
      </c>
      <c r="BN183" s="2">
        <f t="shared" si="53"/>
        <v>2868131.8681318681</v>
      </c>
      <c r="BO183" s="2">
        <f t="shared" si="47"/>
        <v>2868131.8681318681</v>
      </c>
      <c r="BY183" s="2">
        <f t="shared" si="54"/>
        <v>573626.37362637371</v>
      </c>
    </row>
    <row r="184" spans="1:79" x14ac:dyDescent="0.25">
      <c r="A184" s="1">
        <v>44374</v>
      </c>
      <c r="B184">
        <v>750000</v>
      </c>
      <c r="C184">
        <v>1700000</v>
      </c>
      <c r="D184" s="2">
        <f t="shared" si="38"/>
        <v>5011823.5714285709</v>
      </c>
      <c r="E184" s="2">
        <v>10023647.142857142</v>
      </c>
      <c r="F184" s="2">
        <f t="shared" si="41"/>
        <v>857582.41758241761</v>
      </c>
      <c r="G184" s="2">
        <v>1715164.8351648352</v>
      </c>
      <c r="H184" s="2">
        <f t="shared" si="40"/>
        <v>3962859.0879120878</v>
      </c>
      <c r="I184" s="2">
        <v>7925718.1758241756</v>
      </c>
      <c r="J184" s="2">
        <f t="shared" si="48"/>
        <v>1112087.9120879122</v>
      </c>
      <c r="K184" s="2">
        <v>2224175.8241758244</v>
      </c>
      <c r="L184" s="2">
        <f t="shared" si="55"/>
        <v>1450549.4505494505</v>
      </c>
      <c r="M184" s="2">
        <v>2901098.9010989009</v>
      </c>
      <c r="N184" s="2"/>
      <c r="O184" s="2"/>
      <c r="P184" s="2">
        <f t="shared" si="42"/>
        <v>290109.89010989014</v>
      </c>
      <c r="Q184" s="2">
        <v>580219.78021978028</v>
      </c>
      <c r="R184" s="2"/>
      <c r="S184" s="2"/>
      <c r="T184" s="19">
        <f t="shared" si="39"/>
        <v>14135561.780219778</v>
      </c>
      <c r="U184" s="20">
        <v>17461543</v>
      </c>
      <c r="V184" s="20">
        <v>10476925.799999999</v>
      </c>
      <c r="W184" s="20">
        <v>12223080.1</v>
      </c>
      <c r="X184" s="20">
        <v>13969234.399999999</v>
      </c>
      <c r="Y184" s="21">
        <v>15715388.699999999</v>
      </c>
      <c r="AD184">
        <v>88</v>
      </c>
      <c r="AL184" s="2">
        <v>2480790</v>
      </c>
      <c r="AM184" s="2">
        <f t="shared" si="49"/>
        <v>7542857.1428571427</v>
      </c>
      <c r="AN184" s="2">
        <f t="shared" si="43"/>
        <v>10023647.142857142</v>
      </c>
      <c r="AT184">
        <v>400000</v>
      </c>
      <c r="AU184">
        <f t="shared" si="50"/>
        <v>1315164.8351648352</v>
      </c>
      <c r="AV184" s="2">
        <f t="shared" si="44"/>
        <v>1715164.8351648352</v>
      </c>
      <c r="AZ184" s="2"/>
      <c r="BB184">
        <v>1349894</v>
      </c>
      <c r="BC184" s="2">
        <f t="shared" si="51"/>
        <v>6575824.1758241756</v>
      </c>
      <c r="BD184" s="2">
        <f t="shared" si="45"/>
        <v>7925718.1758241756</v>
      </c>
      <c r="BG184">
        <v>0</v>
      </c>
      <c r="BH184" s="2">
        <f t="shared" si="52"/>
        <v>2224175.8241758244</v>
      </c>
      <c r="BI184">
        <f t="shared" si="46"/>
        <v>2224175.8241758244</v>
      </c>
      <c r="BM184">
        <v>0</v>
      </c>
      <c r="BN184" s="2">
        <f t="shared" si="53"/>
        <v>2901098.9010989009</v>
      </c>
      <c r="BO184" s="2">
        <f t="shared" si="47"/>
        <v>2901098.9010989009</v>
      </c>
      <c r="BY184" s="2">
        <f t="shared" si="54"/>
        <v>580219.78021978028</v>
      </c>
    </row>
    <row r="185" spans="1:79" x14ac:dyDescent="0.25">
      <c r="A185" s="1">
        <v>44375</v>
      </c>
      <c r="B185">
        <v>750000</v>
      </c>
      <c r="C185">
        <v>1700000</v>
      </c>
      <c r="D185" s="2">
        <f t="shared" si="38"/>
        <v>5054680.7142857146</v>
      </c>
      <c r="E185" s="2">
        <v>10109361.428571429</v>
      </c>
      <c r="F185" s="2">
        <f t="shared" si="41"/>
        <v>865054.94505494507</v>
      </c>
      <c r="G185" s="2">
        <v>1730109.8901098901</v>
      </c>
      <c r="H185" s="2">
        <f t="shared" si="40"/>
        <v>4000221.7252747249</v>
      </c>
      <c r="I185" s="2">
        <v>8000443.4505494498</v>
      </c>
      <c r="J185" s="2">
        <f t="shared" si="48"/>
        <v>1124725.2747252746</v>
      </c>
      <c r="K185" s="2">
        <v>2249450.5494505493</v>
      </c>
      <c r="L185" s="2">
        <f t="shared" si="55"/>
        <v>1467032.9670329669</v>
      </c>
      <c r="M185" s="2">
        <v>2934065.9340659338</v>
      </c>
      <c r="N185" s="2"/>
      <c r="O185" s="2"/>
      <c r="P185" s="2">
        <f t="shared" si="42"/>
        <v>293406.59340659343</v>
      </c>
      <c r="Q185" s="2">
        <v>586813.18681318685</v>
      </c>
      <c r="R185" s="2"/>
      <c r="S185" s="2"/>
      <c r="T185" s="19">
        <f t="shared" si="39"/>
        <v>14272155.186813187</v>
      </c>
      <c r="U185" s="20">
        <v>17461543</v>
      </c>
      <c r="V185" s="20">
        <v>10476925.799999999</v>
      </c>
      <c r="W185" s="20">
        <v>12223080.1</v>
      </c>
      <c r="X185" s="20">
        <v>13969234.399999999</v>
      </c>
      <c r="Y185" s="21">
        <v>15715388.699999999</v>
      </c>
      <c r="AD185">
        <v>89</v>
      </c>
      <c r="AL185" s="2">
        <v>2480790</v>
      </c>
      <c r="AM185" s="2">
        <f t="shared" si="49"/>
        <v>7628571.4285714282</v>
      </c>
      <c r="AN185" s="2">
        <f t="shared" si="43"/>
        <v>10109361.428571429</v>
      </c>
      <c r="AT185">
        <v>400000</v>
      </c>
      <c r="AU185">
        <f t="shared" si="50"/>
        <v>1330109.8901098901</v>
      </c>
      <c r="AV185" s="2">
        <f t="shared" si="44"/>
        <v>1730109.8901098901</v>
      </c>
      <c r="AZ185" s="2"/>
      <c r="BB185">
        <v>1349894</v>
      </c>
      <c r="BC185" s="2">
        <f t="shared" si="51"/>
        <v>6650549.4505494498</v>
      </c>
      <c r="BD185" s="2">
        <f t="shared" si="45"/>
        <v>8000443.4505494498</v>
      </c>
      <c r="BG185">
        <v>0</v>
      </c>
      <c r="BH185" s="2">
        <f t="shared" si="52"/>
        <v>2249450.5494505493</v>
      </c>
      <c r="BI185">
        <f t="shared" si="46"/>
        <v>2249450.5494505493</v>
      </c>
      <c r="BM185">
        <v>0</v>
      </c>
      <c r="BN185" s="2">
        <f t="shared" si="53"/>
        <v>2934065.9340659338</v>
      </c>
      <c r="BO185" s="2">
        <f t="shared" si="47"/>
        <v>2934065.9340659338</v>
      </c>
      <c r="BY185" s="2">
        <f t="shared" si="54"/>
        <v>586813.18681318685</v>
      </c>
    </row>
    <row r="186" spans="1:79" x14ac:dyDescent="0.25">
      <c r="A186" s="1">
        <v>44376</v>
      </c>
      <c r="B186">
        <v>750000</v>
      </c>
      <c r="C186">
        <v>1700000</v>
      </c>
      <c r="D186" s="2">
        <f t="shared" si="38"/>
        <v>5097537.8571428563</v>
      </c>
      <c r="E186" s="2">
        <v>10195075.714285713</v>
      </c>
      <c r="F186" s="2">
        <f t="shared" si="41"/>
        <v>872527.47252747254</v>
      </c>
      <c r="G186" s="2">
        <v>1745054.9450549451</v>
      </c>
      <c r="H186" s="2">
        <f t="shared" si="40"/>
        <v>4037584.3626373624</v>
      </c>
      <c r="I186" s="2">
        <v>8075168.7252747249</v>
      </c>
      <c r="J186" s="2">
        <f t="shared" ref="J186" si="56">K186/2</f>
        <v>1137362.6373626373</v>
      </c>
      <c r="K186" s="2">
        <v>2274725.2747252746</v>
      </c>
      <c r="L186" s="2">
        <f t="shared" si="55"/>
        <v>1483516.4835164836</v>
      </c>
      <c r="M186" s="2">
        <v>2967032.9670329671</v>
      </c>
      <c r="N186" s="2"/>
      <c r="O186" s="2"/>
      <c r="P186" s="2">
        <f t="shared" si="42"/>
        <v>296703.29670329671</v>
      </c>
      <c r="Q186" s="2">
        <v>593406.59340659343</v>
      </c>
      <c r="R186" s="2"/>
      <c r="S186" s="2"/>
      <c r="T186" s="19">
        <f t="shared" si="39"/>
        <v>14408748.593406592</v>
      </c>
      <c r="U186" s="20">
        <v>17461543</v>
      </c>
      <c r="V186" s="20">
        <v>10476925.799999999</v>
      </c>
      <c r="W186" s="20">
        <v>12223080.1</v>
      </c>
      <c r="X186" s="20">
        <v>13969234.399999999</v>
      </c>
      <c r="Y186" s="21">
        <v>15715388.699999999</v>
      </c>
      <c r="AD186">
        <v>90</v>
      </c>
      <c r="AL186" s="2">
        <v>2480790</v>
      </c>
      <c r="AM186" s="2">
        <f t="shared" si="49"/>
        <v>7714285.7142857136</v>
      </c>
      <c r="AN186" s="2">
        <f t="shared" si="43"/>
        <v>10195075.714285713</v>
      </c>
      <c r="AT186">
        <v>400000</v>
      </c>
      <c r="AU186">
        <f t="shared" si="50"/>
        <v>1345054.9450549451</v>
      </c>
      <c r="AV186" s="2">
        <f t="shared" si="44"/>
        <v>1745054.9450549451</v>
      </c>
      <c r="AZ186" s="2"/>
      <c r="BB186">
        <v>1349894</v>
      </c>
      <c r="BC186" s="2">
        <f t="shared" si="51"/>
        <v>6725274.7252747249</v>
      </c>
      <c r="BD186" s="2">
        <f t="shared" si="45"/>
        <v>8075168.7252747249</v>
      </c>
      <c r="BG186">
        <v>0</v>
      </c>
      <c r="BH186" s="2">
        <f t="shared" si="52"/>
        <v>2274725.2747252746</v>
      </c>
      <c r="BI186">
        <f t="shared" si="46"/>
        <v>2274725.2747252746</v>
      </c>
      <c r="BM186">
        <v>0</v>
      </c>
      <c r="BN186" s="2">
        <f t="shared" si="53"/>
        <v>2967032.9670329671</v>
      </c>
      <c r="BO186" s="2">
        <f t="shared" si="47"/>
        <v>2967032.9670329671</v>
      </c>
      <c r="BY186" s="2">
        <f t="shared" si="54"/>
        <v>593406.59340659343</v>
      </c>
    </row>
    <row r="187" spans="1:79" x14ac:dyDescent="0.25">
      <c r="A187" s="1">
        <v>44377</v>
      </c>
      <c r="B187">
        <v>750000</v>
      </c>
      <c r="C187">
        <v>1700000</v>
      </c>
      <c r="D187" s="2">
        <f t="shared" si="38"/>
        <v>5140395</v>
      </c>
      <c r="E187" s="2">
        <v>10280790</v>
      </c>
      <c r="F187" s="2">
        <f t="shared" si="41"/>
        <v>880000</v>
      </c>
      <c r="G187" s="2">
        <v>1760000</v>
      </c>
      <c r="H187" s="2">
        <f t="shared" si="40"/>
        <v>4074947</v>
      </c>
      <c r="I187" s="2">
        <v>8149894</v>
      </c>
      <c r="J187" s="2">
        <f t="shared" ref="J187" si="57">K187/2</f>
        <v>1150000</v>
      </c>
      <c r="K187" s="2">
        <v>2300000</v>
      </c>
      <c r="L187" s="2">
        <f t="shared" si="55"/>
        <v>1500000</v>
      </c>
      <c r="M187" s="2">
        <v>3000000</v>
      </c>
      <c r="N187" s="2"/>
      <c r="O187" s="2"/>
      <c r="P187" s="2">
        <f t="shared" si="42"/>
        <v>300000</v>
      </c>
      <c r="Q187" s="2">
        <v>600000</v>
      </c>
      <c r="R187" s="2"/>
      <c r="S187" s="2"/>
      <c r="T187" s="19">
        <f t="shared" si="39"/>
        <v>14545342</v>
      </c>
      <c r="U187" s="20">
        <v>17461543</v>
      </c>
      <c r="V187" s="20">
        <v>10476925.799999999</v>
      </c>
      <c r="W187" s="20">
        <v>12223080.1</v>
      </c>
      <c r="X187" s="20">
        <v>13969234.399999999</v>
      </c>
      <c r="Y187" s="21">
        <v>15715388.699999999</v>
      </c>
      <c r="AD187">
        <v>91</v>
      </c>
      <c r="AL187" s="2">
        <v>2480790</v>
      </c>
      <c r="AM187">
        <v>7800000</v>
      </c>
      <c r="AN187" s="2">
        <f>AL187+AM187</f>
        <v>10280790</v>
      </c>
      <c r="AO187">
        <v>0</v>
      </c>
      <c r="AP187" s="2">
        <f t="shared" ref="AP187:AP250" si="58">AN187+AO187</f>
        <v>10280790</v>
      </c>
      <c r="AQ187" s="2"/>
      <c r="AR187" s="2"/>
      <c r="AT187">
        <v>400000</v>
      </c>
      <c r="AU187">
        <v>1360000</v>
      </c>
      <c r="AV187" s="2">
        <f>AT187+AU187</f>
        <v>1760000</v>
      </c>
      <c r="AW187">
        <v>0</v>
      </c>
      <c r="AX187">
        <f t="shared" ref="AX187:AX250" si="59">AV187+AW187</f>
        <v>1760000</v>
      </c>
      <c r="AZ187" s="2"/>
      <c r="BB187">
        <v>1349894</v>
      </c>
      <c r="BC187">
        <v>6800000</v>
      </c>
      <c r="BD187" s="2">
        <f>BB187+BC187</f>
        <v>8149894</v>
      </c>
      <c r="BE187">
        <v>0</v>
      </c>
      <c r="BF187">
        <f t="shared" ref="BF187:BF250" si="60">BD187+BE187</f>
        <v>8149894</v>
      </c>
      <c r="BG187">
        <v>0</v>
      </c>
      <c r="BH187">
        <v>2300000</v>
      </c>
      <c r="BI187">
        <f>BG187+BH187</f>
        <v>2300000</v>
      </c>
      <c r="BJ187">
        <v>0</v>
      </c>
      <c r="BK187">
        <f t="shared" ref="BK187:BK250" si="61">BI187+BJ187</f>
        <v>2300000</v>
      </c>
      <c r="BM187">
        <v>0</v>
      </c>
      <c r="BN187">
        <v>3000000</v>
      </c>
      <c r="BO187" s="2">
        <f>BM187+BN187</f>
        <v>3000000</v>
      </c>
      <c r="BP187">
        <v>0</v>
      </c>
      <c r="BQ187">
        <f t="shared" ref="BQ187:BQ250" si="62">BO187+BP187</f>
        <v>3000000</v>
      </c>
      <c r="BY187">
        <v>600000</v>
      </c>
      <c r="BZ187">
        <v>0</v>
      </c>
      <c r="CA187" s="2">
        <f>BY187+BZ187</f>
        <v>600000</v>
      </c>
    </row>
    <row r="188" spans="1:79" s="7" customFormat="1" x14ac:dyDescent="0.25">
      <c r="A188" s="6">
        <v>44378</v>
      </c>
      <c r="B188" s="7">
        <v>750000</v>
      </c>
      <c r="C188" s="7">
        <v>1700000</v>
      </c>
      <c r="D188" s="8">
        <f t="shared" si="38"/>
        <v>5177351.5217391308</v>
      </c>
      <c r="E188" s="8">
        <v>10354703.043478262</v>
      </c>
      <c r="F188" s="8">
        <f t="shared" si="41"/>
        <v>892500</v>
      </c>
      <c r="G188" s="8">
        <v>1785000</v>
      </c>
      <c r="H188" s="8">
        <f t="shared" si="40"/>
        <v>4094512.2173913042</v>
      </c>
      <c r="I188" s="8">
        <v>8189024.4347826084</v>
      </c>
      <c r="J188" s="8">
        <f t="shared" ref="J188" si="63">K188/2</f>
        <v>1165217.3913043479</v>
      </c>
      <c r="K188" s="8">
        <v>2330434.7826086958</v>
      </c>
      <c r="L188" s="8">
        <f t="shared" si="55"/>
        <v>1532608.6956521738</v>
      </c>
      <c r="M188" s="13">
        <v>3065217.3913043477</v>
      </c>
      <c r="N188" s="31">
        <f>O188/2</f>
        <v>14673.91304347826</v>
      </c>
      <c r="O188" s="31">
        <v>29347.82608695652</v>
      </c>
      <c r="P188" s="2">
        <f t="shared" si="42"/>
        <v>305434.78260869568</v>
      </c>
      <c r="Q188" s="31">
        <v>610869.56521739135</v>
      </c>
      <c r="R188" s="31"/>
      <c r="S188" s="31"/>
      <c r="T188" s="19">
        <f t="shared" si="39"/>
        <v>14714907.217391305</v>
      </c>
      <c r="U188" s="26">
        <v>17461543</v>
      </c>
      <c r="V188" s="26">
        <v>10476925.799999999</v>
      </c>
      <c r="W188" s="26">
        <v>12223080.1</v>
      </c>
      <c r="X188" s="26">
        <v>13969234.399999999</v>
      </c>
      <c r="Y188" s="27">
        <v>15715388.699999999</v>
      </c>
      <c r="Z188" s="15"/>
      <c r="AE188" s="7">
        <v>1</v>
      </c>
      <c r="AK188" s="8"/>
      <c r="AL188" s="8"/>
      <c r="AN188" s="7">
        <v>10280790</v>
      </c>
      <c r="AO188" s="8">
        <f>$AO$279/92*AE188</f>
        <v>73913.043478260865</v>
      </c>
      <c r="AP188" s="8">
        <f t="shared" si="58"/>
        <v>10354703.043478262</v>
      </c>
      <c r="AQ188" s="8"/>
      <c r="AR188" s="8"/>
      <c r="AV188" s="7">
        <v>1760000</v>
      </c>
      <c r="AW188" s="8">
        <f>$AW$279/92*AE188</f>
        <v>25000</v>
      </c>
      <c r="AX188" s="7">
        <f t="shared" si="59"/>
        <v>1785000</v>
      </c>
      <c r="AZ188" s="8"/>
      <c r="BD188" s="7">
        <v>8149894</v>
      </c>
      <c r="BE188" s="8">
        <f>$BE$279/92*AE188</f>
        <v>39130.434782608696</v>
      </c>
      <c r="BF188" s="7">
        <f t="shared" si="60"/>
        <v>8189024.4347826084</v>
      </c>
      <c r="BI188" s="7">
        <v>2300000</v>
      </c>
      <c r="BJ188" s="8">
        <f>$BJ$279/92*AE188</f>
        <v>30434.782608695652</v>
      </c>
      <c r="BK188" s="7">
        <f t="shared" si="61"/>
        <v>2330434.7826086958</v>
      </c>
      <c r="BO188" s="7">
        <v>3000000</v>
      </c>
      <c r="BP188" s="8">
        <f>$BP$279/92*AE188</f>
        <v>65217.391304347824</v>
      </c>
      <c r="BQ188" s="7">
        <f t="shared" si="62"/>
        <v>3065217.3913043477</v>
      </c>
      <c r="BU188" s="8">
        <f>$BU$279/92*AE188</f>
        <v>29347.82608695652</v>
      </c>
      <c r="BY188" s="7">
        <v>600000</v>
      </c>
      <c r="BZ188" s="8">
        <f>$BZ$279/92*AE188</f>
        <v>10869.565217391304</v>
      </c>
      <c r="CA188" s="2">
        <f t="shared" ref="CA188:CA250" si="64">BY188+BZ188</f>
        <v>610869.56521739135</v>
      </c>
    </row>
    <row r="189" spans="1:79" x14ac:dyDescent="0.25">
      <c r="A189" s="1">
        <v>44379</v>
      </c>
      <c r="B189">
        <v>750000</v>
      </c>
      <c r="C189">
        <v>1700000</v>
      </c>
      <c r="D189" s="2">
        <f t="shared" si="38"/>
        <v>5214308.0434782607</v>
      </c>
      <c r="E189" s="2">
        <v>10428616.086956521</v>
      </c>
      <c r="F189" s="2">
        <f t="shared" si="41"/>
        <v>905000</v>
      </c>
      <c r="G189" s="2">
        <v>1810000</v>
      </c>
      <c r="H189" s="2">
        <f t="shared" si="40"/>
        <v>4114077.4347826089</v>
      </c>
      <c r="I189" s="2">
        <v>8228154.8695652178</v>
      </c>
      <c r="J189" s="2">
        <f t="shared" ref="J189" si="65">K189/2</f>
        <v>1180434.7826086956</v>
      </c>
      <c r="K189" s="2">
        <v>2360869.5652173911</v>
      </c>
      <c r="L189" s="2">
        <f t="shared" si="55"/>
        <v>1565217.3913043479</v>
      </c>
      <c r="M189" s="2">
        <v>3130434.7826086958</v>
      </c>
      <c r="N189" s="2">
        <f>O189/2</f>
        <v>29347.82608695652</v>
      </c>
      <c r="O189" s="2">
        <v>58695.65217391304</v>
      </c>
      <c r="P189" s="2">
        <f t="shared" si="42"/>
        <v>310869.5652173913</v>
      </c>
      <c r="Q189" s="2">
        <v>621739.13043478259</v>
      </c>
      <c r="R189" s="2"/>
      <c r="S189" s="2"/>
      <c r="T189" s="19">
        <f t="shared" si="39"/>
        <v>14884472.434782607</v>
      </c>
      <c r="U189" s="20">
        <v>17461543</v>
      </c>
      <c r="V189" s="20">
        <v>10476925.799999999</v>
      </c>
      <c r="W189" s="20">
        <v>12223080.1</v>
      </c>
      <c r="X189" s="20">
        <v>13969234.399999999</v>
      </c>
      <c r="Y189" s="21">
        <v>15715388.699999999</v>
      </c>
      <c r="AE189">
        <v>2</v>
      </c>
      <c r="AN189">
        <v>10280790</v>
      </c>
      <c r="AO189" s="2">
        <f t="shared" ref="AO189:AO252" si="66">$AO$279/92*AE189</f>
        <v>147826.08695652173</v>
      </c>
      <c r="AP189" s="2">
        <f t="shared" si="58"/>
        <v>10428616.086956521</v>
      </c>
      <c r="AQ189" s="2"/>
      <c r="AR189" s="2"/>
      <c r="AV189">
        <v>1760000</v>
      </c>
      <c r="AW189" s="2">
        <f>$AW$279/92*AE189</f>
        <v>50000</v>
      </c>
      <c r="AX189">
        <f t="shared" si="59"/>
        <v>1810000</v>
      </c>
      <c r="AZ189" s="2"/>
      <c r="BD189">
        <v>8149894</v>
      </c>
      <c r="BE189" s="2">
        <f>$BE$279/92*AE189</f>
        <v>78260.869565217392</v>
      </c>
      <c r="BF189">
        <f t="shared" si="60"/>
        <v>8228154.8695652178</v>
      </c>
      <c r="BI189">
        <v>2300000</v>
      </c>
      <c r="BJ189" s="2">
        <f>$BJ$279/92*AE189</f>
        <v>60869.565217391304</v>
      </c>
      <c r="BK189">
        <f t="shared" si="61"/>
        <v>2360869.5652173911</v>
      </c>
      <c r="BO189">
        <v>3000000</v>
      </c>
      <c r="BP189" s="2">
        <f>$BP$279/92*AE189</f>
        <v>130434.78260869565</v>
      </c>
      <c r="BQ189">
        <f t="shared" si="62"/>
        <v>3130434.7826086958</v>
      </c>
      <c r="BU189" s="2">
        <f>$BU$279/92*AE189</f>
        <v>58695.65217391304</v>
      </c>
      <c r="BY189">
        <v>600000</v>
      </c>
      <c r="BZ189" s="2">
        <f>$BZ$279/92*AE189</f>
        <v>21739.130434782608</v>
      </c>
      <c r="CA189" s="2">
        <f t="shared" si="64"/>
        <v>621739.13043478259</v>
      </c>
    </row>
    <row r="190" spans="1:79" x14ac:dyDescent="0.25">
      <c r="A190" s="1">
        <v>44380</v>
      </c>
      <c r="B190">
        <v>750000</v>
      </c>
      <c r="C190">
        <v>1700000</v>
      </c>
      <c r="D190" s="2">
        <f t="shared" si="38"/>
        <v>5251264.5652173916</v>
      </c>
      <c r="E190" s="2">
        <v>10502529.130434783</v>
      </c>
      <c r="F190" s="2">
        <f t="shared" si="41"/>
        <v>917500</v>
      </c>
      <c r="G190" s="2">
        <v>1835000</v>
      </c>
      <c r="H190" s="2">
        <f t="shared" si="40"/>
        <v>4133642.6521739131</v>
      </c>
      <c r="I190" s="2">
        <v>8267285.3043478262</v>
      </c>
      <c r="J190" s="2">
        <f t="shared" ref="J190" si="67">K190/2</f>
        <v>1195652.1739130435</v>
      </c>
      <c r="K190" s="2">
        <v>2391304.3478260869</v>
      </c>
      <c r="L190" s="2">
        <f t="shared" si="55"/>
        <v>1597826.0869565217</v>
      </c>
      <c r="M190" s="2">
        <v>3195652.1739130435</v>
      </c>
      <c r="N190" s="2">
        <f t="shared" ref="N190:N253" si="68">O190/2</f>
        <v>44021.739130434784</v>
      </c>
      <c r="O190" s="2">
        <v>88043.478260869568</v>
      </c>
      <c r="P190" s="2">
        <f t="shared" si="42"/>
        <v>316304.34782608697</v>
      </c>
      <c r="Q190" s="2">
        <v>632608.69565217395</v>
      </c>
      <c r="R190" s="2"/>
      <c r="S190" s="2"/>
      <c r="T190" s="19">
        <f t="shared" si="39"/>
        <v>15054037.652173914</v>
      </c>
      <c r="U190" s="20">
        <v>17461543</v>
      </c>
      <c r="V190" s="20">
        <v>10476925.799999999</v>
      </c>
      <c r="W190" s="20">
        <v>12223080.1</v>
      </c>
      <c r="X190" s="20">
        <v>13969234.399999999</v>
      </c>
      <c r="Y190" s="21">
        <v>15715388.699999999</v>
      </c>
      <c r="AE190">
        <v>3</v>
      </c>
      <c r="AN190">
        <v>10280790</v>
      </c>
      <c r="AO190" s="2">
        <f t="shared" si="66"/>
        <v>221739.13043478259</v>
      </c>
      <c r="AP190" s="2">
        <f t="shared" si="58"/>
        <v>10502529.130434783</v>
      </c>
      <c r="AQ190" s="2"/>
      <c r="AR190" s="2"/>
      <c r="AV190">
        <v>1760000</v>
      </c>
      <c r="AW190" s="2">
        <f t="shared" ref="AW190:AW253" si="69">$AW$279/92*AE190</f>
        <v>75000</v>
      </c>
      <c r="AX190">
        <f t="shared" si="59"/>
        <v>1835000</v>
      </c>
      <c r="AZ190" s="2"/>
      <c r="BD190">
        <v>8149894</v>
      </c>
      <c r="BE190" s="2">
        <f t="shared" ref="BE190:BE253" si="70">$BE$279/92*AE190</f>
        <v>117391.30434782608</v>
      </c>
      <c r="BF190">
        <f t="shared" si="60"/>
        <v>8267285.3043478262</v>
      </c>
      <c r="BI190">
        <v>2300000</v>
      </c>
      <c r="BJ190" s="2">
        <f t="shared" ref="BJ190:BJ253" si="71">$BJ$279/92*AE190</f>
        <v>91304.34782608696</v>
      </c>
      <c r="BK190">
        <f t="shared" si="61"/>
        <v>2391304.3478260869</v>
      </c>
      <c r="BO190">
        <v>3000000</v>
      </c>
      <c r="BP190" s="2">
        <f t="shared" ref="BP190:BP253" si="72">$BP$279/92*AE190</f>
        <v>195652.17391304346</v>
      </c>
      <c r="BQ190">
        <f t="shared" si="62"/>
        <v>3195652.1739130435</v>
      </c>
      <c r="BU190" s="2">
        <f t="shared" ref="BU190:BU253" si="73">$BU$279/92*AE190</f>
        <v>88043.478260869568</v>
      </c>
      <c r="BY190">
        <v>600000</v>
      </c>
      <c r="BZ190" s="2">
        <f t="shared" ref="BZ190:BZ253" si="74">$BZ$279/92*AE190</f>
        <v>32608.695652173912</v>
      </c>
      <c r="CA190" s="2">
        <f t="shared" si="64"/>
        <v>632608.69565217395</v>
      </c>
    </row>
    <row r="191" spans="1:79" x14ac:dyDescent="0.25">
      <c r="A191" s="1">
        <v>44381</v>
      </c>
      <c r="B191">
        <v>750000</v>
      </c>
      <c r="C191">
        <v>1700000</v>
      </c>
      <c r="D191" s="2">
        <f t="shared" si="38"/>
        <v>5288221.0869565215</v>
      </c>
      <c r="E191" s="2">
        <v>10576442.173913043</v>
      </c>
      <c r="F191" s="2">
        <f t="shared" si="41"/>
        <v>930000</v>
      </c>
      <c r="G191" s="2">
        <v>1860000</v>
      </c>
      <c r="H191" s="2">
        <f t="shared" si="40"/>
        <v>4153207.8695652173</v>
      </c>
      <c r="I191" s="2">
        <v>8306415.7391304346</v>
      </c>
      <c r="J191" s="2">
        <f t="shared" ref="J191" si="75">K191/2</f>
        <v>1210869.5652173914</v>
      </c>
      <c r="K191" s="2">
        <v>2421739.1304347827</v>
      </c>
      <c r="L191" s="2">
        <f t="shared" si="55"/>
        <v>1630434.7826086956</v>
      </c>
      <c r="M191" s="2">
        <v>3260869.5652173911</v>
      </c>
      <c r="N191" s="2">
        <f t="shared" si="68"/>
        <v>58695.65217391304</v>
      </c>
      <c r="O191" s="2">
        <v>117391.30434782608</v>
      </c>
      <c r="P191" s="2">
        <f t="shared" si="42"/>
        <v>321739.13043478259</v>
      </c>
      <c r="Q191" s="2">
        <v>643478.26086956519</v>
      </c>
      <c r="R191" s="2"/>
      <c r="S191" s="2"/>
      <c r="T191" s="19">
        <f t="shared" si="39"/>
        <v>15223602.869565215</v>
      </c>
      <c r="U191" s="20">
        <v>17461543</v>
      </c>
      <c r="V191" s="20">
        <v>10476925.799999999</v>
      </c>
      <c r="W191" s="20">
        <v>12223080.1</v>
      </c>
      <c r="X191" s="20">
        <v>13969234.399999999</v>
      </c>
      <c r="Y191" s="21">
        <v>15715388.699999999</v>
      </c>
      <c r="AE191">
        <v>4</v>
      </c>
      <c r="AN191">
        <v>10280790</v>
      </c>
      <c r="AO191" s="2">
        <f t="shared" si="66"/>
        <v>295652.17391304346</v>
      </c>
      <c r="AP191" s="2">
        <f t="shared" si="58"/>
        <v>10576442.173913043</v>
      </c>
      <c r="AQ191" s="2"/>
      <c r="AR191" s="2"/>
      <c r="AV191">
        <v>1760000</v>
      </c>
      <c r="AW191" s="2">
        <f t="shared" si="69"/>
        <v>100000</v>
      </c>
      <c r="AX191">
        <f t="shared" si="59"/>
        <v>1860000</v>
      </c>
      <c r="AZ191" s="2"/>
      <c r="BD191">
        <v>8149894</v>
      </c>
      <c r="BE191" s="2">
        <f t="shared" si="70"/>
        <v>156521.73913043478</v>
      </c>
      <c r="BF191">
        <f t="shared" si="60"/>
        <v>8306415.7391304346</v>
      </c>
      <c r="BI191">
        <v>2300000</v>
      </c>
      <c r="BJ191" s="2">
        <f t="shared" si="71"/>
        <v>121739.13043478261</v>
      </c>
      <c r="BK191">
        <f t="shared" si="61"/>
        <v>2421739.1304347827</v>
      </c>
      <c r="BO191">
        <v>3000000</v>
      </c>
      <c r="BP191" s="2">
        <f t="shared" si="72"/>
        <v>260869.5652173913</v>
      </c>
      <c r="BQ191">
        <f t="shared" si="62"/>
        <v>3260869.5652173911</v>
      </c>
      <c r="BU191" s="2">
        <f t="shared" si="73"/>
        <v>117391.30434782608</v>
      </c>
      <c r="BY191">
        <v>600000</v>
      </c>
      <c r="BZ191" s="2">
        <f t="shared" si="74"/>
        <v>43478.260869565216</v>
      </c>
      <c r="CA191" s="2">
        <f t="shared" si="64"/>
        <v>643478.26086956519</v>
      </c>
    </row>
    <row r="192" spans="1:79" x14ac:dyDescent="0.25">
      <c r="A192" s="1">
        <v>44382</v>
      </c>
      <c r="B192">
        <v>750000</v>
      </c>
      <c r="C192">
        <v>1700000</v>
      </c>
      <c r="D192" s="2">
        <f t="shared" si="38"/>
        <v>5325177.6086956523</v>
      </c>
      <c r="E192" s="2">
        <v>10650355.217391305</v>
      </c>
      <c r="F192" s="2">
        <f t="shared" si="41"/>
        <v>942500</v>
      </c>
      <c r="G192" s="2">
        <v>1885000</v>
      </c>
      <c r="H192" s="2">
        <f t="shared" si="40"/>
        <v>4172773.086956522</v>
      </c>
      <c r="I192" s="2">
        <v>8345546.1739130439</v>
      </c>
      <c r="J192" s="2">
        <f t="shared" ref="J192" si="76">K192/2</f>
        <v>1226086.9565217393</v>
      </c>
      <c r="K192" s="2">
        <v>2452173.9130434785</v>
      </c>
      <c r="L192" s="2">
        <f t="shared" si="55"/>
        <v>1663043.4782608696</v>
      </c>
      <c r="M192" s="2">
        <v>3326086.9565217393</v>
      </c>
      <c r="N192" s="2">
        <f t="shared" si="68"/>
        <v>73369.565217391297</v>
      </c>
      <c r="O192" s="2">
        <v>146739.13043478259</v>
      </c>
      <c r="P192" s="2">
        <f t="shared" si="42"/>
        <v>327173.91304347827</v>
      </c>
      <c r="Q192" s="2">
        <v>654347.82608695654</v>
      </c>
      <c r="R192" s="2"/>
      <c r="S192" s="2"/>
      <c r="T192" s="19">
        <f t="shared" si="39"/>
        <v>15393168.086956521</v>
      </c>
      <c r="U192" s="20">
        <v>17461543</v>
      </c>
      <c r="V192" s="20">
        <v>10476925.799999999</v>
      </c>
      <c r="W192" s="20">
        <v>12223080.1</v>
      </c>
      <c r="X192" s="20">
        <v>13969234.399999999</v>
      </c>
      <c r="Y192" s="21">
        <v>15715388.699999999</v>
      </c>
      <c r="AE192">
        <v>5</v>
      </c>
      <c r="AN192">
        <v>10280790</v>
      </c>
      <c r="AO192" s="2">
        <f t="shared" si="66"/>
        <v>369565.21739130432</v>
      </c>
      <c r="AP192" s="2">
        <f t="shared" si="58"/>
        <v>10650355.217391305</v>
      </c>
      <c r="AQ192" s="2"/>
      <c r="AR192" s="2"/>
      <c r="AV192">
        <v>1760000</v>
      </c>
      <c r="AW192" s="2">
        <f t="shared" si="69"/>
        <v>125000</v>
      </c>
      <c r="AX192">
        <f t="shared" si="59"/>
        <v>1885000</v>
      </c>
      <c r="AZ192" s="2"/>
      <c r="BD192">
        <v>8149894</v>
      </c>
      <c r="BE192" s="2">
        <f t="shared" si="70"/>
        <v>195652.17391304349</v>
      </c>
      <c r="BF192">
        <f t="shared" si="60"/>
        <v>8345546.1739130439</v>
      </c>
      <c r="BI192">
        <v>2300000</v>
      </c>
      <c r="BJ192" s="2">
        <f t="shared" si="71"/>
        <v>152173.91304347827</v>
      </c>
      <c r="BK192">
        <f t="shared" si="61"/>
        <v>2452173.9130434785</v>
      </c>
      <c r="BO192">
        <v>3000000</v>
      </c>
      <c r="BP192" s="2">
        <f t="shared" si="72"/>
        <v>326086.95652173914</v>
      </c>
      <c r="BQ192">
        <f t="shared" si="62"/>
        <v>3326086.9565217393</v>
      </c>
      <c r="BU192" s="2">
        <f t="shared" si="73"/>
        <v>146739.13043478259</v>
      </c>
      <c r="BY192">
        <v>600000</v>
      </c>
      <c r="BZ192" s="2">
        <f t="shared" si="74"/>
        <v>54347.82608695652</v>
      </c>
      <c r="CA192" s="2">
        <f t="shared" si="64"/>
        <v>654347.82608695654</v>
      </c>
    </row>
    <row r="193" spans="1:79" x14ac:dyDescent="0.25">
      <c r="A193" s="1">
        <v>44383</v>
      </c>
      <c r="B193">
        <v>750000</v>
      </c>
      <c r="C193">
        <v>1700000</v>
      </c>
      <c r="D193" s="2">
        <f t="shared" si="38"/>
        <v>5362134.1304347822</v>
      </c>
      <c r="E193" s="2">
        <v>10724268.260869564</v>
      </c>
      <c r="F193" s="2">
        <f t="shared" si="41"/>
        <v>955000</v>
      </c>
      <c r="G193" s="2">
        <v>1910000</v>
      </c>
      <c r="H193" s="2">
        <f t="shared" si="40"/>
        <v>4192338.3043478262</v>
      </c>
      <c r="I193" s="2">
        <v>8384676.6086956523</v>
      </c>
      <c r="J193" s="2">
        <f t="shared" ref="J193" si="77">K193/2</f>
        <v>1241304.3478260869</v>
      </c>
      <c r="K193" s="2">
        <v>2482608.6956521738</v>
      </c>
      <c r="L193" s="2">
        <f t="shared" si="55"/>
        <v>1695652.1739130435</v>
      </c>
      <c r="M193" s="2">
        <v>3391304.3478260869</v>
      </c>
      <c r="N193" s="2">
        <f t="shared" si="68"/>
        <v>88043.478260869568</v>
      </c>
      <c r="O193" s="2">
        <v>176086.95652173914</v>
      </c>
      <c r="P193" s="2">
        <f t="shared" si="42"/>
        <v>332608.69565217389</v>
      </c>
      <c r="Q193" s="2">
        <v>665217.39130434778</v>
      </c>
      <c r="R193" s="2"/>
      <c r="S193" s="2"/>
      <c r="T193" s="19">
        <f t="shared" si="39"/>
        <v>15562733.304347824</v>
      </c>
      <c r="U193" s="20">
        <v>17461543</v>
      </c>
      <c r="V193" s="20">
        <v>10476925.799999999</v>
      </c>
      <c r="W193" s="20">
        <v>12223080.1</v>
      </c>
      <c r="X193" s="20">
        <v>13969234.399999999</v>
      </c>
      <c r="Y193" s="21">
        <v>15715388.699999999</v>
      </c>
      <c r="AE193">
        <v>6</v>
      </c>
      <c r="AN193">
        <v>10280790</v>
      </c>
      <c r="AO193" s="2">
        <f t="shared" si="66"/>
        <v>443478.26086956519</v>
      </c>
      <c r="AP193" s="2">
        <f t="shared" si="58"/>
        <v>10724268.260869564</v>
      </c>
      <c r="AQ193" s="2"/>
      <c r="AR193" s="2"/>
      <c r="AV193">
        <v>1760000</v>
      </c>
      <c r="AW193" s="2">
        <f t="shared" si="69"/>
        <v>150000</v>
      </c>
      <c r="AX193">
        <f t="shared" si="59"/>
        <v>1910000</v>
      </c>
      <c r="AZ193" s="2"/>
      <c r="BD193">
        <v>8149894</v>
      </c>
      <c r="BE193" s="2">
        <f t="shared" si="70"/>
        <v>234782.60869565216</v>
      </c>
      <c r="BF193">
        <f t="shared" si="60"/>
        <v>8384676.6086956523</v>
      </c>
      <c r="BI193">
        <v>2300000</v>
      </c>
      <c r="BJ193" s="2">
        <f t="shared" si="71"/>
        <v>182608.69565217392</v>
      </c>
      <c r="BK193">
        <f t="shared" si="61"/>
        <v>2482608.6956521738</v>
      </c>
      <c r="BO193">
        <v>3000000</v>
      </c>
      <c r="BP193" s="2">
        <f t="shared" si="72"/>
        <v>391304.34782608692</v>
      </c>
      <c r="BQ193">
        <f t="shared" si="62"/>
        <v>3391304.3478260869</v>
      </c>
      <c r="BU193" s="2">
        <f t="shared" si="73"/>
        <v>176086.95652173914</v>
      </c>
      <c r="BY193">
        <v>600000</v>
      </c>
      <c r="BZ193" s="2">
        <f t="shared" si="74"/>
        <v>65217.391304347824</v>
      </c>
      <c r="CA193" s="2">
        <f t="shared" si="64"/>
        <v>665217.39130434778</v>
      </c>
    </row>
    <row r="194" spans="1:79" x14ac:dyDescent="0.25">
      <c r="A194" s="1">
        <v>44384</v>
      </c>
      <c r="B194">
        <v>750000</v>
      </c>
      <c r="C194">
        <v>1700000</v>
      </c>
      <c r="D194" s="2">
        <f t="shared" ref="D194:D257" si="78">E194/2</f>
        <v>5399090.6521739131</v>
      </c>
      <c r="E194" s="2">
        <v>10798181.304347826</v>
      </c>
      <c r="F194" s="2">
        <f t="shared" si="41"/>
        <v>967500</v>
      </c>
      <c r="G194" s="2">
        <v>1935000</v>
      </c>
      <c r="H194" s="2">
        <f t="shared" si="40"/>
        <v>4211903.5217391308</v>
      </c>
      <c r="I194" s="2">
        <v>8423807.0434782617</v>
      </c>
      <c r="J194" s="2">
        <f t="shared" ref="J194" si="79">K194/2</f>
        <v>1256521.7391304348</v>
      </c>
      <c r="K194" s="2">
        <v>2513043.4782608696</v>
      </c>
      <c r="L194" s="2">
        <f t="shared" si="55"/>
        <v>1728260.8695652173</v>
      </c>
      <c r="M194" s="2">
        <v>3456521.7391304346</v>
      </c>
      <c r="N194" s="2">
        <f t="shared" si="68"/>
        <v>102717.39130434782</v>
      </c>
      <c r="O194" s="2">
        <v>205434.78260869565</v>
      </c>
      <c r="P194" s="2">
        <f t="shared" si="42"/>
        <v>338043.47826086957</v>
      </c>
      <c r="Q194" s="2">
        <v>676086.95652173914</v>
      </c>
      <c r="R194" s="2"/>
      <c r="S194" s="2"/>
      <c r="T194" s="19">
        <f t="shared" ref="T194:T257" si="80">D194+F194+H194+J194+M194+N194+P194+R194</f>
        <v>15732298.521739131</v>
      </c>
      <c r="U194" s="20">
        <v>17461543</v>
      </c>
      <c r="V194" s="20">
        <v>10476925.799999999</v>
      </c>
      <c r="W194" s="20">
        <v>12223080.1</v>
      </c>
      <c r="X194" s="20">
        <v>13969234.399999999</v>
      </c>
      <c r="Y194" s="21">
        <v>15715388.699999999</v>
      </c>
      <c r="AE194">
        <v>7</v>
      </c>
      <c r="AN194">
        <v>10280790</v>
      </c>
      <c r="AO194" s="2">
        <f t="shared" si="66"/>
        <v>517391.30434782605</v>
      </c>
      <c r="AP194" s="2">
        <f t="shared" si="58"/>
        <v>10798181.304347826</v>
      </c>
      <c r="AQ194" s="2"/>
      <c r="AR194" s="2"/>
      <c r="AV194">
        <v>1760000</v>
      </c>
      <c r="AW194" s="2">
        <f t="shared" si="69"/>
        <v>175000</v>
      </c>
      <c r="AX194">
        <f t="shared" si="59"/>
        <v>1935000</v>
      </c>
      <c r="AZ194" s="2"/>
      <c r="BD194">
        <v>8149894</v>
      </c>
      <c r="BE194" s="2">
        <f t="shared" si="70"/>
        <v>273913.04347826086</v>
      </c>
      <c r="BF194">
        <f t="shared" si="60"/>
        <v>8423807.0434782617</v>
      </c>
      <c r="BI194">
        <v>2300000</v>
      </c>
      <c r="BJ194" s="2">
        <f t="shared" si="71"/>
        <v>213043.47826086957</v>
      </c>
      <c r="BK194">
        <f t="shared" si="61"/>
        <v>2513043.4782608696</v>
      </c>
      <c r="BO194">
        <v>3000000</v>
      </c>
      <c r="BP194" s="2">
        <f t="shared" si="72"/>
        <v>456521.73913043475</v>
      </c>
      <c r="BQ194">
        <f t="shared" si="62"/>
        <v>3456521.7391304346</v>
      </c>
      <c r="BU194" s="2">
        <f t="shared" si="73"/>
        <v>205434.78260869565</v>
      </c>
      <c r="BY194">
        <v>600000</v>
      </c>
      <c r="BZ194" s="2">
        <f t="shared" si="74"/>
        <v>76086.956521739135</v>
      </c>
      <c r="CA194" s="2">
        <f t="shared" si="64"/>
        <v>676086.95652173914</v>
      </c>
    </row>
    <row r="195" spans="1:79" x14ac:dyDescent="0.25">
      <c r="A195" s="1">
        <v>44385</v>
      </c>
      <c r="B195">
        <v>750000</v>
      </c>
      <c r="C195">
        <v>1700000</v>
      </c>
      <c r="D195" s="2">
        <f t="shared" si="78"/>
        <v>5436047.173913043</v>
      </c>
      <c r="E195" s="2">
        <v>10872094.347826086</v>
      </c>
      <c r="F195" s="2">
        <f t="shared" si="41"/>
        <v>980000</v>
      </c>
      <c r="G195" s="2">
        <v>1960000</v>
      </c>
      <c r="H195" s="2">
        <f t="shared" si="40"/>
        <v>4231468.7391304346</v>
      </c>
      <c r="I195" s="2">
        <v>8462937.4782608692</v>
      </c>
      <c r="J195" s="2">
        <f t="shared" ref="J195" si="81">K195/2</f>
        <v>1271739.1304347827</v>
      </c>
      <c r="K195" s="2">
        <v>2543478.2608695654</v>
      </c>
      <c r="L195" s="2">
        <f t="shared" si="55"/>
        <v>1760869.5652173914</v>
      </c>
      <c r="M195" s="2">
        <v>3521739.1304347827</v>
      </c>
      <c r="N195" s="2">
        <f t="shared" si="68"/>
        <v>117391.30434782608</v>
      </c>
      <c r="O195" s="2">
        <v>234782.60869565216</v>
      </c>
      <c r="P195" s="2">
        <f t="shared" si="42"/>
        <v>343478.26086956519</v>
      </c>
      <c r="Q195" s="2">
        <v>686956.52173913037</v>
      </c>
      <c r="R195" s="2"/>
      <c r="S195" s="2"/>
      <c r="T195" s="19">
        <f t="shared" si="80"/>
        <v>15901863.739130434</v>
      </c>
      <c r="U195" s="20">
        <v>17461543</v>
      </c>
      <c r="V195" s="20">
        <v>10476925.799999999</v>
      </c>
      <c r="W195" s="20">
        <v>12223080.1</v>
      </c>
      <c r="X195" s="20">
        <v>13969234.399999999</v>
      </c>
      <c r="Y195" s="21">
        <v>15715388.699999999</v>
      </c>
      <c r="AE195">
        <v>8</v>
      </c>
      <c r="AN195">
        <v>10280790</v>
      </c>
      <c r="AO195" s="2">
        <f t="shared" si="66"/>
        <v>591304.34782608692</v>
      </c>
      <c r="AP195" s="2">
        <f t="shared" si="58"/>
        <v>10872094.347826086</v>
      </c>
      <c r="AQ195" s="2"/>
      <c r="AR195" s="2"/>
      <c r="AV195">
        <v>1760000</v>
      </c>
      <c r="AW195" s="2">
        <f t="shared" si="69"/>
        <v>200000</v>
      </c>
      <c r="AX195">
        <f t="shared" si="59"/>
        <v>1960000</v>
      </c>
      <c r="AZ195" s="2"/>
      <c r="BD195">
        <v>8149894</v>
      </c>
      <c r="BE195" s="2">
        <f t="shared" si="70"/>
        <v>313043.47826086957</v>
      </c>
      <c r="BF195">
        <f t="shared" si="60"/>
        <v>8462937.4782608692</v>
      </c>
      <c r="BI195">
        <v>2300000</v>
      </c>
      <c r="BJ195" s="2">
        <f t="shared" si="71"/>
        <v>243478.26086956522</v>
      </c>
      <c r="BK195">
        <f t="shared" si="61"/>
        <v>2543478.2608695654</v>
      </c>
      <c r="BO195">
        <v>3000000</v>
      </c>
      <c r="BP195" s="2">
        <f t="shared" si="72"/>
        <v>521739.13043478259</v>
      </c>
      <c r="BQ195">
        <f t="shared" si="62"/>
        <v>3521739.1304347827</v>
      </c>
      <c r="BU195" s="2">
        <f t="shared" si="73"/>
        <v>234782.60869565216</v>
      </c>
      <c r="BY195">
        <v>600000</v>
      </c>
      <c r="BZ195" s="2">
        <f t="shared" si="74"/>
        <v>86956.521739130432</v>
      </c>
      <c r="CA195" s="2">
        <f t="shared" si="64"/>
        <v>686956.52173913037</v>
      </c>
    </row>
    <row r="196" spans="1:79" x14ac:dyDescent="0.25">
      <c r="A196" s="1">
        <v>44386</v>
      </c>
      <c r="B196">
        <v>750000</v>
      </c>
      <c r="C196">
        <v>1700000</v>
      </c>
      <c r="D196" s="2">
        <f t="shared" si="78"/>
        <v>5473003.6956521738</v>
      </c>
      <c r="E196" s="2">
        <v>10946007.391304348</v>
      </c>
      <c r="F196" s="2">
        <f t="shared" si="41"/>
        <v>992500</v>
      </c>
      <c r="G196" s="2">
        <v>1985000</v>
      </c>
      <c r="H196" s="2">
        <f t="shared" si="40"/>
        <v>4251033.9565217393</v>
      </c>
      <c r="I196" s="2">
        <v>8502067.9130434785</v>
      </c>
      <c r="J196" s="2">
        <f t="shared" ref="J196" si="82">K196/2</f>
        <v>1286956.5217391304</v>
      </c>
      <c r="K196" s="2">
        <v>2573913.0434782607</v>
      </c>
      <c r="L196" s="2">
        <f t="shared" si="55"/>
        <v>1793478.2608695652</v>
      </c>
      <c r="M196" s="2">
        <v>3586956.5217391304</v>
      </c>
      <c r="N196" s="2">
        <f t="shared" si="68"/>
        <v>132065.21739130435</v>
      </c>
      <c r="O196" s="2">
        <v>264130.4347826087</v>
      </c>
      <c r="P196" s="2">
        <f t="shared" si="42"/>
        <v>348913.04347826086</v>
      </c>
      <c r="Q196" s="2">
        <v>697826.08695652173</v>
      </c>
      <c r="R196" s="2"/>
      <c r="S196" s="2"/>
      <c r="T196" s="19">
        <f t="shared" si="80"/>
        <v>16071428.956521742</v>
      </c>
      <c r="U196" s="20">
        <v>17461543</v>
      </c>
      <c r="V196" s="20">
        <v>10476925.799999999</v>
      </c>
      <c r="W196" s="20">
        <v>12223080.1</v>
      </c>
      <c r="X196" s="20">
        <v>13969234.399999999</v>
      </c>
      <c r="Y196" s="21">
        <v>15715388.699999999</v>
      </c>
      <c r="AE196">
        <v>9</v>
      </c>
      <c r="AN196">
        <v>10280790</v>
      </c>
      <c r="AO196" s="2">
        <f t="shared" si="66"/>
        <v>665217.39130434778</v>
      </c>
      <c r="AP196" s="2">
        <f t="shared" si="58"/>
        <v>10946007.391304348</v>
      </c>
      <c r="AQ196" s="2"/>
      <c r="AR196" s="2"/>
      <c r="AV196">
        <v>1760000</v>
      </c>
      <c r="AW196" s="2">
        <f t="shared" si="69"/>
        <v>225000</v>
      </c>
      <c r="AX196">
        <f t="shared" si="59"/>
        <v>1985000</v>
      </c>
      <c r="AZ196" s="2"/>
      <c r="BD196">
        <v>8149894</v>
      </c>
      <c r="BE196" s="2">
        <f t="shared" si="70"/>
        <v>352173.91304347827</v>
      </c>
      <c r="BF196">
        <f t="shared" si="60"/>
        <v>8502067.9130434785</v>
      </c>
      <c r="BI196">
        <v>2300000</v>
      </c>
      <c r="BJ196" s="2">
        <f t="shared" si="71"/>
        <v>273913.04347826086</v>
      </c>
      <c r="BK196">
        <f t="shared" si="61"/>
        <v>2573913.0434782607</v>
      </c>
      <c r="BO196">
        <v>3000000</v>
      </c>
      <c r="BP196" s="2">
        <f t="shared" si="72"/>
        <v>586956.52173913037</v>
      </c>
      <c r="BQ196">
        <f t="shared" si="62"/>
        <v>3586956.5217391304</v>
      </c>
      <c r="BU196" s="2">
        <f t="shared" si="73"/>
        <v>264130.4347826087</v>
      </c>
      <c r="BY196">
        <v>600000</v>
      </c>
      <c r="BZ196" s="2">
        <f t="shared" si="74"/>
        <v>97826.086956521729</v>
      </c>
      <c r="CA196" s="2">
        <f t="shared" si="64"/>
        <v>697826.08695652173</v>
      </c>
    </row>
    <row r="197" spans="1:79" x14ac:dyDescent="0.25">
      <c r="A197" s="1">
        <v>44387</v>
      </c>
      <c r="B197">
        <v>750000</v>
      </c>
      <c r="C197">
        <v>1700000</v>
      </c>
      <c r="D197" s="2">
        <f t="shared" si="78"/>
        <v>5509960.2173913047</v>
      </c>
      <c r="E197" s="2">
        <v>11019920.434782609</v>
      </c>
      <c r="F197" s="2">
        <f t="shared" si="41"/>
        <v>1005000</v>
      </c>
      <c r="G197" s="2">
        <v>2010000</v>
      </c>
      <c r="H197" s="2">
        <f t="shared" si="40"/>
        <v>4270599.1739130439</v>
      </c>
      <c r="I197" s="2">
        <v>8541198.3478260878</v>
      </c>
      <c r="J197" s="2">
        <f t="shared" ref="J197" si="83">K197/2</f>
        <v>1302173.9130434783</v>
      </c>
      <c r="K197" s="2">
        <v>2604347.8260869565</v>
      </c>
      <c r="L197" s="2">
        <f t="shared" si="55"/>
        <v>1826086.9565217393</v>
      </c>
      <c r="M197" s="2">
        <v>3652173.9130434785</v>
      </c>
      <c r="N197" s="2">
        <f t="shared" si="68"/>
        <v>146739.13043478259</v>
      </c>
      <c r="O197" s="2">
        <v>293478.26086956519</v>
      </c>
      <c r="P197" s="2">
        <f t="shared" si="42"/>
        <v>354347.82608695654</v>
      </c>
      <c r="Q197" s="2">
        <v>708695.65217391308</v>
      </c>
      <c r="R197" s="2"/>
      <c r="S197" s="2"/>
      <c r="T197" s="19">
        <f t="shared" si="80"/>
        <v>16240994.173913045</v>
      </c>
      <c r="U197" s="20">
        <v>17461543</v>
      </c>
      <c r="V197" s="20">
        <v>10476925.799999999</v>
      </c>
      <c r="W197" s="20">
        <v>12223080.1</v>
      </c>
      <c r="X197" s="20">
        <v>13969234.399999999</v>
      </c>
      <c r="Y197" s="21">
        <v>15715388.699999999</v>
      </c>
      <c r="AE197">
        <v>10</v>
      </c>
      <c r="AN197">
        <v>10280790</v>
      </c>
      <c r="AO197" s="2">
        <f t="shared" si="66"/>
        <v>739130.43478260865</v>
      </c>
      <c r="AP197" s="2">
        <f t="shared" si="58"/>
        <v>11019920.434782609</v>
      </c>
      <c r="AQ197" s="2"/>
      <c r="AR197" s="2"/>
      <c r="AV197">
        <v>1760000</v>
      </c>
      <c r="AW197" s="2">
        <f t="shared" si="69"/>
        <v>250000</v>
      </c>
      <c r="AX197">
        <f t="shared" si="59"/>
        <v>2010000</v>
      </c>
      <c r="AZ197" s="2"/>
      <c r="BD197">
        <v>8149894</v>
      </c>
      <c r="BE197" s="2">
        <f t="shared" si="70"/>
        <v>391304.34782608697</v>
      </c>
      <c r="BF197">
        <f t="shared" si="60"/>
        <v>8541198.3478260878</v>
      </c>
      <c r="BI197">
        <v>2300000</v>
      </c>
      <c r="BJ197" s="2">
        <f t="shared" si="71"/>
        <v>304347.82608695654</v>
      </c>
      <c r="BK197">
        <f t="shared" si="61"/>
        <v>2604347.8260869565</v>
      </c>
      <c r="BO197">
        <v>3000000</v>
      </c>
      <c r="BP197" s="2">
        <f t="shared" si="72"/>
        <v>652173.91304347827</v>
      </c>
      <c r="BQ197">
        <f t="shared" si="62"/>
        <v>3652173.9130434785</v>
      </c>
      <c r="BU197" s="2">
        <f t="shared" si="73"/>
        <v>293478.26086956519</v>
      </c>
      <c r="BY197">
        <v>600000</v>
      </c>
      <c r="BZ197" s="2">
        <f t="shared" si="74"/>
        <v>108695.65217391304</v>
      </c>
      <c r="CA197" s="2">
        <f t="shared" si="64"/>
        <v>708695.65217391308</v>
      </c>
    </row>
    <row r="198" spans="1:79" x14ac:dyDescent="0.25">
      <c r="A198" s="1">
        <v>44388</v>
      </c>
      <c r="B198">
        <v>750000</v>
      </c>
      <c r="C198">
        <v>1700000</v>
      </c>
      <c r="D198" s="2">
        <f t="shared" si="78"/>
        <v>5546916.7391304346</v>
      </c>
      <c r="E198" s="2">
        <v>11093833.478260869</v>
      </c>
      <c r="F198" s="2">
        <f t="shared" si="41"/>
        <v>1017500</v>
      </c>
      <c r="G198" s="2">
        <v>2035000</v>
      </c>
      <c r="H198" s="2">
        <f t="shared" si="40"/>
        <v>4290164.3913043477</v>
      </c>
      <c r="I198" s="2">
        <v>8580328.7826086953</v>
      </c>
      <c r="J198" s="2">
        <f t="shared" ref="J198" si="84">K198/2</f>
        <v>1317391.3043478262</v>
      </c>
      <c r="K198" s="2">
        <v>2634782.6086956523</v>
      </c>
      <c r="L198" s="2">
        <f t="shared" si="55"/>
        <v>1858695.6521739131</v>
      </c>
      <c r="M198" s="2">
        <v>3717391.3043478262</v>
      </c>
      <c r="N198" s="2">
        <f t="shared" si="68"/>
        <v>161413.04347826086</v>
      </c>
      <c r="O198" s="2">
        <v>322826.08695652173</v>
      </c>
      <c r="P198" s="2">
        <f t="shared" si="42"/>
        <v>359782.60869565216</v>
      </c>
      <c r="Q198" s="2">
        <v>719565.21739130432</v>
      </c>
      <c r="R198" s="2"/>
      <c r="S198" s="2"/>
      <c r="T198" s="19">
        <f t="shared" si="80"/>
        <v>16410559.391304348</v>
      </c>
      <c r="U198" s="20">
        <v>17461543</v>
      </c>
      <c r="V198" s="20">
        <v>10476925.799999999</v>
      </c>
      <c r="W198" s="20">
        <v>12223080.1</v>
      </c>
      <c r="X198" s="20">
        <v>13969234.399999999</v>
      </c>
      <c r="Y198" s="21">
        <v>15715388.699999999</v>
      </c>
      <c r="AE198">
        <v>11</v>
      </c>
      <c r="AN198">
        <v>10280790</v>
      </c>
      <c r="AO198" s="2">
        <f t="shared" si="66"/>
        <v>813043.47826086951</v>
      </c>
      <c r="AP198" s="2">
        <f t="shared" si="58"/>
        <v>11093833.478260869</v>
      </c>
      <c r="AQ198" s="2"/>
      <c r="AR198" s="2"/>
      <c r="AV198">
        <v>1760000</v>
      </c>
      <c r="AW198" s="2">
        <f t="shared" si="69"/>
        <v>275000</v>
      </c>
      <c r="AX198">
        <f t="shared" si="59"/>
        <v>2035000</v>
      </c>
      <c r="AZ198" s="2"/>
      <c r="BD198">
        <v>8149894</v>
      </c>
      <c r="BE198" s="2">
        <f t="shared" si="70"/>
        <v>430434.78260869568</v>
      </c>
      <c r="BF198">
        <f t="shared" si="60"/>
        <v>8580328.7826086953</v>
      </c>
      <c r="BI198">
        <v>2300000</v>
      </c>
      <c r="BJ198" s="2">
        <f t="shared" si="71"/>
        <v>334782.60869565216</v>
      </c>
      <c r="BK198">
        <f t="shared" si="61"/>
        <v>2634782.6086956523</v>
      </c>
      <c r="BO198">
        <v>3000000</v>
      </c>
      <c r="BP198" s="2">
        <f t="shared" si="72"/>
        <v>717391.30434782605</v>
      </c>
      <c r="BQ198">
        <f t="shared" si="62"/>
        <v>3717391.3043478262</v>
      </c>
      <c r="BU198" s="2">
        <f t="shared" si="73"/>
        <v>322826.08695652173</v>
      </c>
      <c r="BY198">
        <v>600000</v>
      </c>
      <c r="BZ198" s="2">
        <f t="shared" si="74"/>
        <v>119565.21739130435</v>
      </c>
      <c r="CA198" s="2">
        <f t="shared" si="64"/>
        <v>719565.21739130432</v>
      </c>
    </row>
    <row r="199" spans="1:79" x14ac:dyDescent="0.25">
      <c r="A199" s="1">
        <v>44389</v>
      </c>
      <c r="B199">
        <v>750000</v>
      </c>
      <c r="C199">
        <v>1700000</v>
      </c>
      <c r="D199" s="2">
        <f t="shared" si="78"/>
        <v>5583873.2608695654</v>
      </c>
      <c r="E199" s="2">
        <v>11167746.521739131</v>
      </c>
      <c r="F199" s="2">
        <f t="shared" si="41"/>
        <v>1030000</v>
      </c>
      <c r="G199" s="2">
        <v>2060000</v>
      </c>
      <c r="H199" s="2">
        <f t="shared" ref="H199:H262" si="85">I199/2</f>
        <v>4309729.6086956523</v>
      </c>
      <c r="I199" s="2">
        <v>8619459.2173913047</v>
      </c>
      <c r="J199" s="2">
        <f t="shared" ref="J199" si="86">K199/2</f>
        <v>1332608.6956521738</v>
      </c>
      <c r="K199" s="2">
        <v>2665217.3913043477</v>
      </c>
      <c r="L199" s="2">
        <f t="shared" si="55"/>
        <v>1891304.3478260869</v>
      </c>
      <c r="M199" s="2">
        <v>3782608.6956521738</v>
      </c>
      <c r="N199" s="2">
        <f t="shared" si="68"/>
        <v>176086.95652173914</v>
      </c>
      <c r="O199" s="2">
        <v>352173.91304347827</v>
      </c>
      <c r="P199" s="2">
        <f t="shared" si="42"/>
        <v>365217.39130434784</v>
      </c>
      <c r="Q199" s="2">
        <v>730434.78260869568</v>
      </c>
      <c r="R199" s="2"/>
      <c r="S199" s="2"/>
      <c r="T199" s="19">
        <f t="shared" si="80"/>
        <v>16580124.608695652</v>
      </c>
      <c r="U199" s="20">
        <v>17461543</v>
      </c>
      <c r="V199" s="20">
        <v>10476925.799999999</v>
      </c>
      <c r="W199" s="20">
        <v>12223080.1</v>
      </c>
      <c r="X199" s="20">
        <v>13969234.399999999</v>
      </c>
      <c r="Y199" s="21">
        <v>15715388.699999999</v>
      </c>
      <c r="AE199">
        <v>12</v>
      </c>
      <c r="AN199">
        <v>10280790</v>
      </c>
      <c r="AO199" s="2">
        <f t="shared" si="66"/>
        <v>886956.52173913037</v>
      </c>
      <c r="AP199" s="2">
        <f t="shared" si="58"/>
        <v>11167746.521739131</v>
      </c>
      <c r="AQ199" s="2"/>
      <c r="AR199" s="2"/>
      <c r="AV199">
        <v>1760000</v>
      </c>
      <c r="AW199" s="2">
        <f t="shared" si="69"/>
        <v>300000</v>
      </c>
      <c r="AX199">
        <f t="shared" si="59"/>
        <v>2060000</v>
      </c>
      <c r="AZ199" s="2"/>
      <c r="BD199">
        <v>8149894</v>
      </c>
      <c r="BE199" s="2">
        <f t="shared" si="70"/>
        <v>469565.21739130432</v>
      </c>
      <c r="BF199">
        <f t="shared" si="60"/>
        <v>8619459.2173913047</v>
      </c>
      <c r="BI199">
        <v>2300000</v>
      </c>
      <c r="BJ199" s="2">
        <f t="shared" si="71"/>
        <v>365217.39130434784</v>
      </c>
      <c r="BK199">
        <f t="shared" si="61"/>
        <v>2665217.3913043477</v>
      </c>
      <c r="BO199">
        <v>3000000</v>
      </c>
      <c r="BP199" s="2">
        <f t="shared" si="72"/>
        <v>782608.69565217383</v>
      </c>
      <c r="BQ199">
        <f t="shared" si="62"/>
        <v>3782608.6956521738</v>
      </c>
      <c r="BU199" s="2">
        <f t="shared" si="73"/>
        <v>352173.91304347827</v>
      </c>
      <c r="BY199">
        <v>600000</v>
      </c>
      <c r="BZ199" s="2">
        <f t="shared" si="74"/>
        <v>130434.78260869565</v>
      </c>
      <c r="CA199" s="2">
        <f t="shared" si="64"/>
        <v>730434.78260869568</v>
      </c>
    </row>
    <row r="200" spans="1:79" x14ac:dyDescent="0.25">
      <c r="A200" s="1">
        <v>44390</v>
      </c>
      <c r="B200">
        <v>750000</v>
      </c>
      <c r="C200">
        <v>1700000</v>
      </c>
      <c r="D200" s="2">
        <f t="shared" si="78"/>
        <v>5620829.7826086953</v>
      </c>
      <c r="E200" s="2">
        <v>11241659.565217391</v>
      </c>
      <c r="F200" s="2">
        <f t="shared" ref="F200:F263" si="87">G200/2</f>
        <v>1042500</v>
      </c>
      <c r="G200" s="2">
        <v>2085000</v>
      </c>
      <c r="H200" s="2">
        <f t="shared" si="85"/>
        <v>4329294.8260869561</v>
      </c>
      <c r="I200" s="2">
        <v>8658589.6521739122</v>
      </c>
      <c r="J200" s="2">
        <f t="shared" ref="J200" si="88">K200/2</f>
        <v>1347826.0869565217</v>
      </c>
      <c r="K200" s="2">
        <v>2695652.1739130435</v>
      </c>
      <c r="L200" s="2">
        <f t="shared" si="55"/>
        <v>1923913.0434782607</v>
      </c>
      <c r="M200" s="2">
        <v>3847826.0869565215</v>
      </c>
      <c r="N200" s="2">
        <f t="shared" si="68"/>
        <v>190760.86956521738</v>
      </c>
      <c r="O200" s="2">
        <v>381521.73913043475</v>
      </c>
      <c r="P200" s="2">
        <f t="shared" si="42"/>
        <v>370652.17391304346</v>
      </c>
      <c r="Q200" s="2">
        <v>741304.34782608692</v>
      </c>
      <c r="R200" s="2"/>
      <c r="S200" s="2"/>
      <c r="T200" s="19">
        <f t="shared" si="80"/>
        <v>16749689.826086955</v>
      </c>
      <c r="U200" s="20">
        <v>17461543</v>
      </c>
      <c r="V200" s="20">
        <v>10476925.799999999</v>
      </c>
      <c r="W200" s="20">
        <v>12223080.1</v>
      </c>
      <c r="X200" s="20">
        <v>13969234.399999999</v>
      </c>
      <c r="Y200" s="21">
        <v>15715388.699999999</v>
      </c>
      <c r="AE200">
        <v>13</v>
      </c>
      <c r="AN200">
        <v>10280790</v>
      </c>
      <c r="AO200" s="2">
        <f t="shared" si="66"/>
        <v>960869.56521739124</v>
      </c>
      <c r="AP200" s="2">
        <f t="shared" si="58"/>
        <v>11241659.565217391</v>
      </c>
      <c r="AQ200" s="2"/>
      <c r="AR200" s="2"/>
      <c r="AV200">
        <v>1760000</v>
      </c>
      <c r="AW200" s="2">
        <f t="shared" si="69"/>
        <v>325000</v>
      </c>
      <c r="AX200">
        <f t="shared" si="59"/>
        <v>2085000</v>
      </c>
      <c r="AZ200" s="2"/>
      <c r="BD200">
        <v>8149894</v>
      </c>
      <c r="BE200" s="2">
        <f t="shared" si="70"/>
        <v>508695.65217391303</v>
      </c>
      <c r="BF200">
        <f t="shared" si="60"/>
        <v>8658589.6521739122</v>
      </c>
      <c r="BI200">
        <v>2300000</v>
      </c>
      <c r="BJ200" s="2">
        <f t="shared" si="71"/>
        <v>395652.17391304346</v>
      </c>
      <c r="BK200">
        <f t="shared" si="61"/>
        <v>2695652.1739130435</v>
      </c>
      <c r="BO200">
        <v>3000000</v>
      </c>
      <c r="BP200" s="2">
        <f t="shared" si="72"/>
        <v>847826.08695652173</v>
      </c>
      <c r="BQ200">
        <f t="shared" si="62"/>
        <v>3847826.0869565215</v>
      </c>
      <c r="BU200" s="2">
        <f t="shared" si="73"/>
        <v>381521.73913043475</v>
      </c>
      <c r="BY200">
        <v>600000</v>
      </c>
      <c r="BZ200" s="2">
        <f t="shared" si="74"/>
        <v>141304.34782608695</v>
      </c>
      <c r="CA200" s="2">
        <f t="shared" si="64"/>
        <v>741304.34782608692</v>
      </c>
    </row>
    <row r="201" spans="1:79" x14ac:dyDescent="0.25">
      <c r="A201" s="1">
        <v>44391</v>
      </c>
      <c r="B201">
        <v>750000</v>
      </c>
      <c r="C201">
        <v>1700000</v>
      </c>
      <c r="D201" s="2">
        <f t="shared" si="78"/>
        <v>5657786.3043478262</v>
      </c>
      <c r="E201" s="2">
        <v>11315572.608695652</v>
      </c>
      <c r="F201" s="2">
        <f t="shared" si="87"/>
        <v>1055000</v>
      </c>
      <c r="G201" s="2">
        <v>2110000</v>
      </c>
      <c r="H201" s="2">
        <f t="shared" si="85"/>
        <v>4348860.0434782607</v>
      </c>
      <c r="I201" s="2">
        <v>8697720.0869565215</v>
      </c>
      <c r="J201" s="2">
        <f t="shared" ref="J201" si="89">K201/2</f>
        <v>1363043.4782608696</v>
      </c>
      <c r="K201" s="2">
        <v>2726086.9565217393</v>
      </c>
      <c r="L201" s="2">
        <f t="shared" si="55"/>
        <v>1956521.7391304348</v>
      </c>
      <c r="M201" s="2">
        <v>3913043.4782608696</v>
      </c>
      <c r="N201" s="2">
        <f t="shared" si="68"/>
        <v>205434.78260869565</v>
      </c>
      <c r="O201" s="2">
        <v>410869.5652173913</v>
      </c>
      <c r="P201" s="2">
        <f t="shared" si="42"/>
        <v>376086.95652173914</v>
      </c>
      <c r="Q201" s="2">
        <v>752173.91304347827</v>
      </c>
      <c r="R201" s="2"/>
      <c r="S201" s="2"/>
      <c r="T201" s="19">
        <f t="shared" si="80"/>
        <v>16919255.043478258</v>
      </c>
      <c r="U201" s="20">
        <v>17461543</v>
      </c>
      <c r="V201" s="20">
        <v>10476925.799999999</v>
      </c>
      <c r="W201" s="20">
        <v>12223080.1</v>
      </c>
      <c r="X201" s="20">
        <v>13969234.399999999</v>
      </c>
      <c r="Y201" s="21">
        <v>15715388.699999999</v>
      </c>
      <c r="AE201">
        <v>14</v>
      </c>
      <c r="AN201">
        <v>10280790</v>
      </c>
      <c r="AO201" s="2">
        <f t="shared" si="66"/>
        <v>1034782.6086956521</v>
      </c>
      <c r="AP201" s="2">
        <f t="shared" si="58"/>
        <v>11315572.608695652</v>
      </c>
      <c r="AQ201" s="2"/>
      <c r="AR201" s="2"/>
      <c r="AV201">
        <v>1760000</v>
      </c>
      <c r="AW201" s="2">
        <f t="shared" si="69"/>
        <v>350000</v>
      </c>
      <c r="AX201">
        <f t="shared" si="59"/>
        <v>2110000</v>
      </c>
      <c r="AZ201" s="2"/>
      <c r="BD201">
        <v>8149894</v>
      </c>
      <c r="BE201" s="2">
        <f t="shared" si="70"/>
        <v>547826.08695652173</v>
      </c>
      <c r="BF201">
        <f t="shared" si="60"/>
        <v>8697720.0869565215</v>
      </c>
      <c r="BI201">
        <v>2300000</v>
      </c>
      <c r="BJ201" s="2">
        <f t="shared" si="71"/>
        <v>426086.95652173914</v>
      </c>
      <c r="BK201">
        <f t="shared" si="61"/>
        <v>2726086.9565217393</v>
      </c>
      <c r="BO201">
        <v>3000000</v>
      </c>
      <c r="BP201" s="2">
        <f t="shared" si="72"/>
        <v>913043.47826086951</v>
      </c>
      <c r="BQ201">
        <f t="shared" si="62"/>
        <v>3913043.4782608696</v>
      </c>
      <c r="BU201" s="2">
        <f t="shared" si="73"/>
        <v>410869.5652173913</v>
      </c>
      <c r="BY201">
        <v>600000</v>
      </c>
      <c r="BZ201" s="2">
        <f t="shared" si="74"/>
        <v>152173.91304347827</v>
      </c>
      <c r="CA201" s="2">
        <f t="shared" si="64"/>
        <v>752173.91304347827</v>
      </c>
    </row>
    <row r="202" spans="1:79" x14ac:dyDescent="0.25">
      <c r="A202" s="1">
        <v>44392</v>
      </c>
      <c r="B202">
        <v>750000</v>
      </c>
      <c r="C202">
        <v>1700000</v>
      </c>
      <c r="D202" s="2">
        <f t="shared" si="78"/>
        <v>5694742.826086957</v>
      </c>
      <c r="E202" s="2">
        <v>11389485.652173914</v>
      </c>
      <c r="F202" s="2">
        <f t="shared" si="87"/>
        <v>1067500</v>
      </c>
      <c r="G202" s="2">
        <v>2135000</v>
      </c>
      <c r="H202" s="2">
        <f t="shared" si="85"/>
        <v>4368425.2608695654</v>
      </c>
      <c r="I202" s="2">
        <v>8736850.5217391308</v>
      </c>
      <c r="J202" s="2">
        <f t="shared" ref="J202" si="90">K202/2</f>
        <v>1378260.8695652173</v>
      </c>
      <c r="K202" s="2">
        <v>2756521.7391304346</v>
      </c>
      <c r="L202" s="2">
        <f t="shared" si="55"/>
        <v>1989130.4347826086</v>
      </c>
      <c r="M202" s="2">
        <v>3978260.8695652173</v>
      </c>
      <c r="N202" s="2">
        <f t="shared" si="68"/>
        <v>220108.69565217389</v>
      </c>
      <c r="O202" s="2">
        <v>440217.39130434778</v>
      </c>
      <c r="P202" s="2">
        <f t="shared" si="42"/>
        <v>381521.73913043481</v>
      </c>
      <c r="Q202" s="2">
        <v>763043.47826086963</v>
      </c>
      <c r="R202" s="2"/>
      <c r="S202" s="2"/>
      <c r="T202" s="19">
        <f t="shared" si="80"/>
        <v>17088820.260869566</v>
      </c>
      <c r="U202" s="20">
        <v>17461543</v>
      </c>
      <c r="V202" s="20">
        <v>10476925.799999999</v>
      </c>
      <c r="W202" s="20">
        <v>12223080.1</v>
      </c>
      <c r="X202" s="20">
        <v>13969234.399999999</v>
      </c>
      <c r="Y202" s="21">
        <v>15715388.699999999</v>
      </c>
      <c r="AE202">
        <v>15</v>
      </c>
      <c r="AN202">
        <v>10280790</v>
      </c>
      <c r="AO202" s="2">
        <f t="shared" si="66"/>
        <v>1108695.6521739131</v>
      </c>
      <c r="AP202" s="2">
        <f t="shared" si="58"/>
        <v>11389485.652173914</v>
      </c>
      <c r="AQ202" s="2"/>
      <c r="AR202" s="2"/>
      <c r="AV202">
        <v>1760000</v>
      </c>
      <c r="AW202" s="2">
        <f t="shared" si="69"/>
        <v>375000</v>
      </c>
      <c r="AX202">
        <f t="shared" si="59"/>
        <v>2135000</v>
      </c>
      <c r="AZ202" s="2"/>
      <c r="BD202">
        <v>8149894</v>
      </c>
      <c r="BE202" s="2">
        <f t="shared" si="70"/>
        <v>586956.52173913049</v>
      </c>
      <c r="BF202">
        <f t="shared" si="60"/>
        <v>8736850.5217391308</v>
      </c>
      <c r="BI202">
        <v>2300000</v>
      </c>
      <c r="BJ202" s="2">
        <f t="shared" si="71"/>
        <v>456521.73913043475</v>
      </c>
      <c r="BK202">
        <f t="shared" si="61"/>
        <v>2756521.7391304346</v>
      </c>
      <c r="BO202">
        <v>3000000</v>
      </c>
      <c r="BP202" s="2">
        <f t="shared" si="72"/>
        <v>978260.86956521741</v>
      </c>
      <c r="BQ202">
        <f t="shared" si="62"/>
        <v>3978260.8695652173</v>
      </c>
      <c r="BU202" s="2">
        <f t="shared" si="73"/>
        <v>440217.39130434778</v>
      </c>
      <c r="BY202">
        <v>600000</v>
      </c>
      <c r="BZ202" s="2">
        <f t="shared" si="74"/>
        <v>163043.47826086957</v>
      </c>
      <c r="CA202" s="2">
        <f t="shared" si="64"/>
        <v>763043.47826086963</v>
      </c>
    </row>
    <row r="203" spans="1:79" x14ac:dyDescent="0.25">
      <c r="A203" s="1">
        <v>44393</v>
      </c>
      <c r="B203">
        <v>750000</v>
      </c>
      <c r="C203">
        <v>1700000</v>
      </c>
      <c r="D203" s="2">
        <f t="shared" si="78"/>
        <v>5731699.3478260869</v>
      </c>
      <c r="E203" s="2">
        <v>11463398.695652174</v>
      </c>
      <c r="F203" s="2">
        <f t="shared" si="87"/>
        <v>1080000</v>
      </c>
      <c r="G203" s="2">
        <v>2160000</v>
      </c>
      <c r="H203" s="2">
        <f t="shared" si="85"/>
        <v>4387990.4782608692</v>
      </c>
      <c r="I203" s="2">
        <v>8775980.9565217383</v>
      </c>
      <c r="J203" s="2">
        <f t="shared" ref="J203" si="91">K203/2</f>
        <v>1393478.2608695652</v>
      </c>
      <c r="K203" s="2">
        <v>2786956.5217391304</v>
      </c>
      <c r="L203" s="2">
        <f t="shared" si="55"/>
        <v>2021739.1304347827</v>
      </c>
      <c r="M203" s="2">
        <v>4043478.2608695654</v>
      </c>
      <c r="N203" s="2">
        <f t="shared" si="68"/>
        <v>234782.60869565216</v>
      </c>
      <c r="O203" s="2">
        <v>469565.21739130432</v>
      </c>
      <c r="P203" s="2">
        <f t="shared" si="42"/>
        <v>386956.52173913043</v>
      </c>
      <c r="Q203" s="2">
        <v>773913.04347826086</v>
      </c>
      <c r="R203" s="2"/>
      <c r="S203" s="2"/>
      <c r="T203" s="19">
        <f t="shared" si="80"/>
        <v>17258385.478260867</v>
      </c>
      <c r="U203" s="20">
        <v>17461543</v>
      </c>
      <c r="V203" s="20">
        <v>10476925.799999999</v>
      </c>
      <c r="W203" s="20">
        <v>12223080.1</v>
      </c>
      <c r="X203" s="20">
        <v>13969234.399999999</v>
      </c>
      <c r="Y203" s="21">
        <v>15715388.699999999</v>
      </c>
      <c r="AE203">
        <v>16</v>
      </c>
      <c r="AN203">
        <v>10280790</v>
      </c>
      <c r="AO203" s="2">
        <f t="shared" si="66"/>
        <v>1182608.6956521738</v>
      </c>
      <c r="AP203" s="2">
        <f t="shared" si="58"/>
        <v>11463398.695652174</v>
      </c>
      <c r="AQ203" s="2"/>
      <c r="AR203" s="2"/>
      <c r="AV203">
        <v>1760000</v>
      </c>
      <c r="AW203" s="2">
        <f t="shared" si="69"/>
        <v>400000</v>
      </c>
      <c r="AX203">
        <f t="shared" si="59"/>
        <v>2160000</v>
      </c>
      <c r="AZ203" s="2"/>
      <c r="BD203">
        <v>8149894</v>
      </c>
      <c r="BE203" s="2">
        <f t="shared" si="70"/>
        <v>626086.95652173914</v>
      </c>
      <c r="BF203">
        <f t="shared" si="60"/>
        <v>8775980.9565217383</v>
      </c>
      <c r="BI203">
        <v>2300000</v>
      </c>
      <c r="BJ203" s="2">
        <f t="shared" si="71"/>
        <v>486956.52173913043</v>
      </c>
      <c r="BK203">
        <f t="shared" si="61"/>
        <v>2786956.5217391304</v>
      </c>
      <c r="BO203">
        <v>3000000</v>
      </c>
      <c r="BP203" s="2">
        <f t="shared" si="72"/>
        <v>1043478.2608695652</v>
      </c>
      <c r="BQ203">
        <f t="shared" si="62"/>
        <v>4043478.2608695654</v>
      </c>
      <c r="BU203" s="2">
        <f t="shared" si="73"/>
        <v>469565.21739130432</v>
      </c>
      <c r="BY203">
        <v>600000</v>
      </c>
      <c r="BZ203" s="2">
        <f t="shared" si="74"/>
        <v>173913.04347826086</v>
      </c>
      <c r="CA203" s="2">
        <f t="shared" si="64"/>
        <v>773913.04347826086</v>
      </c>
    </row>
    <row r="204" spans="1:79" x14ac:dyDescent="0.25">
      <c r="A204" s="1">
        <v>44394</v>
      </c>
      <c r="B204">
        <v>750000</v>
      </c>
      <c r="C204">
        <v>1700000</v>
      </c>
      <c r="D204" s="2">
        <f t="shared" si="78"/>
        <v>5768655.8695652168</v>
      </c>
      <c r="E204" s="2">
        <v>11537311.739130434</v>
      </c>
      <c r="F204" s="2">
        <f t="shared" si="87"/>
        <v>1092500</v>
      </c>
      <c r="G204" s="2">
        <v>2185000</v>
      </c>
      <c r="H204" s="2">
        <f t="shared" si="85"/>
        <v>4407555.6956521738</v>
      </c>
      <c r="I204" s="2">
        <v>8815111.3913043477</v>
      </c>
      <c r="J204" s="2">
        <f t="shared" ref="J204" si="92">K204/2</f>
        <v>1408695.6521739131</v>
      </c>
      <c r="K204" s="2">
        <v>2817391.3043478262</v>
      </c>
      <c r="L204" s="2">
        <f t="shared" si="55"/>
        <v>2054347.8260869565</v>
      </c>
      <c r="M204" s="2">
        <v>4108695.6521739131</v>
      </c>
      <c r="N204" s="2">
        <f t="shared" si="68"/>
        <v>249456.52173913043</v>
      </c>
      <c r="O204" s="2">
        <v>498913.04347826086</v>
      </c>
      <c r="P204" s="2">
        <f t="shared" si="42"/>
        <v>392391.30434782605</v>
      </c>
      <c r="Q204" s="2">
        <v>784782.6086956521</v>
      </c>
      <c r="R204" s="2"/>
      <c r="S204" s="2"/>
      <c r="T204" s="19">
        <f t="shared" si="80"/>
        <v>17427950.695652172</v>
      </c>
      <c r="U204" s="20">
        <v>17461543</v>
      </c>
      <c r="V204" s="20">
        <v>10476925.799999999</v>
      </c>
      <c r="W204" s="20">
        <v>12223080.1</v>
      </c>
      <c r="X204" s="20">
        <v>13969234.399999999</v>
      </c>
      <c r="Y204" s="21">
        <v>15715388.699999999</v>
      </c>
      <c r="AE204">
        <v>17</v>
      </c>
      <c r="AN204">
        <v>10280790</v>
      </c>
      <c r="AO204" s="2">
        <f t="shared" si="66"/>
        <v>1256521.7391304346</v>
      </c>
      <c r="AP204" s="2">
        <f t="shared" si="58"/>
        <v>11537311.739130434</v>
      </c>
      <c r="AQ204" s="2"/>
      <c r="AR204" s="2"/>
      <c r="AV204">
        <v>1760000</v>
      </c>
      <c r="AW204" s="2">
        <f t="shared" si="69"/>
        <v>425000</v>
      </c>
      <c r="AX204">
        <f t="shared" si="59"/>
        <v>2185000</v>
      </c>
      <c r="AZ204" s="2"/>
      <c r="BD204">
        <v>8149894</v>
      </c>
      <c r="BE204" s="2">
        <f t="shared" si="70"/>
        <v>665217.39130434778</v>
      </c>
      <c r="BF204">
        <f t="shared" si="60"/>
        <v>8815111.3913043477</v>
      </c>
      <c r="BI204">
        <v>2300000</v>
      </c>
      <c r="BJ204" s="2">
        <f t="shared" si="71"/>
        <v>517391.30434782611</v>
      </c>
      <c r="BK204">
        <f t="shared" si="61"/>
        <v>2817391.3043478262</v>
      </c>
      <c r="BO204">
        <v>3000000</v>
      </c>
      <c r="BP204" s="2">
        <f t="shared" si="72"/>
        <v>1108695.6521739131</v>
      </c>
      <c r="BQ204">
        <f t="shared" si="62"/>
        <v>4108695.6521739131</v>
      </c>
      <c r="BU204" s="2">
        <f t="shared" si="73"/>
        <v>498913.04347826086</v>
      </c>
      <c r="BY204">
        <v>600000</v>
      </c>
      <c r="BZ204" s="2">
        <f t="shared" si="74"/>
        <v>184782.60869565216</v>
      </c>
      <c r="CA204" s="2">
        <f t="shared" si="64"/>
        <v>784782.6086956521</v>
      </c>
    </row>
    <row r="205" spans="1:79" x14ac:dyDescent="0.25">
      <c r="A205" s="1">
        <v>44395</v>
      </c>
      <c r="B205">
        <v>750000</v>
      </c>
      <c r="C205">
        <v>1700000</v>
      </c>
      <c r="D205" s="2">
        <f t="shared" si="78"/>
        <v>5805612.3913043477</v>
      </c>
      <c r="E205" s="2">
        <v>11611224.782608695</v>
      </c>
      <c r="F205" s="2">
        <f t="shared" si="87"/>
        <v>1105000</v>
      </c>
      <c r="G205" s="2">
        <v>2210000</v>
      </c>
      <c r="H205" s="2">
        <f t="shared" si="85"/>
        <v>4427120.9130434785</v>
      </c>
      <c r="I205" s="2">
        <v>8854241.826086957</v>
      </c>
      <c r="J205" s="2">
        <f t="shared" ref="J205" si="93">K205/2</f>
        <v>1423913.0434782607</v>
      </c>
      <c r="K205" s="2">
        <v>2847826.0869565215</v>
      </c>
      <c r="L205" s="2">
        <f t="shared" si="55"/>
        <v>2086956.5217391304</v>
      </c>
      <c r="M205" s="2">
        <v>4173913.0434782607</v>
      </c>
      <c r="N205" s="2">
        <f t="shared" si="68"/>
        <v>264130.4347826087</v>
      </c>
      <c r="O205" s="2">
        <v>528260.86956521741</v>
      </c>
      <c r="P205" s="2">
        <f t="shared" si="42"/>
        <v>397826.08695652173</v>
      </c>
      <c r="Q205" s="2">
        <v>795652.17391304346</v>
      </c>
      <c r="R205" s="2"/>
      <c r="S205" s="2"/>
      <c r="T205" s="19">
        <f t="shared" si="80"/>
        <v>17597515.91304348</v>
      </c>
      <c r="U205" s="20">
        <v>17461543</v>
      </c>
      <c r="V205" s="20">
        <v>10476925.799999999</v>
      </c>
      <c r="W205" s="20">
        <v>12223080.1</v>
      </c>
      <c r="X205" s="20">
        <v>13969234.399999999</v>
      </c>
      <c r="Y205" s="21">
        <v>15715388.699999999</v>
      </c>
      <c r="AE205">
        <v>18</v>
      </c>
      <c r="AN205">
        <v>10280790</v>
      </c>
      <c r="AO205" s="2">
        <f t="shared" si="66"/>
        <v>1330434.7826086956</v>
      </c>
      <c r="AP205" s="2">
        <f t="shared" si="58"/>
        <v>11611224.782608695</v>
      </c>
      <c r="AQ205" s="2"/>
      <c r="AR205" s="2"/>
      <c r="AV205">
        <v>1760000</v>
      </c>
      <c r="AW205" s="2">
        <f t="shared" si="69"/>
        <v>450000</v>
      </c>
      <c r="AX205">
        <f t="shared" si="59"/>
        <v>2210000</v>
      </c>
      <c r="AZ205" s="2"/>
      <c r="BD205">
        <v>8149894</v>
      </c>
      <c r="BE205" s="2">
        <f t="shared" si="70"/>
        <v>704347.82608695654</v>
      </c>
      <c r="BF205">
        <f t="shared" si="60"/>
        <v>8854241.826086957</v>
      </c>
      <c r="BI205">
        <v>2300000</v>
      </c>
      <c r="BJ205" s="2">
        <f t="shared" si="71"/>
        <v>547826.08695652173</v>
      </c>
      <c r="BK205">
        <f t="shared" si="61"/>
        <v>2847826.0869565215</v>
      </c>
      <c r="BO205">
        <v>3000000</v>
      </c>
      <c r="BP205" s="2">
        <f t="shared" si="72"/>
        <v>1173913.0434782607</v>
      </c>
      <c r="BQ205">
        <f t="shared" si="62"/>
        <v>4173913.0434782607</v>
      </c>
      <c r="BU205" s="2">
        <f t="shared" si="73"/>
        <v>528260.86956521741</v>
      </c>
      <c r="BY205">
        <v>600000</v>
      </c>
      <c r="BZ205" s="2">
        <f t="shared" si="74"/>
        <v>195652.17391304346</v>
      </c>
      <c r="CA205" s="2">
        <f t="shared" si="64"/>
        <v>795652.17391304346</v>
      </c>
    </row>
    <row r="206" spans="1:79" x14ac:dyDescent="0.25">
      <c r="A206" s="1">
        <v>44396</v>
      </c>
      <c r="B206">
        <v>750000</v>
      </c>
      <c r="C206">
        <v>1700000</v>
      </c>
      <c r="D206" s="2">
        <f t="shared" si="78"/>
        <v>5842568.9130434785</v>
      </c>
      <c r="E206" s="2">
        <v>11685137.826086957</v>
      </c>
      <c r="F206" s="2">
        <f t="shared" si="87"/>
        <v>1117500</v>
      </c>
      <c r="G206" s="2">
        <v>2235000</v>
      </c>
      <c r="H206" s="2">
        <f t="shared" si="85"/>
        <v>4446686.1304347822</v>
      </c>
      <c r="I206" s="2">
        <v>8893372.2608695645</v>
      </c>
      <c r="J206" s="2">
        <f t="shared" ref="J206" si="94">K206/2</f>
        <v>1439130.4347826086</v>
      </c>
      <c r="K206" s="2">
        <v>2878260.8695652173</v>
      </c>
      <c r="L206" s="2">
        <f t="shared" si="55"/>
        <v>2119565.2173913042</v>
      </c>
      <c r="M206" s="2">
        <v>4239130.4347826084</v>
      </c>
      <c r="N206" s="2">
        <f t="shared" si="68"/>
        <v>278804.34782608692</v>
      </c>
      <c r="O206" s="2">
        <v>557608.69565217383</v>
      </c>
      <c r="P206" s="2">
        <f t="shared" si="42"/>
        <v>403260.86956521741</v>
      </c>
      <c r="Q206" s="2">
        <v>806521.73913043481</v>
      </c>
      <c r="R206" s="2"/>
      <c r="S206" s="2"/>
      <c r="T206" s="19">
        <f t="shared" si="80"/>
        <v>17767081.130434785</v>
      </c>
      <c r="U206" s="20">
        <v>17461543</v>
      </c>
      <c r="V206" s="20">
        <v>10476925.799999999</v>
      </c>
      <c r="W206" s="20">
        <v>12223080.1</v>
      </c>
      <c r="X206" s="20">
        <v>13969234.399999999</v>
      </c>
      <c r="Y206" s="21">
        <v>15715388.699999999</v>
      </c>
      <c r="AE206">
        <v>19</v>
      </c>
      <c r="AN206">
        <v>10280790</v>
      </c>
      <c r="AO206" s="2">
        <f t="shared" si="66"/>
        <v>1404347.8260869565</v>
      </c>
      <c r="AP206" s="2">
        <f t="shared" si="58"/>
        <v>11685137.826086957</v>
      </c>
      <c r="AQ206" s="2"/>
      <c r="AR206" s="2"/>
      <c r="AV206">
        <v>1760000</v>
      </c>
      <c r="AW206" s="2">
        <f t="shared" si="69"/>
        <v>475000</v>
      </c>
      <c r="AX206">
        <f t="shared" si="59"/>
        <v>2235000</v>
      </c>
      <c r="AZ206" s="2"/>
      <c r="BD206">
        <v>8149894</v>
      </c>
      <c r="BE206" s="2">
        <f t="shared" si="70"/>
        <v>743478.26086956519</v>
      </c>
      <c r="BF206">
        <f t="shared" si="60"/>
        <v>8893372.2608695645</v>
      </c>
      <c r="BI206">
        <v>2300000</v>
      </c>
      <c r="BJ206" s="2">
        <f t="shared" si="71"/>
        <v>578260.86956521741</v>
      </c>
      <c r="BK206">
        <f t="shared" si="61"/>
        <v>2878260.8695652173</v>
      </c>
      <c r="BO206">
        <v>3000000</v>
      </c>
      <c r="BP206" s="2">
        <f t="shared" si="72"/>
        <v>1239130.4347826086</v>
      </c>
      <c r="BQ206">
        <f t="shared" si="62"/>
        <v>4239130.4347826084</v>
      </c>
      <c r="BU206" s="2">
        <f t="shared" si="73"/>
        <v>557608.69565217383</v>
      </c>
      <c r="BY206">
        <v>600000</v>
      </c>
      <c r="BZ206" s="2">
        <f t="shared" si="74"/>
        <v>206521.73913043478</v>
      </c>
      <c r="CA206" s="2">
        <f t="shared" si="64"/>
        <v>806521.73913043481</v>
      </c>
    </row>
    <row r="207" spans="1:79" x14ac:dyDescent="0.25">
      <c r="A207" s="1">
        <v>44397</v>
      </c>
      <c r="B207">
        <v>750000</v>
      </c>
      <c r="C207">
        <v>1700000</v>
      </c>
      <c r="D207" s="2">
        <f t="shared" si="78"/>
        <v>5879525.4347826084</v>
      </c>
      <c r="E207" s="2">
        <v>11759050.869565217</v>
      </c>
      <c r="F207" s="2">
        <f t="shared" si="87"/>
        <v>1130000</v>
      </c>
      <c r="G207" s="2">
        <v>2260000</v>
      </c>
      <c r="H207" s="2">
        <f t="shared" si="85"/>
        <v>4466251.3478260869</v>
      </c>
      <c r="I207" s="2">
        <v>8932502.6956521738</v>
      </c>
      <c r="J207" s="2">
        <f t="shared" ref="J207" si="95">K207/2</f>
        <v>1454347.8260869565</v>
      </c>
      <c r="K207" s="2">
        <v>2908695.6521739131</v>
      </c>
      <c r="L207" s="2">
        <f t="shared" si="55"/>
        <v>2152173.9130434785</v>
      </c>
      <c r="M207" s="2">
        <v>4304347.826086957</v>
      </c>
      <c r="N207" s="2">
        <f t="shared" si="68"/>
        <v>293478.26086956519</v>
      </c>
      <c r="O207" s="2">
        <v>586956.52173913037</v>
      </c>
      <c r="P207" s="2">
        <f t="shared" si="42"/>
        <v>408695.65217391303</v>
      </c>
      <c r="Q207" s="2">
        <v>817391.30434782605</v>
      </c>
      <c r="R207" s="2"/>
      <c r="S207" s="2"/>
      <c r="T207" s="19">
        <f t="shared" si="80"/>
        <v>17936646.34782609</v>
      </c>
      <c r="U207" s="20">
        <v>17461543</v>
      </c>
      <c r="V207" s="20">
        <v>10476925.799999999</v>
      </c>
      <c r="W207" s="20">
        <v>12223080.1</v>
      </c>
      <c r="X207" s="20">
        <v>13969234.399999999</v>
      </c>
      <c r="Y207" s="21">
        <v>15715388.699999999</v>
      </c>
      <c r="AE207">
        <v>20</v>
      </c>
      <c r="AN207">
        <v>10280790</v>
      </c>
      <c r="AO207" s="2">
        <f t="shared" si="66"/>
        <v>1478260.8695652173</v>
      </c>
      <c r="AP207" s="2">
        <f t="shared" si="58"/>
        <v>11759050.869565217</v>
      </c>
      <c r="AQ207" s="2"/>
      <c r="AR207" s="2"/>
      <c r="AV207">
        <v>1760000</v>
      </c>
      <c r="AW207" s="2">
        <f t="shared" si="69"/>
        <v>500000</v>
      </c>
      <c r="AX207">
        <f t="shared" si="59"/>
        <v>2260000</v>
      </c>
      <c r="AZ207" s="2"/>
      <c r="BD207">
        <v>8149894</v>
      </c>
      <c r="BE207" s="2">
        <f t="shared" si="70"/>
        <v>782608.69565217395</v>
      </c>
      <c r="BF207">
        <f t="shared" si="60"/>
        <v>8932502.6956521738</v>
      </c>
      <c r="BI207">
        <v>2300000</v>
      </c>
      <c r="BJ207" s="2">
        <f t="shared" si="71"/>
        <v>608695.65217391308</v>
      </c>
      <c r="BK207">
        <f t="shared" si="61"/>
        <v>2908695.6521739131</v>
      </c>
      <c r="BO207">
        <v>3000000</v>
      </c>
      <c r="BP207" s="2">
        <f t="shared" si="72"/>
        <v>1304347.8260869565</v>
      </c>
      <c r="BQ207">
        <f t="shared" si="62"/>
        <v>4304347.826086957</v>
      </c>
      <c r="BU207" s="2">
        <f t="shared" si="73"/>
        <v>586956.52173913037</v>
      </c>
      <c r="BY207">
        <v>600000</v>
      </c>
      <c r="BZ207" s="2">
        <f t="shared" si="74"/>
        <v>217391.30434782608</v>
      </c>
      <c r="CA207" s="2">
        <f t="shared" si="64"/>
        <v>817391.30434782605</v>
      </c>
    </row>
    <row r="208" spans="1:79" x14ac:dyDescent="0.25">
      <c r="A208" s="1">
        <v>44398</v>
      </c>
      <c r="B208">
        <v>750000</v>
      </c>
      <c r="C208">
        <v>1700000</v>
      </c>
      <c r="D208" s="2">
        <f t="shared" si="78"/>
        <v>5916481.9565217393</v>
      </c>
      <c r="E208" s="2">
        <v>11832963.913043479</v>
      </c>
      <c r="F208" s="2">
        <f t="shared" si="87"/>
        <v>1142500</v>
      </c>
      <c r="G208" s="2">
        <v>2285000</v>
      </c>
      <c r="H208" s="2">
        <f t="shared" si="85"/>
        <v>4485816.5652173916</v>
      </c>
      <c r="I208" s="2">
        <v>8971633.1304347832</v>
      </c>
      <c r="J208" s="2">
        <f t="shared" ref="J208" si="96">K208/2</f>
        <v>1469565.2173913042</v>
      </c>
      <c r="K208" s="2">
        <v>2939130.4347826084</v>
      </c>
      <c r="L208" s="2">
        <f t="shared" si="55"/>
        <v>2184782.6086956523</v>
      </c>
      <c r="M208" s="2">
        <v>4369565.2173913047</v>
      </c>
      <c r="N208" s="2">
        <f t="shared" si="68"/>
        <v>308152.17391304346</v>
      </c>
      <c r="O208" s="2">
        <v>616304.34782608692</v>
      </c>
      <c r="P208" s="2">
        <f t="shared" si="42"/>
        <v>414130.4347826087</v>
      </c>
      <c r="Q208" s="2">
        <v>828260.86956521741</v>
      </c>
      <c r="R208" s="2"/>
      <c r="S208" s="2"/>
      <c r="T208" s="19">
        <f t="shared" si="80"/>
        <v>18106211.565217394</v>
      </c>
      <c r="U208" s="20">
        <v>17461543</v>
      </c>
      <c r="V208" s="20">
        <v>10476925.799999999</v>
      </c>
      <c r="W208" s="20">
        <v>12223080.1</v>
      </c>
      <c r="X208" s="20">
        <v>13969234.399999999</v>
      </c>
      <c r="Y208" s="21">
        <v>15715388.699999999</v>
      </c>
      <c r="AE208">
        <v>21</v>
      </c>
      <c r="AN208">
        <v>10280790</v>
      </c>
      <c r="AO208" s="2">
        <f t="shared" si="66"/>
        <v>1552173.913043478</v>
      </c>
      <c r="AP208" s="2">
        <f t="shared" si="58"/>
        <v>11832963.913043479</v>
      </c>
      <c r="AQ208" s="2"/>
      <c r="AR208" s="2"/>
      <c r="AV208">
        <v>1760000</v>
      </c>
      <c r="AW208" s="2">
        <f t="shared" si="69"/>
        <v>525000</v>
      </c>
      <c r="AX208">
        <f t="shared" si="59"/>
        <v>2285000</v>
      </c>
      <c r="AZ208" s="2"/>
      <c r="BD208">
        <v>8149894</v>
      </c>
      <c r="BE208" s="2">
        <f t="shared" si="70"/>
        <v>821739.13043478259</v>
      </c>
      <c r="BF208">
        <f t="shared" si="60"/>
        <v>8971633.1304347832</v>
      </c>
      <c r="BI208">
        <v>2300000</v>
      </c>
      <c r="BJ208" s="2">
        <f t="shared" si="71"/>
        <v>639130.43478260865</v>
      </c>
      <c r="BK208">
        <f t="shared" si="61"/>
        <v>2939130.4347826084</v>
      </c>
      <c r="BO208">
        <v>3000000</v>
      </c>
      <c r="BP208" s="2">
        <f t="shared" si="72"/>
        <v>1369565.2173913042</v>
      </c>
      <c r="BQ208">
        <f t="shared" si="62"/>
        <v>4369565.2173913047</v>
      </c>
      <c r="BU208" s="2">
        <f t="shared" si="73"/>
        <v>616304.34782608692</v>
      </c>
      <c r="BY208">
        <v>600000</v>
      </c>
      <c r="BZ208" s="2">
        <f t="shared" si="74"/>
        <v>228260.86956521738</v>
      </c>
      <c r="CA208" s="2">
        <f t="shared" si="64"/>
        <v>828260.86956521741</v>
      </c>
    </row>
    <row r="209" spans="1:79" x14ac:dyDescent="0.25">
      <c r="A209" s="1">
        <v>44399</v>
      </c>
      <c r="B209">
        <v>750000</v>
      </c>
      <c r="C209">
        <v>1700000</v>
      </c>
      <c r="D209" s="2">
        <f t="shared" si="78"/>
        <v>5953438.4782608692</v>
      </c>
      <c r="E209" s="2">
        <v>11906876.956521738</v>
      </c>
      <c r="F209" s="2">
        <f t="shared" si="87"/>
        <v>1155000</v>
      </c>
      <c r="G209" s="2">
        <v>2310000</v>
      </c>
      <c r="H209" s="2">
        <f t="shared" si="85"/>
        <v>4505381.7826086953</v>
      </c>
      <c r="I209" s="2">
        <v>9010763.5652173907</v>
      </c>
      <c r="J209" s="2">
        <f t="shared" ref="J209" si="97">K209/2</f>
        <v>1484782.6086956521</v>
      </c>
      <c r="K209" s="2">
        <v>2969565.2173913042</v>
      </c>
      <c r="L209" s="2">
        <f t="shared" si="55"/>
        <v>2217391.3043478262</v>
      </c>
      <c r="M209" s="2">
        <v>4434782.6086956523</v>
      </c>
      <c r="N209" s="2">
        <f t="shared" si="68"/>
        <v>322826.08695652173</v>
      </c>
      <c r="O209" s="2">
        <v>645652.17391304346</v>
      </c>
      <c r="P209" s="2">
        <f t="shared" si="42"/>
        <v>419565.21739130432</v>
      </c>
      <c r="Q209" s="2">
        <v>839130.43478260865</v>
      </c>
      <c r="R209" s="2"/>
      <c r="S209" s="2"/>
      <c r="T209" s="19">
        <f t="shared" si="80"/>
        <v>18275776.782608695</v>
      </c>
      <c r="U209" s="20">
        <v>17461543</v>
      </c>
      <c r="V209" s="20">
        <v>10476925.799999999</v>
      </c>
      <c r="W209" s="20">
        <v>12223080.1</v>
      </c>
      <c r="X209" s="20">
        <v>13969234.399999999</v>
      </c>
      <c r="Y209" s="21">
        <v>15715388.699999999</v>
      </c>
      <c r="AE209">
        <v>22</v>
      </c>
      <c r="AN209">
        <v>10280790</v>
      </c>
      <c r="AO209" s="2">
        <f t="shared" si="66"/>
        <v>1626086.956521739</v>
      </c>
      <c r="AP209" s="2">
        <f t="shared" si="58"/>
        <v>11906876.956521738</v>
      </c>
      <c r="AQ209" s="2"/>
      <c r="AR209" s="2"/>
      <c r="AV209">
        <v>1760000</v>
      </c>
      <c r="AW209" s="2">
        <f t="shared" si="69"/>
        <v>550000</v>
      </c>
      <c r="AX209">
        <f t="shared" si="59"/>
        <v>2310000</v>
      </c>
      <c r="AZ209" s="2"/>
      <c r="BD209">
        <v>8149894</v>
      </c>
      <c r="BE209" s="2">
        <f t="shared" si="70"/>
        <v>860869.56521739135</v>
      </c>
      <c r="BF209">
        <f t="shared" si="60"/>
        <v>9010763.5652173907</v>
      </c>
      <c r="BI209">
        <v>2300000</v>
      </c>
      <c r="BJ209" s="2">
        <f t="shared" si="71"/>
        <v>669565.21739130432</v>
      </c>
      <c r="BK209">
        <f t="shared" si="61"/>
        <v>2969565.2173913042</v>
      </c>
      <c r="BO209">
        <v>3000000</v>
      </c>
      <c r="BP209" s="2">
        <f t="shared" si="72"/>
        <v>1434782.6086956521</v>
      </c>
      <c r="BQ209">
        <f t="shared" si="62"/>
        <v>4434782.6086956523</v>
      </c>
      <c r="BU209" s="2">
        <f t="shared" si="73"/>
        <v>645652.17391304346</v>
      </c>
      <c r="BY209">
        <v>600000</v>
      </c>
      <c r="BZ209" s="2">
        <f t="shared" si="74"/>
        <v>239130.4347826087</v>
      </c>
      <c r="CA209" s="2">
        <f t="shared" si="64"/>
        <v>839130.43478260865</v>
      </c>
    </row>
    <row r="210" spans="1:79" x14ac:dyDescent="0.25">
      <c r="A210" s="1">
        <v>44400</v>
      </c>
      <c r="B210">
        <v>750000</v>
      </c>
      <c r="C210">
        <v>1700000</v>
      </c>
      <c r="D210" s="2">
        <f t="shared" si="78"/>
        <v>5990395</v>
      </c>
      <c r="E210" s="2">
        <v>11980790</v>
      </c>
      <c r="F210" s="2">
        <f t="shared" si="87"/>
        <v>1167500</v>
      </c>
      <c r="G210" s="2">
        <v>2335000</v>
      </c>
      <c r="H210" s="2">
        <f t="shared" si="85"/>
        <v>4524947</v>
      </c>
      <c r="I210" s="2">
        <v>9049894</v>
      </c>
      <c r="J210" s="2">
        <f t="shared" ref="J210" si="98">K210/2</f>
        <v>1500000</v>
      </c>
      <c r="K210" s="2">
        <v>3000000</v>
      </c>
      <c r="L210" s="2">
        <f t="shared" si="55"/>
        <v>2250000</v>
      </c>
      <c r="M210" s="2">
        <v>4500000</v>
      </c>
      <c r="N210" s="2">
        <f t="shared" si="68"/>
        <v>337500</v>
      </c>
      <c r="O210" s="2">
        <v>675000</v>
      </c>
      <c r="P210" s="2">
        <f t="shared" si="42"/>
        <v>425000</v>
      </c>
      <c r="Q210" s="2">
        <v>850000</v>
      </c>
      <c r="R210" s="2"/>
      <c r="S210" s="2"/>
      <c r="T210" s="19">
        <f t="shared" si="80"/>
        <v>18445342</v>
      </c>
      <c r="U210" s="20">
        <v>17461543</v>
      </c>
      <c r="V210" s="20">
        <v>10476925.799999999</v>
      </c>
      <c r="W210" s="20">
        <v>12223080.1</v>
      </c>
      <c r="X210" s="20">
        <v>13969234.399999999</v>
      </c>
      <c r="Y210" s="21">
        <v>15715388.699999999</v>
      </c>
      <c r="AE210">
        <v>23</v>
      </c>
      <c r="AN210">
        <v>10280790</v>
      </c>
      <c r="AO210" s="2">
        <f t="shared" si="66"/>
        <v>1700000</v>
      </c>
      <c r="AP210" s="2">
        <f t="shared" si="58"/>
        <v>11980790</v>
      </c>
      <c r="AQ210" s="2"/>
      <c r="AR210" s="2"/>
      <c r="AV210">
        <v>1760000</v>
      </c>
      <c r="AW210" s="2">
        <f t="shared" si="69"/>
        <v>575000</v>
      </c>
      <c r="AX210">
        <f t="shared" si="59"/>
        <v>2335000</v>
      </c>
      <c r="AZ210" s="2"/>
      <c r="BD210">
        <v>8149894</v>
      </c>
      <c r="BE210" s="2">
        <f t="shared" si="70"/>
        <v>900000</v>
      </c>
      <c r="BF210">
        <f t="shared" si="60"/>
        <v>9049894</v>
      </c>
      <c r="BI210">
        <v>2300000</v>
      </c>
      <c r="BJ210" s="2">
        <f t="shared" si="71"/>
        <v>700000</v>
      </c>
      <c r="BK210">
        <f t="shared" si="61"/>
        <v>3000000</v>
      </c>
      <c r="BO210">
        <v>3000000</v>
      </c>
      <c r="BP210" s="2">
        <f t="shared" si="72"/>
        <v>1500000</v>
      </c>
      <c r="BQ210">
        <f t="shared" si="62"/>
        <v>4500000</v>
      </c>
      <c r="BU210" s="2">
        <f t="shared" si="73"/>
        <v>675000</v>
      </c>
      <c r="BY210">
        <v>600000</v>
      </c>
      <c r="BZ210" s="2">
        <f t="shared" si="74"/>
        <v>250000</v>
      </c>
      <c r="CA210" s="2">
        <f t="shared" si="64"/>
        <v>850000</v>
      </c>
    </row>
    <row r="211" spans="1:79" x14ac:dyDescent="0.25">
      <c r="A211" s="1">
        <v>44401</v>
      </c>
      <c r="B211">
        <v>750000</v>
      </c>
      <c r="C211">
        <v>1700000</v>
      </c>
      <c r="D211" s="2">
        <f t="shared" si="78"/>
        <v>6027351.5217391308</v>
      </c>
      <c r="E211" s="2">
        <v>12054703.043478262</v>
      </c>
      <c r="F211" s="2">
        <f t="shared" si="87"/>
        <v>1180000</v>
      </c>
      <c r="G211" s="2">
        <v>2360000</v>
      </c>
      <c r="H211" s="2">
        <f t="shared" si="85"/>
        <v>4544512.2173913047</v>
      </c>
      <c r="I211" s="2">
        <v>9089024.4347826093</v>
      </c>
      <c r="J211" s="2">
        <f t="shared" ref="J211" si="99">K211/2</f>
        <v>1515217.3913043479</v>
      </c>
      <c r="K211" s="2">
        <v>3030434.7826086958</v>
      </c>
      <c r="L211" s="2">
        <f t="shared" si="55"/>
        <v>2282608.6956521738</v>
      </c>
      <c r="M211" s="2">
        <v>4565217.3913043477</v>
      </c>
      <c r="N211" s="2">
        <f t="shared" si="68"/>
        <v>352173.91304347827</v>
      </c>
      <c r="O211" s="2">
        <v>704347.82608695654</v>
      </c>
      <c r="P211" s="2">
        <f t="shared" si="42"/>
        <v>430434.78260869568</v>
      </c>
      <c r="Q211" s="2">
        <v>860869.56521739135</v>
      </c>
      <c r="R211" s="2"/>
      <c r="S211" s="2"/>
      <c r="T211" s="19">
        <f t="shared" si="80"/>
        <v>18614907.217391305</v>
      </c>
      <c r="U211" s="20">
        <v>17461543</v>
      </c>
      <c r="V211" s="20">
        <v>10476925.799999999</v>
      </c>
      <c r="W211" s="20">
        <v>12223080.1</v>
      </c>
      <c r="X211" s="20">
        <v>13969234.399999999</v>
      </c>
      <c r="Y211" s="21">
        <v>15715388.699999999</v>
      </c>
      <c r="AE211">
        <v>24</v>
      </c>
      <c r="AN211">
        <v>10280790</v>
      </c>
      <c r="AO211" s="2">
        <f t="shared" si="66"/>
        <v>1773913.0434782607</v>
      </c>
      <c r="AP211" s="2">
        <f t="shared" si="58"/>
        <v>12054703.043478262</v>
      </c>
      <c r="AQ211" s="2"/>
      <c r="AR211" s="2"/>
      <c r="AV211">
        <v>1760000</v>
      </c>
      <c r="AW211" s="2">
        <f t="shared" si="69"/>
        <v>600000</v>
      </c>
      <c r="AX211">
        <f t="shared" si="59"/>
        <v>2360000</v>
      </c>
      <c r="AZ211" s="2"/>
      <c r="BD211">
        <v>8149894</v>
      </c>
      <c r="BE211" s="2">
        <f t="shared" si="70"/>
        <v>939130.43478260865</v>
      </c>
      <c r="BF211">
        <f t="shared" si="60"/>
        <v>9089024.4347826093</v>
      </c>
      <c r="BI211">
        <v>2300000</v>
      </c>
      <c r="BJ211" s="2">
        <f t="shared" si="71"/>
        <v>730434.78260869568</v>
      </c>
      <c r="BK211">
        <f t="shared" si="61"/>
        <v>3030434.7826086958</v>
      </c>
      <c r="BO211">
        <v>3000000</v>
      </c>
      <c r="BP211" s="2">
        <f t="shared" si="72"/>
        <v>1565217.3913043477</v>
      </c>
      <c r="BQ211">
        <f t="shared" si="62"/>
        <v>4565217.3913043477</v>
      </c>
      <c r="BU211" s="2">
        <f t="shared" si="73"/>
        <v>704347.82608695654</v>
      </c>
      <c r="BY211">
        <v>600000</v>
      </c>
      <c r="BZ211" s="2">
        <f t="shared" si="74"/>
        <v>260869.5652173913</v>
      </c>
      <c r="CA211" s="2">
        <f t="shared" si="64"/>
        <v>860869.56521739135</v>
      </c>
    </row>
    <row r="212" spans="1:79" x14ac:dyDescent="0.25">
      <c r="A212" s="1">
        <v>44402</v>
      </c>
      <c r="B212">
        <v>750000</v>
      </c>
      <c r="C212">
        <v>1700000</v>
      </c>
      <c r="D212" s="2">
        <f t="shared" si="78"/>
        <v>6064308.0434782607</v>
      </c>
      <c r="E212" s="2">
        <v>12128616.086956521</v>
      </c>
      <c r="F212" s="2">
        <f t="shared" si="87"/>
        <v>1192500</v>
      </c>
      <c r="G212" s="2">
        <v>2385000</v>
      </c>
      <c r="H212" s="2">
        <f t="shared" si="85"/>
        <v>4564077.4347826084</v>
      </c>
      <c r="I212" s="2">
        <v>9128154.8695652168</v>
      </c>
      <c r="J212" s="2">
        <f t="shared" ref="J212" si="100">K212/2</f>
        <v>1530434.7826086958</v>
      </c>
      <c r="K212" s="2">
        <v>3060869.5652173916</v>
      </c>
      <c r="L212" s="2">
        <f t="shared" si="55"/>
        <v>2315217.3913043477</v>
      </c>
      <c r="M212" s="2">
        <v>4630434.7826086953</v>
      </c>
      <c r="N212" s="2">
        <f t="shared" si="68"/>
        <v>366847.82608695648</v>
      </c>
      <c r="O212" s="2">
        <v>733695.65217391297</v>
      </c>
      <c r="P212" s="2">
        <f t="shared" si="42"/>
        <v>435869.5652173913</v>
      </c>
      <c r="Q212" s="2">
        <v>871739.13043478259</v>
      </c>
      <c r="R212" s="2"/>
      <c r="S212" s="2"/>
      <c r="T212" s="19">
        <f t="shared" si="80"/>
        <v>18784472.434782606</v>
      </c>
      <c r="U212" s="20">
        <v>17461543</v>
      </c>
      <c r="V212" s="20">
        <v>10476925.799999999</v>
      </c>
      <c r="W212" s="20">
        <v>12223080.1</v>
      </c>
      <c r="X212" s="20">
        <v>13969234.399999999</v>
      </c>
      <c r="Y212" s="21">
        <v>15715388.699999999</v>
      </c>
      <c r="AE212">
        <v>25</v>
      </c>
      <c r="AN212">
        <v>10280790</v>
      </c>
      <c r="AO212" s="2">
        <f t="shared" si="66"/>
        <v>1847826.0869565215</v>
      </c>
      <c r="AP212" s="2">
        <f t="shared" si="58"/>
        <v>12128616.086956521</v>
      </c>
      <c r="AQ212" s="2"/>
      <c r="AR212" s="2"/>
      <c r="AV212">
        <v>1760000</v>
      </c>
      <c r="AW212" s="2">
        <f t="shared" si="69"/>
        <v>625000</v>
      </c>
      <c r="AX212">
        <f t="shared" si="59"/>
        <v>2385000</v>
      </c>
      <c r="AZ212" s="2"/>
      <c r="BD212">
        <v>8149894</v>
      </c>
      <c r="BE212" s="2">
        <f t="shared" si="70"/>
        <v>978260.86956521741</v>
      </c>
      <c r="BF212">
        <f t="shared" si="60"/>
        <v>9128154.8695652168</v>
      </c>
      <c r="BI212">
        <v>2300000</v>
      </c>
      <c r="BJ212" s="2">
        <f t="shared" si="71"/>
        <v>760869.56521739135</v>
      </c>
      <c r="BK212">
        <f t="shared" si="61"/>
        <v>3060869.5652173916</v>
      </c>
      <c r="BO212">
        <v>3000000</v>
      </c>
      <c r="BP212" s="2">
        <f t="shared" si="72"/>
        <v>1630434.7826086956</v>
      </c>
      <c r="BQ212">
        <f t="shared" si="62"/>
        <v>4630434.7826086953</v>
      </c>
      <c r="BU212" s="2">
        <f t="shared" si="73"/>
        <v>733695.65217391297</v>
      </c>
      <c r="BY212">
        <v>600000</v>
      </c>
      <c r="BZ212" s="2">
        <f t="shared" si="74"/>
        <v>271739.13043478259</v>
      </c>
      <c r="CA212" s="2">
        <f t="shared" si="64"/>
        <v>871739.13043478259</v>
      </c>
    </row>
    <row r="213" spans="1:79" x14ac:dyDescent="0.25">
      <c r="A213" s="1">
        <v>44403</v>
      </c>
      <c r="B213">
        <v>750000</v>
      </c>
      <c r="C213">
        <v>1700000</v>
      </c>
      <c r="D213" s="2">
        <f t="shared" si="78"/>
        <v>6101264.5652173916</v>
      </c>
      <c r="E213" s="2">
        <v>12202529.130434783</v>
      </c>
      <c r="F213" s="2">
        <f t="shared" si="87"/>
        <v>1205000</v>
      </c>
      <c r="G213" s="2">
        <v>2410000</v>
      </c>
      <c r="H213" s="2">
        <f t="shared" si="85"/>
        <v>4583642.6521739131</v>
      </c>
      <c r="I213" s="2">
        <v>9167285.3043478262</v>
      </c>
      <c r="J213" s="2">
        <f t="shared" ref="J213" si="101">K213/2</f>
        <v>1545652.1739130435</v>
      </c>
      <c r="K213" s="2">
        <v>3091304.3478260869</v>
      </c>
      <c r="L213" s="2">
        <f t="shared" si="55"/>
        <v>2347826.0869565215</v>
      </c>
      <c r="M213" s="2">
        <v>4695652.173913043</v>
      </c>
      <c r="N213" s="2">
        <f t="shared" si="68"/>
        <v>381521.73913043475</v>
      </c>
      <c r="O213" s="2">
        <v>763043.47826086951</v>
      </c>
      <c r="P213" s="2">
        <f t="shared" si="42"/>
        <v>441304.34782608692</v>
      </c>
      <c r="Q213" s="2">
        <v>882608.69565217383</v>
      </c>
      <c r="R213" s="2"/>
      <c r="S213" s="2"/>
      <c r="T213" s="19">
        <f t="shared" si="80"/>
        <v>18954037.65217391</v>
      </c>
      <c r="U213" s="20">
        <v>17461543</v>
      </c>
      <c r="V213" s="20">
        <v>10476925.799999999</v>
      </c>
      <c r="W213" s="20">
        <v>12223080.1</v>
      </c>
      <c r="X213" s="20">
        <v>13969234.399999999</v>
      </c>
      <c r="Y213" s="21">
        <v>15715388.699999999</v>
      </c>
      <c r="AE213">
        <v>26</v>
      </c>
      <c r="AN213">
        <v>10280790</v>
      </c>
      <c r="AO213" s="2">
        <f t="shared" si="66"/>
        <v>1921739.1304347825</v>
      </c>
      <c r="AP213" s="2">
        <f t="shared" si="58"/>
        <v>12202529.130434783</v>
      </c>
      <c r="AQ213" s="2"/>
      <c r="AR213" s="2"/>
      <c r="AV213">
        <v>1760000</v>
      </c>
      <c r="AW213" s="2">
        <f t="shared" si="69"/>
        <v>650000</v>
      </c>
      <c r="AX213">
        <f t="shared" si="59"/>
        <v>2410000</v>
      </c>
      <c r="AZ213" s="2"/>
      <c r="BD213">
        <v>8149894</v>
      </c>
      <c r="BE213" s="2">
        <f t="shared" si="70"/>
        <v>1017391.3043478261</v>
      </c>
      <c r="BF213">
        <f t="shared" si="60"/>
        <v>9167285.3043478262</v>
      </c>
      <c r="BI213">
        <v>2300000</v>
      </c>
      <c r="BJ213" s="2">
        <f t="shared" si="71"/>
        <v>791304.34782608692</v>
      </c>
      <c r="BK213">
        <f t="shared" si="61"/>
        <v>3091304.3478260869</v>
      </c>
      <c r="BO213">
        <v>3000000</v>
      </c>
      <c r="BP213" s="2">
        <f t="shared" si="72"/>
        <v>1695652.1739130435</v>
      </c>
      <c r="BQ213">
        <f t="shared" si="62"/>
        <v>4695652.173913043</v>
      </c>
      <c r="BU213" s="2">
        <f t="shared" si="73"/>
        <v>763043.47826086951</v>
      </c>
      <c r="BY213">
        <v>600000</v>
      </c>
      <c r="BZ213" s="2">
        <f t="shared" si="74"/>
        <v>282608.69565217389</v>
      </c>
      <c r="CA213" s="2">
        <f t="shared" si="64"/>
        <v>882608.69565217383</v>
      </c>
    </row>
    <row r="214" spans="1:79" x14ac:dyDescent="0.25">
      <c r="A214" s="1">
        <v>44404</v>
      </c>
      <c r="B214">
        <v>750000</v>
      </c>
      <c r="C214">
        <v>1700000</v>
      </c>
      <c r="D214" s="2">
        <f t="shared" si="78"/>
        <v>6138221.0869565215</v>
      </c>
      <c r="E214" s="2">
        <v>12276442.173913043</v>
      </c>
      <c r="F214" s="2">
        <f t="shared" si="87"/>
        <v>1217500</v>
      </c>
      <c r="G214" s="2">
        <v>2435000</v>
      </c>
      <c r="H214" s="2">
        <f t="shared" si="85"/>
        <v>4603207.8695652178</v>
      </c>
      <c r="I214" s="2">
        <v>9206415.7391304355</v>
      </c>
      <c r="J214" s="2">
        <f t="shared" ref="J214" si="102">K214/2</f>
        <v>1560869.5652173914</v>
      </c>
      <c r="K214" s="2">
        <v>3121739.1304347827</v>
      </c>
      <c r="L214" s="2">
        <f t="shared" si="55"/>
        <v>2380434.7826086958</v>
      </c>
      <c r="M214" s="2">
        <v>4760869.5652173916</v>
      </c>
      <c r="N214" s="2">
        <f t="shared" si="68"/>
        <v>396195.65217391303</v>
      </c>
      <c r="O214" s="2">
        <v>792391.30434782605</v>
      </c>
      <c r="P214" s="2">
        <f t="shared" si="42"/>
        <v>446739.13043478259</v>
      </c>
      <c r="Q214" s="2">
        <v>893478.26086956519</v>
      </c>
      <c r="R214" s="2"/>
      <c r="S214" s="2"/>
      <c r="T214" s="19">
        <f t="shared" si="80"/>
        <v>19123602.869565215</v>
      </c>
      <c r="U214" s="20">
        <v>17461543</v>
      </c>
      <c r="V214" s="20">
        <v>10476925.799999999</v>
      </c>
      <c r="W214" s="20">
        <v>12223080.1</v>
      </c>
      <c r="X214" s="20">
        <v>13969234.399999999</v>
      </c>
      <c r="Y214" s="21">
        <v>15715388.699999999</v>
      </c>
      <c r="AE214">
        <v>27</v>
      </c>
      <c r="AN214">
        <v>10280790</v>
      </c>
      <c r="AO214" s="2">
        <f t="shared" si="66"/>
        <v>1995652.1739130435</v>
      </c>
      <c r="AP214" s="2">
        <f t="shared" si="58"/>
        <v>12276442.173913043</v>
      </c>
      <c r="AQ214" s="2"/>
      <c r="AR214" s="2"/>
      <c r="AV214">
        <v>1760000</v>
      </c>
      <c r="AW214" s="2">
        <f t="shared" si="69"/>
        <v>675000</v>
      </c>
      <c r="AX214">
        <f t="shared" si="59"/>
        <v>2435000</v>
      </c>
      <c r="AZ214" s="2"/>
      <c r="BD214">
        <v>8149894</v>
      </c>
      <c r="BE214" s="2">
        <f t="shared" si="70"/>
        <v>1056521.7391304348</v>
      </c>
      <c r="BF214">
        <f t="shared" si="60"/>
        <v>9206415.7391304355</v>
      </c>
      <c r="BI214">
        <v>2300000</v>
      </c>
      <c r="BJ214" s="2">
        <f t="shared" si="71"/>
        <v>821739.13043478259</v>
      </c>
      <c r="BK214">
        <f t="shared" si="61"/>
        <v>3121739.1304347827</v>
      </c>
      <c r="BO214">
        <v>3000000</v>
      </c>
      <c r="BP214" s="2">
        <f t="shared" si="72"/>
        <v>1760869.5652173914</v>
      </c>
      <c r="BQ214">
        <f t="shared" si="62"/>
        <v>4760869.5652173916</v>
      </c>
      <c r="BU214" s="2">
        <f t="shared" si="73"/>
        <v>792391.30434782605</v>
      </c>
      <c r="BY214">
        <v>600000</v>
      </c>
      <c r="BZ214" s="2">
        <f t="shared" si="74"/>
        <v>293478.26086956519</v>
      </c>
      <c r="CA214" s="2">
        <f t="shared" si="64"/>
        <v>893478.26086956519</v>
      </c>
    </row>
    <row r="215" spans="1:79" x14ac:dyDescent="0.25">
      <c r="A215" s="1">
        <v>44405</v>
      </c>
      <c r="B215">
        <v>750000</v>
      </c>
      <c r="C215">
        <v>1700000</v>
      </c>
      <c r="D215" s="2">
        <f t="shared" si="78"/>
        <v>6175177.6086956523</v>
      </c>
      <c r="E215" s="2">
        <v>12350355.217391305</v>
      </c>
      <c r="F215" s="2">
        <f t="shared" si="87"/>
        <v>1230000</v>
      </c>
      <c r="G215" s="2">
        <v>2460000</v>
      </c>
      <c r="H215" s="2">
        <f t="shared" si="85"/>
        <v>4622773.0869565215</v>
      </c>
      <c r="I215" s="2">
        <v>9245546.173913043</v>
      </c>
      <c r="J215" s="2">
        <f t="shared" ref="J215" si="103">K215/2</f>
        <v>1576086.9565217393</v>
      </c>
      <c r="K215" s="2">
        <v>3152173.9130434785</v>
      </c>
      <c r="L215" s="2">
        <f t="shared" si="55"/>
        <v>2413043.4782608696</v>
      </c>
      <c r="M215" s="2">
        <v>4826086.9565217393</v>
      </c>
      <c r="N215" s="2">
        <f t="shared" si="68"/>
        <v>410869.5652173913</v>
      </c>
      <c r="O215" s="2">
        <v>821739.13043478259</v>
      </c>
      <c r="P215" s="2">
        <f t="shared" si="42"/>
        <v>452173.91304347827</v>
      </c>
      <c r="Q215" s="2">
        <v>904347.82608695654</v>
      </c>
      <c r="R215" s="2"/>
      <c r="S215" s="2"/>
      <c r="T215" s="19">
        <f t="shared" si="80"/>
        <v>19293168.08695652</v>
      </c>
      <c r="U215" s="20">
        <v>17461543</v>
      </c>
      <c r="V215" s="20">
        <v>10476925.799999999</v>
      </c>
      <c r="W215" s="20">
        <v>12223080.1</v>
      </c>
      <c r="X215" s="20">
        <v>13969234.399999999</v>
      </c>
      <c r="Y215" s="21">
        <v>15715388.699999999</v>
      </c>
      <c r="AE215">
        <v>28</v>
      </c>
      <c r="AN215">
        <v>10280790</v>
      </c>
      <c r="AO215" s="2">
        <f t="shared" si="66"/>
        <v>2069565.2173913042</v>
      </c>
      <c r="AP215" s="2">
        <f t="shared" si="58"/>
        <v>12350355.217391305</v>
      </c>
      <c r="AQ215" s="2"/>
      <c r="AR215" s="2"/>
      <c r="AV215">
        <v>1760000</v>
      </c>
      <c r="AW215" s="2">
        <f t="shared" si="69"/>
        <v>700000</v>
      </c>
      <c r="AX215">
        <f t="shared" si="59"/>
        <v>2460000</v>
      </c>
      <c r="AZ215" s="2"/>
      <c r="BD215">
        <v>8149894</v>
      </c>
      <c r="BE215" s="2">
        <f t="shared" si="70"/>
        <v>1095652.1739130435</v>
      </c>
      <c r="BF215">
        <f t="shared" si="60"/>
        <v>9245546.173913043</v>
      </c>
      <c r="BI215">
        <v>2300000</v>
      </c>
      <c r="BJ215" s="2">
        <f t="shared" si="71"/>
        <v>852173.91304347827</v>
      </c>
      <c r="BK215">
        <f t="shared" si="61"/>
        <v>3152173.9130434785</v>
      </c>
      <c r="BO215">
        <v>3000000</v>
      </c>
      <c r="BP215" s="2">
        <f t="shared" si="72"/>
        <v>1826086.956521739</v>
      </c>
      <c r="BQ215">
        <f t="shared" si="62"/>
        <v>4826086.9565217393</v>
      </c>
      <c r="BU215" s="2">
        <f t="shared" si="73"/>
        <v>821739.13043478259</v>
      </c>
      <c r="BY215">
        <v>600000</v>
      </c>
      <c r="BZ215" s="2">
        <f t="shared" si="74"/>
        <v>304347.82608695654</v>
      </c>
      <c r="CA215" s="2">
        <f t="shared" si="64"/>
        <v>904347.82608695654</v>
      </c>
    </row>
    <row r="216" spans="1:79" x14ac:dyDescent="0.25">
      <c r="A216" s="1">
        <v>44406</v>
      </c>
      <c r="B216">
        <v>750000</v>
      </c>
      <c r="C216">
        <v>1700000</v>
      </c>
      <c r="D216" s="2">
        <f t="shared" si="78"/>
        <v>6212134.1304347822</v>
      </c>
      <c r="E216" s="2">
        <v>12424268.260869564</v>
      </c>
      <c r="F216" s="2">
        <f t="shared" si="87"/>
        <v>1242500</v>
      </c>
      <c r="G216" s="2">
        <v>2485000</v>
      </c>
      <c r="H216" s="2">
        <f t="shared" si="85"/>
        <v>4642338.3043478262</v>
      </c>
      <c r="I216" s="2">
        <v>9284676.6086956523</v>
      </c>
      <c r="J216" s="2">
        <f t="shared" ref="J216" si="104">K216/2</f>
        <v>1591304.3478260869</v>
      </c>
      <c r="K216" s="2">
        <v>3182608.6956521738</v>
      </c>
      <c r="L216" s="2">
        <f t="shared" si="55"/>
        <v>2445652.1739130435</v>
      </c>
      <c r="M216" s="2">
        <v>4891304.3478260869</v>
      </c>
      <c r="N216" s="2">
        <f t="shared" si="68"/>
        <v>425543.47826086957</v>
      </c>
      <c r="O216" s="2">
        <v>851086.95652173914</v>
      </c>
      <c r="P216" s="2">
        <f t="shared" si="42"/>
        <v>457608.69565217395</v>
      </c>
      <c r="Q216" s="2">
        <v>915217.3913043479</v>
      </c>
      <c r="R216" s="2"/>
      <c r="S216" s="2"/>
      <c r="T216" s="19">
        <f t="shared" si="80"/>
        <v>19462733.304347828</v>
      </c>
      <c r="U216" s="20">
        <v>17461543</v>
      </c>
      <c r="V216" s="20">
        <v>10476925.799999999</v>
      </c>
      <c r="W216" s="20">
        <v>12223080.1</v>
      </c>
      <c r="X216" s="20">
        <v>13969234.399999999</v>
      </c>
      <c r="Y216" s="21">
        <v>15715388.699999999</v>
      </c>
      <c r="AE216">
        <v>29</v>
      </c>
      <c r="AN216">
        <v>10280790</v>
      </c>
      <c r="AO216" s="2">
        <f t="shared" si="66"/>
        <v>2143478.260869565</v>
      </c>
      <c r="AP216" s="2">
        <f t="shared" si="58"/>
        <v>12424268.260869564</v>
      </c>
      <c r="AQ216" s="2"/>
      <c r="AR216" s="2"/>
      <c r="AV216">
        <v>1760000</v>
      </c>
      <c r="AW216" s="2">
        <f t="shared" si="69"/>
        <v>725000</v>
      </c>
      <c r="AX216">
        <f t="shared" si="59"/>
        <v>2485000</v>
      </c>
      <c r="AZ216" s="2"/>
      <c r="BD216">
        <v>8149894</v>
      </c>
      <c r="BE216" s="2">
        <f t="shared" si="70"/>
        <v>1134782.6086956521</v>
      </c>
      <c r="BF216">
        <f t="shared" si="60"/>
        <v>9284676.6086956523</v>
      </c>
      <c r="BI216">
        <v>2300000</v>
      </c>
      <c r="BJ216" s="2">
        <f t="shared" si="71"/>
        <v>882608.69565217395</v>
      </c>
      <c r="BK216">
        <f t="shared" si="61"/>
        <v>3182608.6956521738</v>
      </c>
      <c r="BO216">
        <v>3000000</v>
      </c>
      <c r="BP216" s="2">
        <f t="shared" si="72"/>
        <v>1891304.3478260869</v>
      </c>
      <c r="BQ216">
        <f t="shared" si="62"/>
        <v>4891304.3478260869</v>
      </c>
      <c r="BU216" s="2">
        <f t="shared" si="73"/>
        <v>851086.95652173914</v>
      </c>
      <c r="BY216">
        <v>600000</v>
      </c>
      <c r="BZ216" s="2">
        <f t="shared" si="74"/>
        <v>315217.39130434784</v>
      </c>
      <c r="CA216" s="2">
        <f t="shared" si="64"/>
        <v>915217.3913043479</v>
      </c>
    </row>
    <row r="217" spans="1:79" x14ac:dyDescent="0.25">
      <c r="A217" s="1">
        <v>44407</v>
      </c>
      <c r="B217">
        <v>750000</v>
      </c>
      <c r="C217">
        <v>1700000</v>
      </c>
      <c r="D217" s="2">
        <f t="shared" si="78"/>
        <v>6249090.6521739131</v>
      </c>
      <c r="E217" s="2">
        <v>12498181.304347826</v>
      </c>
      <c r="F217" s="2">
        <f t="shared" si="87"/>
        <v>1255000</v>
      </c>
      <c r="G217" s="2">
        <v>2510000</v>
      </c>
      <c r="H217" s="2">
        <f t="shared" si="85"/>
        <v>4661903.5217391308</v>
      </c>
      <c r="I217" s="2">
        <v>9323807.0434782617</v>
      </c>
      <c r="J217" s="2">
        <f t="shared" ref="J217" si="105">K217/2</f>
        <v>1606521.7391304348</v>
      </c>
      <c r="K217" s="2">
        <v>3213043.4782608696</v>
      </c>
      <c r="L217" s="2">
        <f t="shared" si="55"/>
        <v>2478260.8695652173</v>
      </c>
      <c r="M217" s="2">
        <v>4956521.7391304346</v>
      </c>
      <c r="N217" s="2">
        <f t="shared" si="68"/>
        <v>440217.39130434778</v>
      </c>
      <c r="O217" s="2">
        <v>880434.78260869556</v>
      </c>
      <c r="P217" s="2">
        <f t="shared" si="42"/>
        <v>463043.47826086957</v>
      </c>
      <c r="Q217" s="2">
        <v>926086.95652173914</v>
      </c>
      <c r="R217" s="2"/>
      <c r="S217" s="2"/>
      <c r="T217" s="19">
        <f t="shared" si="80"/>
        <v>19632298.521739133</v>
      </c>
      <c r="U217" s="20">
        <v>17461543</v>
      </c>
      <c r="V217" s="20">
        <v>10476925.799999999</v>
      </c>
      <c r="W217" s="20">
        <v>12223080.1</v>
      </c>
      <c r="X217" s="20">
        <v>13969234.399999999</v>
      </c>
      <c r="Y217" s="21">
        <v>15715388.699999999</v>
      </c>
      <c r="AE217">
        <v>30</v>
      </c>
      <c r="AN217">
        <v>10280790</v>
      </c>
      <c r="AO217" s="2">
        <f t="shared" si="66"/>
        <v>2217391.3043478262</v>
      </c>
      <c r="AP217" s="2">
        <f t="shared" si="58"/>
        <v>12498181.304347826</v>
      </c>
      <c r="AQ217" s="2"/>
      <c r="AR217" s="2"/>
      <c r="AV217">
        <v>1760000</v>
      </c>
      <c r="AW217" s="2">
        <f t="shared" si="69"/>
        <v>750000</v>
      </c>
      <c r="AX217">
        <f t="shared" si="59"/>
        <v>2510000</v>
      </c>
      <c r="AZ217" s="2"/>
      <c r="BD217">
        <v>8149894</v>
      </c>
      <c r="BE217" s="2">
        <f t="shared" si="70"/>
        <v>1173913.043478261</v>
      </c>
      <c r="BF217">
        <f t="shared" si="60"/>
        <v>9323807.0434782617</v>
      </c>
      <c r="BI217">
        <v>2300000</v>
      </c>
      <c r="BJ217" s="2">
        <f t="shared" si="71"/>
        <v>913043.47826086951</v>
      </c>
      <c r="BK217">
        <f t="shared" si="61"/>
        <v>3213043.4782608696</v>
      </c>
      <c r="BO217">
        <v>3000000</v>
      </c>
      <c r="BP217" s="2">
        <f t="shared" si="72"/>
        <v>1956521.7391304348</v>
      </c>
      <c r="BQ217">
        <f t="shared" si="62"/>
        <v>4956521.7391304346</v>
      </c>
      <c r="BU217" s="2">
        <f t="shared" si="73"/>
        <v>880434.78260869556</v>
      </c>
      <c r="BY217">
        <v>600000</v>
      </c>
      <c r="BZ217" s="2">
        <f t="shared" si="74"/>
        <v>326086.95652173914</v>
      </c>
      <c r="CA217" s="2">
        <f t="shared" si="64"/>
        <v>926086.95652173914</v>
      </c>
    </row>
    <row r="218" spans="1:79" x14ac:dyDescent="0.25">
      <c r="A218" s="1">
        <v>44408</v>
      </c>
      <c r="B218">
        <v>750000</v>
      </c>
      <c r="C218">
        <v>1700000</v>
      </c>
      <c r="D218" s="2">
        <f t="shared" si="78"/>
        <v>6286047.173913043</v>
      </c>
      <c r="E218" s="2">
        <v>12572094.347826086</v>
      </c>
      <c r="F218" s="2">
        <f t="shared" si="87"/>
        <v>1267500</v>
      </c>
      <c r="G218" s="2">
        <v>2535000</v>
      </c>
      <c r="H218" s="2">
        <f t="shared" si="85"/>
        <v>4681468.7391304346</v>
      </c>
      <c r="I218" s="2">
        <v>9362937.4782608692</v>
      </c>
      <c r="J218" s="2">
        <f t="shared" ref="J218" si="106">K218/2</f>
        <v>1621739.1304347827</v>
      </c>
      <c r="K218" s="2">
        <v>3243478.2608695654</v>
      </c>
      <c r="L218" s="2">
        <f t="shared" si="55"/>
        <v>2510869.5652173911</v>
      </c>
      <c r="M218" s="2">
        <v>5021739.1304347822</v>
      </c>
      <c r="N218" s="2">
        <f t="shared" si="68"/>
        <v>454891.30434782605</v>
      </c>
      <c r="O218" s="2">
        <v>909782.6086956521</v>
      </c>
      <c r="P218" s="2">
        <f t="shared" si="42"/>
        <v>468478.26086956519</v>
      </c>
      <c r="Q218" s="2">
        <v>936956.52173913037</v>
      </c>
      <c r="R218" s="2"/>
      <c r="S218" s="2"/>
      <c r="T218" s="19">
        <f t="shared" si="80"/>
        <v>19801863.739130434</v>
      </c>
      <c r="U218" s="20">
        <v>17461543</v>
      </c>
      <c r="V218" s="20">
        <v>10476925.799999999</v>
      </c>
      <c r="W218" s="20">
        <v>12223080.1</v>
      </c>
      <c r="X218" s="20">
        <v>13969234.399999999</v>
      </c>
      <c r="Y218" s="21">
        <v>15715388.699999999</v>
      </c>
      <c r="AE218">
        <v>31</v>
      </c>
      <c r="AN218">
        <v>10280790</v>
      </c>
      <c r="AO218" s="2">
        <f t="shared" si="66"/>
        <v>2291304.3478260869</v>
      </c>
      <c r="AP218" s="2">
        <f t="shared" si="58"/>
        <v>12572094.347826086</v>
      </c>
      <c r="AQ218" s="2"/>
      <c r="AR218" s="2"/>
      <c r="AV218">
        <v>1760000</v>
      </c>
      <c r="AW218" s="2">
        <f t="shared" si="69"/>
        <v>775000</v>
      </c>
      <c r="AX218">
        <f t="shared" si="59"/>
        <v>2535000</v>
      </c>
      <c r="AZ218" s="2"/>
      <c r="BD218">
        <v>8149894</v>
      </c>
      <c r="BE218" s="2">
        <f t="shared" si="70"/>
        <v>1213043.4782608696</v>
      </c>
      <c r="BF218">
        <f t="shared" si="60"/>
        <v>9362937.4782608692</v>
      </c>
      <c r="BI218">
        <v>2300000</v>
      </c>
      <c r="BJ218" s="2">
        <f t="shared" si="71"/>
        <v>943478.26086956519</v>
      </c>
      <c r="BK218">
        <f t="shared" si="61"/>
        <v>3243478.2608695654</v>
      </c>
      <c r="BO218">
        <v>3000000</v>
      </c>
      <c r="BP218" s="2">
        <f t="shared" si="72"/>
        <v>2021739.1304347825</v>
      </c>
      <c r="BQ218">
        <f t="shared" si="62"/>
        <v>5021739.1304347822</v>
      </c>
      <c r="BU218" s="2">
        <f t="shared" si="73"/>
        <v>909782.6086956521</v>
      </c>
      <c r="BY218">
        <v>600000</v>
      </c>
      <c r="BZ218" s="2">
        <f t="shared" si="74"/>
        <v>336956.52173913043</v>
      </c>
      <c r="CA218" s="2">
        <f t="shared" si="64"/>
        <v>936956.52173913037</v>
      </c>
    </row>
    <row r="219" spans="1:79" x14ac:dyDescent="0.25">
      <c r="A219" s="1">
        <v>44409</v>
      </c>
      <c r="B219">
        <v>750000</v>
      </c>
      <c r="C219">
        <v>1700000</v>
      </c>
      <c r="D219" s="2">
        <f t="shared" si="78"/>
        <v>6323003.6956521738</v>
      </c>
      <c r="E219" s="2">
        <v>12646007.391304348</v>
      </c>
      <c r="F219" s="2">
        <f t="shared" si="87"/>
        <v>1280000</v>
      </c>
      <c r="G219" s="2">
        <v>2560000</v>
      </c>
      <c r="H219" s="2">
        <f t="shared" si="85"/>
        <v>4701033.9565217393</v>
      </c>
      <c r="I219" s="2">
        <v>9402067.9130434785</v>
      </c>
      <c r="J219" s="2">
        <f t="shared" ref="J219" si="107">K219/2</f>
        <v>1636956.5217391304</v>
      </c>
      <c r="K219" s="2">
        <v>3273913.0434782607</v>
      </c>
      <c r="L219" s="2">
        <f t="shared" si="55"/>
        <v>2543478.2608695654</v>
      </c>
      <c r="M219" s="2">
        <v>5086956.5217391308</v>
      </c>
      <c r="N219" s="2">
        <f t="shared" si="68"/>
        <v>469565.21739130432</v>
      </c>
      <c r="O219" s="2">
        <v>939130.43478260865</v>
      </c>
      <c r="P219" s="2">
        <f t="shared" si="42"/>
        <v>473913.04347826086</v>
      </c>
      <c r="Q219" s="2">
        <v>947826.08695652173</v>
      </c>
      <c r="R219" s="2"/>
      <c r="S219" s="2"/>
      <c r="T219" s="19">
        <f t="shared" si="80"/>
        <v>19971428.956521742</v>
      </c>
      <c r="U219" s="20">
        <v>17461543</v>
      </c>
      <c r="V219" s="20">
        <v>10476925.799999999</v>
      </c>
      <c r="W219" s="20">
        <v>12223080.1</v>
      </c>
      <c r="X219" s="20">
        <v>13969234.399999999</v>
      </c>
      <c r="Y219" s="21">
        <v>15715388.699999999</v>
      </c>
      <c r="AE219">
        <v>32</v>
      </c>
      <c r="AN219">
        <v>10280790</v>
      </c>
      <c r="AO219" s="2">
        <f t="shared" si="66"/>
        <v>2365217.3913043477</v>
      </c>
      <c r="AP219" s="2">
        <f t="shared" si="58"/>
        <v>12646007.391304348</v>
      </c>
      <c r="AQ219" s="2"/>
      <c r="AR219" s="2"/>
      <c r="AV219">
        <v>1760000</v>
      </c>
      <c r="AW219" s="2">
        <f t="shared" si="69"/>
        <v>800000</v>
      </c>
      <c r="AX219">
        <f t="shared" si="59"/>
        <v>2560000</v>
      </c>
      <c r="AZ219" s="2"/>
      <c r="BD219">
        <v>8149894</v>
      </c>
      <c r="BE219" s="2">
        <f t="shared" si="70"/>
        <v>1252173.9130434783</v>
      </c>
      <c r="BF219">
        <f t="shared" si="60"/>
        <v>9402067.9130434785</v>
      </c>
      <c r="BI219">
        <v>2300000</v>
      </c>
      <c r="BJ219" s="2">
        <f t="shared" si="71"/>
        <v>973913.04347826086</v>
      </c>
      <c r="BK219">
        <f t="shared" si="61"/>
        <v>3273913.0434782607</v>
      </c>
      <c r="BO219">
        <v>3000000</v>
      </c>
      <c r="BP219" s="2">
        <f t="shared" si="72"/>
        <v>2086956.5217391304</v>
      </c>
      <c r="BQ219">
        <f t="shared" si="62"/>
        <v>5086956.5217391308</v>
      </c>
      <c r="BU219" s="2">
        <f t="shared" si="73"/>
        <v>939130.43478260865</v>
      </c>
      <c r="BY219">
        <v>600000</v>
      </c>
      <c r="BZ219" s="2">
        <f t="shared" si="74"/>
        <v>347826.08695652173</v>
      </c>
      <c r="CA219" s="2">
        <f t="shared" si="64"/>
        <v>947826.08695652173</v>
      </c>
    </row>
    <row r="220" spans="1:79" x14ac:dyDescent="0.25">
      <c r="A220" s="1">
        <v>44410</v>
      </c>
      <c r="B220">
        <v>750000</v>
      </c>
      <c r="C220">
        <v>1700000</v>
      </c>
      <c r="D220" s="2">
        <f t="shared" si="78"/>
        <v>6359960.2173913047</v>
      </c>
      <c r="E220" s="2">
        <v>12719920.434782609</v>
      </c>
      <c r="F220" s="2">
        <f t="shared" si="87"/>
        <v>1292500</v>
      </c>
      <c r="G220" s="2">
        <v>2585000</v>
      </c>
      <c r="H220" s="2">
        <f t="shared" si="85"/>
        <v>4720599.173913043</v>
      </c>
      <c r="I220" s="2">
        <v>9441198.347826086</v>
      </c>
      <c r="J220" s="2">
        <f t="shared" ref="J220" si="108">K220/2</f>
        <v>1652173.9130434783</v>
      </c>
      <c r="K220" s="2">
        <v>3304347.8260869565</v>
      </c>
      <c r="L220" s="2">
        <f t="shared" si="55"/>
        <v>2576086.9565217393</v>
      </c>
      <c r="M220" s="2">
        <v>5152173.9130434785</v>
      </c>
      <c r="N220" s="2">
        <f t="shared" si="68"/>
        <v>484239.13043478259</v>
      </c>
      <c r="O220" s="2">
        <v>968478.26086956519</v>
      </c>
      <c r="P220" s="2">
        <f t="shared" si="42"/>
        <v>479347.82608695654</v>
      </c>
      <c r="Q220" s="2">
        <v>958695.65217391308</v>
      </c>
      <c r="R220" s="2"/>
      <c r="S220" s="2"/>
      <c r="T220" s="19">
        <f t="shared" si="80"/>
        <v>20140994.173913043</v>
      </c>
      <c r="U220" s="20">
        <v>17461543</v>
      </c>
      <c r="V220" s="20">
        <v>10476925.799999999</v>
      </c>
      <c r="W220" s="20">
        <v>12223080.1</v>
      </c>
      <c r="X220" s="20">
        <v>13969234.399999999</v>
      </c>
      <c r="Y220" s="21">
        <v>15715388.699999999</v>
      </c>
      <c r="AE220">
        <v>33</v>
      </c>
      <c r="AN220">
        <v>10280790</v>
      </c>
      <c r="AO220" s="2">
        <f t="shared" si="66"/>
        <v>2439130.4347826084</v>
      </c>
      <c r="AP220" s="2">
        <f t="shared" si="58"/>
        <v>12719920.434782609</v>
      </c>
      <c r="AQ220" s="2"/>
      <c r="AR220" s="2"/>
      <c r="AV220">
        <v>1760000</v>
      </c>
      <c r="AW220" s="2">
        <f t="shared" si="69"/>
        <v>825000</v>
      </c>
      <c r="AX220">
        <f t="shared" si="59"/>
        <v>2585000</v>
      </c>
      <c r="AZ220" s="2"/>
      <c r="BD220">
        <v>8149894</v>
      </c>
      <c r="BE220" s="2">
        <f t="shared" si="70"/>
        <v>1291304.3478260869</v>
      </c>
      <c r="BF220">
        <f t="shared" si="60"/>
        <v>9441198.347826086</v>
      </c>
      <c r="BI220">
        <v>2300000</v>
      </c>
      <c r="BJ220" s="2">
        <f t="shared" si="71"/>
        <v>1004347.8260869565</v>
      </c>
      <c r="BK220">
        <f t="shared" si="61"/>
        <v>3304347.8260869565</v>
      </c>
      <c r="BO220">
        <v>3000000</v>
      </c>
      <c r="BP220" s="2">
        <f t="shared" si="72"/>
        <v>2152173.913043478</v>
      </c>
      <c r="BQ220">
        <f t="shared" si="62"/>
        <v>5152173.9130434785</v>
      </c>
      <c r="BU220" s="2">
        <f t="shared" si="73"/>
        <v>968478.26086956519</v>
      </c>
      <c r="BY220">
        <v>600000</v>
      </c>
      <c r="BZ220" s="2">
        <f t="shared" si="74"/>
        <v>358695.65217391303</v>
      </c>
      <c r="CA220" s="2">
        <f t="shared" si="64"/>
        <v>958695.65217391308</v>
      </c>
    </row>
    <row r="221" spans="1:79" x14ac:dyDescent="0.25">
      <c r="A221" s="1">
        <v>44411</v>
      </c>
      <c r="B221">
        <v>750000</v>
      </c>
      <c r="C221">
        <v>1700000</v>
      </c>
      <c r="D221" s="2">
        <f t="shared" si="78"/>
        <v>6396916.7391304346</v>
      </c>
      <c r="E221" s="2">
        <v>12793833.478260869</v>
      </c>
      <c r="F221" s="2">
        <f t="shared" si="87"/>
        <v>1305000</v>
      </c>
      <c r="G221" s="2">
        <v>2610000</v>
      </c>
      <c r="H221" s="2">
        <f t="shared" si="85"/>
        <v>4740164.3913043477</v>
      </c>
      <c r="I221" s="2">
        <v>9480328.7826086953</v>
      </c>
      <c r="J221" s="2">
        <f t="shared" ref="J221" si="109">K221/2</f>
        <v>1667391.3043478262</v>
      </c>
      <c r="K221" s="2">
        <v>3334782.6086956523</v>
      </c>
      <c r="L221" s="2">
        <f t="shared" si="55"/>
        <v>2608695.6521739131</v>
      </c>
      <c r="M221" s="2">
        <v>5217391.3043478262</v>
      </c>
      <c r="N221" s="2">
        <f t="shared" si="68"/>
        <v>498913.04347826086</v>
      </c>
      <c r="O221" s="2">
        <v>997826.08695652173</v>
      </c>
      <c r="P221" s="2">
        <f t="shared" si="42"/>
        <v>484782.60869565216</v>
      </c>
      <c r="Q221" s="2">
        <v>969565.21739130432</v>
      </c>
      <c r="R221" s="2"/>
      <c r="S221" s="2"/>
      <c r="T221" s="19">
        <f t="shared" si="80"/>
        <v>20310559.391304348</v>
      </c>
      <c r="U221" s="20">
        <v>17461543</v>
      </c>
      <c r="V221" s="20">
        <v>10476925.799999999</v>
      </c>
      <c r="W221" s="20">
        <v>12223080.1</v>
      </c>
      <c r="X221" s="20">
        <v>13969234.399999999</v>
      </c>
      <c r="Y221" s="21">
        <v>15715388.699999999</v>
      </c>
      <c r="AE221">
        <v>34</v>
      </c>
      <c r="AN221">
        <v>10280790</v>
      </c>
      <c r="AO221" s="2">
        <f t="shared" si="66"/>
        <v>2513043.4782608692</v>
      </c>
      <c r="AP221" s="2">
        <f t="shared" si="58"/>
        <v>12793833.478260869</v>
      </c>
      <c r="AQ221" s="2"/>
      <c r="AR221" s="2"/>
      <c r="AV221">
        <v>1760000</v>
      </c>
      <c r="AW221" s="2">
        <f t="shared" si="69"/>
        <v>850000</v>
      </c>
      <c r="AX221">
        <f t="shared" si="59"/>
        <v>2610000</v>
      </c>
      <c r="AZ221" s="2"/>
      <c r="BD221">
        <v>8149894</v>
      </c>
      <c r="BE221" s="2">
        <f t="shared" si="70"/>
        <v>1330434.7826086956</v>
      </c>
      <c r="BF221">
        <f t="shared" si="60"/>
        <v>9480328.7826086953</v>
      </c>
      <c r="BI221">
        <v>2300000</v>
      </c>
      <c r="BJ221" s="2">
        <f t="shared" si="71"/>
        <v>1034782.6086956522</v>
      </c>
      <c r="BK221">
        <f t="shared" si="61"/>
        <v>3334782.6086956523</v>
      </c>
      <c r="BO221">
        <v>3000000</v>
      </c>
      <c r="BP221" s="2">
        <f t="shared" si="72"/>
        <v>2217391.3043478262</v>
      </c>
      <c r="BQ221">
        <f t="shared" si="62"/>
        <v>5217391.3043478262</v>
      </c>
      <c r="BU221" s="2">
        <f t="shared" si="73"/>
        <v>997826.08695652173</v>
      </c>
      <c r="BY221">
        <v>600000</v>
      </c>
      <c r="BZ221" s="2">
        <f t="shared" si="74"/>
        <v>369565.21739130432</v>
      </c>
      <c r="CA221" s="2">
        <f t="shared" si="64"/>
        <v>969565.21739130432</v>
      </c>
    </row>
    <row r="222" spans="1:79" x14ac:dyDescent="0.25">
      <c r="A222" s="1">
        <v>44412</v>
      </c>
      <c r="B222">
        <v>750000</v>
      </c>
      <c r="C222">
        <v>1700000</v>
      </c>
      <c r="D222" s="2">
        <f t="shared" si="78"/>
        <v>6433873.2608695654</v>
      </c>
      <c r="E222" s="2">
        <v>12867746.521739131</v>
      </c>
      <c r="F222" s="2">
        <f t="shared" si="87"/>
        <v>1317500</v>
      </c>
      <c r="G222" s="2">
        <v>2635000</v>
      </c>
      <c r="H222" s="2">
        <f t="shared" si="85"/>
        <v>4759729.6086956523</v>
      </c>
      <c r="I222" s="2">
        <v>9519459.2173913047</v>
      </c>
      <c r="J222" s="2">
        <f t="shared" ref="J222" si="110">K222/2</f>
        <v>1682608.6956521738</v>
      </c>
      <c r="K222" s="2">
        <v>3365217.3913043477</v>
      </c>
      <c r="L222" s="2">
        <f t="shared" si="55"/>
        <v>2641304.3478260869</v>
      </c>
      <c r="M222" s="2">
        <v>5282608.6956521738</v>
      </c>
      <c r="N222" s="2">
        <f t="shared" si="68"/>
        <v>513586.95652173908</v>
      </c>
      <c r="O222" s="2">
        <v>1027173.9130434782</v>
      </c>
      <c r="P222" s="2">
        <f t="shared" si="42"/>
        <v>490217.39130434778</v>
      </c>
      <c r="Q222" s="2">
        <v>980434.78260869556</v>
      </c>
      <c r="R222" s="2"/>
      <c r="S222" s="2"/>
      <c r="T222" s="19">
        <f t="shared" si="80"/>
        <v>20480124.608695652</v>
      </c>
      <c r="U222" s="20">
        <v>17461543</v>
      </c>
      <c r="V222" s="20">
        <v>10476925.799999999</v>
      </c>
      <c r="W222" s="20">
        <v>12223080.1</v>
      </c>
      <c r="X222" s="20">
        <v>13969234.399999999</v>
      </c>
      <c r="Y222" s="21">
        <v>15715388.699999999</v>
      </c>
      <c r="AE222">
        <v>35</v>
      </c>
      <c r="AN222">
        <v>10280790</v>
      </c>
      <c r="AO222" s="2">
        <f t="shared" si="66"/>
        <v>2586956.5217391304</v>
      </c>
      <c r="AP222" s="2">
        <f t="shared" si="58"/>
        <v>12867746.521739131</v>
      </c>
      <c r="AQ222" s="2"/>
      <c r="AR222" s="2"/>
      <c r="AV222">
        <v>1760000</v>
      </c>
      <c r="AW222" s="2">
        <f t="shared" si="69"/>
        <v>875000</v>
      </c>
      <c r="AX222">
        <f t="shared" si="59"/>
        <v>2635000</v>
      </c>
      <c r="AZ222" s="2"/>
      <c r="BD222">
        <v>8149894</v>
      </c>
      <c r="BE222" s="2">
        <f t="shared" si="70"/>
        <v>1369565.2173913044</v>
      </c>
      <c r="BF222">
        <f t="shared" si="60"/>
        <v>9519459.2173913047</v>
      </c>
      <c r="BI222">
        <v>2300000</v>
      </c>
      <c r="BJ222" s="2">
        <f t="shared" si="71"/>
        <v>1065217.3913043479</v>
      </c>
      <c r="BK222">
        <f t="shared" si="61"/>
        <v>3365217.3913043477</v>
      </c>
      <c r="BO222">
        <v>3000000</v>
      </c>
      <c r="BP222" s="2">
        <f t="shared" si="72"/>
        <v>2282608.6956521738</v>
      </c>
      <c r="BQ222">
        <f t="shared" si="62"/>
        <v>5282608.6956521738</v>
      </c>
      <c r="BU222" s="2">
        <f t="shared" si="73"/>
        <v>1027173.9130434782</v>
      </c>
      <c r="BY222">
        <v>600000</v>
      </c>
      <c r="BZ222" s="2">
        <f t="shared" si="74"/>
        <v>380434.78260869562</v>
      </c>
      <c r="CA222" s="2">
        <f t="shared" si="64"/>
        <v>980434.78260869556</v>
      </c>
    </row>
    <row r="223" spans="1:79" x14ac:dyDescent="0.25">
      <c r="A223" s="1">
        <v>44413</v>
      </c>
      <c r="B223">
        <v>750000</v>
      </c>
      <c r="C223">
        <v>1700000</v>
      </c>
      <c r="D223" s="2">
        <f t="shared" si="78"/>
        <v>6470829.7826086953</v>
      </c>
      <c r="E223" s="2">
        <v>12941659.565217391</v>
      </c>
      <c r="F223" s="2">
        <f t="shared" si="87"/>
        <v>1330000</v>
      </c>
      <c r="G223" s="2">
        <v>2660000</v>
      </c>
      <c r="H223" s="2">
        <f t="shared" si="85"/>
        <v>4779294.826086957</v>
      </c>
      <c r="I223" s="2">
        <v>9558589.652173914</v>
      </c>
      <c r="J223" s="2">
        <f t="shared" ref="J223" si="111">K223/2</f>
        <v>1697826.0869565217</v>
      </c>
      <c r="K223" s="2">
        <v>3395652.1739130435</v>
      </c>
      <c r="L223" s="2">
        <f t="shared" si="55"/>
        <v>2673913.0434782607</v>
      </c>
      <c r="M223" s="2">
        <v>5347826.0869565215</v>
      </c>
      <c r="N223" s="2">
        <f t="shared" si="68"/>
        <v>528260.86956521741</v>
      </c>
      <c r="O223" s="2">
        <v>1056521.7391304348</v>
      </c>
      <c r="P223" s="2">
        <f t="shared" si="42"/>
        <v>495652.17391304346</v>
      </c>
      <c r="Q223" s="2">
        <v>991304.34782608692</v>
      </c>
      <c r="R223" s="2"/>
      <c r="S223" s="2"/>
      <c r="T223" s="19">
        <f t="shared" si="80"/>
        <v>20649689.826086957</v>
      </c>
      <c r="U223" s="20">
        <v>17461543</v>
      </c>
      <c r="V223" s="20">
        <v>10476925.799999999</v>
      </c>
      <c r="W223" s="20">
        <v>12223080.1</v>
      </c>
      <c r="X223" s="20">
        <v>13969234.399999999</v>
      </c>
      <c r="Y223" s="21">
        <v>15715388.699999999</v>
      </c>
      <c r="AE223">
        <v>36</v>
      </c>
      <c r="AN223">
        <v>10280790</v>
      </c>
      <c r="AO223" s="2">
        <f t="shared" si="66"/>
        <v>2660869.5652173911</v>
      </c>
      <c r="AP223" s="2">
        <f t="shared" si="58"/>
        <v>12941659.565217391</v>
      </c>
      <c r="AQ223" s="2"/>
      <c r="AR223" s="2"/>
      <c r="AV223">
        <v>1760000</v>
      </c>
      <c r="AW223" s="2">
        <f t="shared" si="69"/>
        <v>900000</v>
      </c>
      <c r="AX223">
        <f t="shared" si="59"/>
        <v>2660000</v>
      </c>
      <c r="AZ223" s="2"/>
      <c r="BD223">
        <v>8149894</v>
      </c>
      <c r="BE223" s="2">
        <f t="shared" si="70"/>
        <v>1408695.6521739131</v>
      </c>
      <c r="BF223">
        <f t="shared" si="60"/>
        <v>9558589.652173914</v>
      </c>
      <c r="BI223">
        <v>2300000</v>
      </c>
      <c r="BJ223" s="2">
        <f t="shared" si="71"/>
        <v>1095652.1739130435</v>
      </c>
      <c r="BK223">
        <f t="shared" si="61"/>
        <v>3395652.1739130435</v>
      </c>
      <c r="BO223">
        <v>3000000</v>
      </c>
      <c r="BP223" s="2">
        <f t="shared" si="72"/>
        <v>2347826.0869565215</v>
      </c>
      <c r="BQ223">
        <f t="shared" si="62"/>
        <v>5347826.0869565215</v>
      </c>
      <c r="BU223" s="2">
        <f t="shared" si="73"/>
        <v>1056521.7391304348</v>
      </c>
      <c r="BY223">
        <v>600000</v>
      </c>
      <c r="BZ223" s="2">
        <f t="shared" si="74"/>
        <v>391304.34782608692</v>
      </c>
      <c r="CA223" s="2">
        <f t="shared" si="64"/>
        <v>991304.34782608692</v>
      </c>
    </row>
    <row r="224" spans="1:79" x14ac:dyDescent="0.25">
      <c r="A224" s="1">
        <v>44414</v>
      </c>
      <c r="B224">
        <v>750000</v>
      </c>
      <c r="C224">
        <v>1700000</v>
      </c>
      <c r="D224" s="2">
        <f t="shared" si="78"/>
        <v>6507786.3043478262</v>
      </c>
      <c r="E224" s="2">
        <v>13015572.608695652</v>
      </c>
      <c r="F224" s="2">
        <f t="shared" si="87"/>
        <v>1342500</v>
      </c>
      <c r="G224" s="2">
        <v>2685000</v>
      </c>
      <c r="H224" s="2">
        <f t="shared" si="85"/>
        <v>4798860.0434782607</v>
      </c>
      <c r="I224" s="2">
        <v>9597720.0869565215</v>
      </c>
      <c r="J224" s="2">
        <f t="shared" ref="J224" si="112">K224/2</f>
        <v>1713043.4782608696</v>
      </c>
      <c r="K224" s="2">
        <v>3426086.9565217393</v>
      </c>
      <c r="L224" s="2">
        <f t="shared" si="55"/>
        <v>2706521.7391304346</v>
      </c>
      <c r="M224" s="2">
        <v>5413043.4782608692</v>
      </c>
      <c r="N224" s="2">
        <f t="shared" si="68"/>
        <v>542934.78260869568</v>
      </c>
      <c r="O224" s="2">
        <v>1085869.5652173914</v>
      </c>
      <c r="P224" s="2">
        <f t="shared" ref="P224:P287" si="113">Q224/2</f>
        <v>501086.95652173914</v>
      </c>
      <c r="Q224" s="2">
        <v>1002173.9130434783</v>
      </c>
      <c r="R224" s="2"/>
      <c r="S224" s="2"/>
      <c r="T224" s="19">
        <f t="shared" si="80"/>
        <v>20819255.043478258</v>
      </c>
      <c r="U224" s="20">
        <v>17461543</v>
      </c>
      <c r="V224" s="20">
        <v>10476925.799999999</v>
      </c>
      <c r="W224" s="20">
        <v>12223080.1</v>
      </c>
      <c r="X224" s="20">
        <v>13969234.399999999</v>
      </c>
      <c r="Y224" s="21">
        <v>15715388.699999999</v>
      </c>
      <c r="AE224">
        <v>37</v>
      </c>
      <c r="AN224">
        <v>10280790</v>
      </c>
      <c r="AO224" s="2">
        <f t="shared" si="66"/>
        <v>2734782.6086956519</v>
      </c>
      <c r="AP224" s="2">
        <f t="shared" si="58"/>
        <v>13015572.608695652</v>
      </c>
      <c r="AQ224" s="2"/>
      <c r="AR224" s="2"/>
      <c r="AV224">
        <v>1760000</v>
      </c>
      <c r="AW224" s="2">
        <f t="shared" si="69"/>
        <v>925000</v>
      </c>
      <c r="AX224">
        <f t="shared" si="59"/>
        <v>2685000</v>
      </c>
      <c r="AZ224" s="2"/>
      <c r="BD224">
        <v>8149894</v>
      </c>
      <c r="BE224" s="2">
        <f t="shared" si="70"/>
        <v>1447826.0869565217</v>
      </c>
      <c r="BF224">
        <f t="shared" si="60"/>
        <v>9597720.0869565215</v>
      </c>
      <c r="BI224">
        <v>2300000</v>
      </c>
      <c r="BJ224" s="2">
        <f t="shared" si="71"/>
        <v>1126086.956521739</v>
      </c>
      <c r="BK224">
        <f t="shared" si="61"/>
        <v>3426086.9565217393</v>
      </c>
      <c r="BO224">
        <v>3000000</v>
      </c>
      <c r="BP224" s="2">
        <f t="shared" si="72"/>
        <v>2413043.4782608696</v>
      </c>
      <c r="BQ224">
        <f t="shared" si="62"/>
        <v>5413043.4782608692</v>
      </c>
      <c r="BU224" s="2">
        <f t="shared" si="73"/>
        <v>1085869.5652173914</v>
      </c>
      <c r="BY224">
        <v>600000</v>
      </c>
      <c r="BZ224" s="2">
        <f t="shared" si="74"/>
        <v>402173.91304347827</v>
      </c>
      <c r="CA224" s="2">
        <f t="shared" si="64"/>
        <v>1002173.9130434783</v>
      </c>
    </row>
    <row r="225" spans="1:79" x14ac:dyDescent="0.25">
      <c r="A225" s="1">
        <v>44415</v>
      </c>
      <c r="B225">
        <v>750000</v>
      </c>
      <c r="C225">
        <v>1700000</v>
      </c>
      <c r="D225" s="2">
        <f t="shared" si="78"/>
        <v>6544742.826086957</v>
      </c>
      <c r="E225" s="2">
        <v>13089485.652173914</v>
      </c>
      <c r="F225" s="2">
        <f t="shared" si="87"/>
        <v>1355000</v>
      </c>
      <c r="G225" s="2">
        <v>2710000</v>
      </c>
      <c r="H225" s="2">
        <f t="shared" si="85"/>
        <v>4818425.2608695654</v>
      </c>
      <c r="I225" s="2">
        <v>9636850.5217391308</v>
      </c>
      <c r="J225" s="2">
        <f t="shared" ref="J225" si="114">K225/2</f>
        <v>1728260.8695652173</v>
      </c>
      <c r="K225" s="2">
        <v>3456521.7391304346</v>
      </c>
      <c r="L225" s="2">
        <f t="shared" si="55"/>
        <v>2739130.4347826084</v>
      </c>
      <c r="M225" s="2">
        <v>5478260.8695652168</v>
      </c>
      <c r="N225" s="2">
        <f t="shared" si="68"/>
        <v>557608.69565217383</v>
      </c>
      <c r="O225" s="2">
        <v>1115217.3913043477</v>
      </c>
      <c r="P225" s="2">
        <f t="shared" si="113"/>
        <v>506521.73913043481</v>
      </c>
      <c r="Q225" s="2">
        <v>1013043.4782608696</v>
      </c>
      <c r="R225" s="2"/>
      <c r="S225" s="2"/>
      <c r="T225" s="19">
        <f t="shared" si="80"/>
        <v>20988820.260869566</v>
      </c>
      <c r="U225" s="20">
        <v>17461543</v>
      </c>
      <c r="V225" s="20">
        <v>10476925.799999999</v>
      </c>
      <c r="W225" s="20">
        <v>12223080.1</v>
      </c>
      <c r="X225" s="20">
        <v>13969234.399999999</v>
      </c>
      <c r="Y225" s="21">
        <v>15715388.699999999</v>
      </c>
      <c r="AE225">
        <v>38</v>
      </c>
      <c r="AN225">
        <v>10280790</v>
      </c>
      <c r="AO225" s="2">
        <f t="shared" si="66"/>
        <v>2808695.6521739131</v>
      </c>
      <c r="AP225" s="2">
        <f t="shared" si="58"/>
        <v>13089485.652173914</v>
      </c>
      <c r="AQ225" s="2"/>
      <c r="AR225" s="2"/>
      <c r="AV225">
        <v>1760000</v>
      </c>
      <c r="AW225" s="2">
        <f t="shared" si="69"/>
        <v>950000</v>
      </c>
      <c r="AX225">
        <f t="shared" si="59"/>
        <v>2710000</v>
      </c>
      <c r="AZ225" s="2"/>
      <c r="BD225">
        <v>8149894</v>
      </c>
      <c r="BE225" s="2">
        <f t="shared" si="70"/>
        <v>1486956.5217391304</v>
      </c>
      <c r="BF225">
        <f t="shared" si="60"/>
        <v>9636850.5217391308</v>
      </c>
      <c r="BI225">
        <v>2300000</v>
      </c>
      <c r="BJ225" s="2">
        <f t="shared" si="71"/>
        <v>1156521.7391304348</v>
      </c>
      <c r="BK225">
        <f t="shared" si="61"/>
        <v>3456521.7391304346</v>
      </c>
      <c r="BO225">
        <v>3000000</v>
      </c>
      <c r="BP225" s="2">
        <f t="shared" si="72"/>
        <v>2478260.8695652173</v>
      </c>
      <c r="BQ225">
        <f t="shared" si="62"/>
        <v>5478260.8695652168</v>
      </c>
      <c r="BU225" s="2">
        <f t="shared" si="73"/>
        <v>1115217.3913043477</v>
      </c>
      <c r="BY225">
        <v>600000</v>
      </c>
      <c r="BZ225" s="2">
        <f t="shared" si="74"/>
        <v>413043.47826086957</v>
      </c>
      <c r="CA225" s="2">
        <f t="shared" si="64"/>
        <v>1013043.4782608696</v>
      </c>
    </row>
    <row r="226" spans="1:79" x14ac:dyDescent="0.25">
      <c r="A226" s="1">
        <v>44416</v>
      </c>
      <c r="B226">
        <v>750000</v>
      </c>
      <c r="C226">
        <v>1700000</v>
      </c>
      <c r="D226" s="2">
        <f t="shared" si="78"/>
        <v>6581699.3478260869</v>
      </c>
      <c r="E226" s="2">
        <v>13163398.695652174</v>
      </c>
      <c r="F226" s="2">
        <f t="shared" si="87"/>
        <v>1367500</v>
      </c>
      <c r="G226" s="2">
        <v>2735000</v>
      </c>
      <c r="H226" s="2">
        <f t="shared" si="85"/>
        <v>4837990.4782608692</v>
      </c>
      <c r="I226" s="2">
        <v>9675980.9565217383</v>
      </c>
      <c r="J226" s="2">
        <f t="shared" ref="J226" si="115">K226/2</f>
        <v>1743478.2608695652</v>
      </c>
      <c r="K226" s="2">
        <v>3486956.5217391304</v>
      </c>
      <c r="L226" s="2">
        <f t="shared" si="55"/>
        <v>2771739.1304347822</v>
      </c>
      <c r="M226" s="2">
        <v>5543478.2608695645</v>
      </c>
      <c r="N226" s="2">
        <f t="shared" si="68"/>
        <v>572282.6086956521</v>
      </c>
      <c r="O226" s="2">
        <v>1144565.2173913042</v>
      </c>
      <c r="P226" s="2">
        <f t="shared" si="113"/>
        <v>511956.52173913043</v>
      </c>
      <c r="Q226" s="2">
        <v>1023913.0434782609</v>
      </c>
      <c r="R226" s="2"/>
      <c r="S226" s="2"/>
      <c r="T226" s="19">
        <f t="shared" si="80"/>
        <v>21158385.478260867</v>
      </c>
      <c r="U226" s="20">
        <v>17461543</v>
      </c>
      <c r="V226" s="20">
        <v>10476925.799999999</v>
      </c>
      <c r="W226" s="20">
        <v>12223080.1</v>
      </c>
      <c r="X226" s="20">
        <v>13969234.399999999</v>
      </c>
      <c r="Y226" s="21">
        <v>15715388.699999999</v>
      </c>
      <c r="AE226">
        <v>39</v>
      </c>
      <c r="AN226">
        <v>10280790</v>
      </c>
      <c r="AO226" s="2">
        <f t="shared" si="66"/>
        <v>2882608.6956521738</v>
      </c>
      <c r="AP226" s="2">
        <f t="shared" si="58"/>
        <v>13163398.695652174</v>
      </c>
      <c r="AQ226" s="2"/>
      <c r="AR226" s="2"/>
      <c r="AV226">
        <v>1760000</v>
      </c>
      <c r="AW226" s="2">
        <f t="shared" si="69"/>
        <v>975000</v>
      </c>
      <c r="AX226">
        <f t="shared" si="59"/>
        <v>2735000</v>
      </c>
      <c r="AZ226" s="2"/>
      <c r="BD226">
        <v>8149894</v>
      </c>
      <c r="BE226" s="2">
        <f t="shared" si="70"/>
        <v>1526086.9565217393</v>
      </c>
      <c r="BF226">
        <f t="shared" si="60"/>
        <v>9675980.9565217383</v>
      </c>
      <c r="BI226">
        <v>2300000</v>
      </c>
      <c r="BJ226" s="2">
        <f t="shared" si="71"/>
        <v>1186956.5217391304</v>
      </c>
      <c r="BK226">
        <f t="shared" si="61"/>
        <v>3486956.5217391304</v>
      </c>
      <c r="BO226">
        <v>3000000</v>
      </c>
      <c r="BP226" s="2">
        <f t="shared" si="72"/>
        <v>2543478.260869565</v>
      </c>
      <c r="BQ226">
        <f t="shared" si="62"/>
        <v>5543478.2608695645</v>
      </c>
      <c r="BU226" s="2">
        <f t="shared" si="73"/>
        <v>1144565.2173913042</v>
      </c>
      <c r="BY226">
        <v>600000</v>
      </c>
      <c r="BZ226" s="2">
        <f t="shared" si="74"/>
        <v>423913.04347826086</v>
      </c>
      <c r="CA226" s="2">
        <f t="shared" si="64"/>
        <v>1023913.0434782609</v>
      </c>
    </row>
    <row r="227" spans="1:79" x14ac:dyDescent="0.25">
      <c r="A227" s="1">
        <v>44417</v>
      </c>
      <c r="B227">
        <v>750000</v>
      </c>
      <c r="C227">
        <v>1700000</v>
      </c>
      <c r="D227" s="2">
        <f t="shared" si="78"/>
        <v>6618655.8695652168</v>
      </c>
      <c r="E227" s="2">
        <v>13237311.739130434</v>
      </c>
      <c r="F227" s="2">
        <f t="shared" si="87"/>
        <v>1380000</v>
      </c>
      <c r="G227" s="2">
        <v>2760000</v>
      </c>
      <c r="H227" s="2">
        <f t="shared" si="85"/>
        <v>4857555.6956521738</v>
      </c>
      <c r="I227" s="2">
        <v>9715111.3913043477</v>
      </c>
      <c r="J227" s="2">
        <f t="shared" ref="J227" si="116">K227/2</f>
        <v>1758695.6521739131</v>
      </c>
      <c r="K227" s="2">
        <v>3517391.3043478262</v>
      </c>
      <c r="L227" s="2">
        <f t="shared" si="55"/>
        <v>2804347.8260869565</v>
      </c>
      <c r="M227" s="2">
        <v>5608695.6521739131</v>
      </c>
      <c r="N227" s="2">
        <f t="shared" si="68"/>
        <v>586956.52173913037</v>
      </c>
      <c r="O227" s="2">
        <v>1173913.0434782607</v>
      </c>
      <c r="P227" s="2">
        <f t="shared" si="113"/>
        <v>517391.30434782605</v>
      </c>
      <c r="Q227" s="2">
        <v>1034782.6086956521</v>
      </c>
      <c r="R227" s="2"/>
      <c r="S227" s="2"/>
      <c r="T227" s="19">
        <f t="shared" si="80"/>
        <v>21327950.695652172</v>
      </c>
      <c r="U227" s="20">
        <v>17461543</v>
      </c>
      <c r="V227" s="20">
        <v>10476925.799999999</v>
      </c>
      <c r="W227" s="20">
        <v>12223080.1</v>
      </c>
      <c r="X227" s="20">
        <v>13969234.399999999</v>
      </c>
      <c r="Y227" s="21">
        <v>15715388.699999999</v>
      </c>
      <c r="AE227">
        <v>40</v>
      </c>
      <c r="AN227">
        <v>10280790</v>
      </c>
      <c r="AO227" s="2">
        <f t="shared" si="66"/>
        <v>2956521.7391304346</v>
      </c>
      <c r="AP227" s="2">
        <f t="shared" si="58"/>
        <v>13237311.739130434</v>
      </c>
      <c r="AQ227" s="2"/>
      <c r="AR227" s="2"/>
      <c r="AV227">
        <v>1760000</v>
      </c>
      <c r="AW227" s="2">
        <f t="shared" si="69"/>
        <v>1000000</v>
      </c>
      <c r="AX227">
        <f t="shared" si="59"/>
        <v>2760000</v>
      </c>
      <c r="AZ227" s="2"/>
      <c r="BD227">
        <v>8149894</v>
      </c>
      <c r="BE227" s="2">
        <f t="shared" si="70"/>
        <v>1565217.3913043479</v>
      </c>
      <c r="BF227">
        <f t="shared" si="60"/>
        <v>9715111.3913043477</v>
      </c>
      <c r="BI227">
        <v>2300000</v>
      </c>
      <c r="BJ227" s="2">
        <f t="shared" si="71"/>
        <v>1217391.3043478262</v>
      </c>
      <c r="BK227">
        <f t="shared" si="61"/>
        <v>3517391.3043478262</v>
      </c>
      <c r="BO227">
        <v>3000000</v>
      </c>
      <c r="BP227" s="2">
        <f t="shared" si="72"/>
        <v>2608695.6521739131</v>
      </c>
      <c r="BQ227">
        <f t="shared" si="62"/>
        <v>5608695.6521739131</v>
      </c>
      <c r="BU227" s="2">
        <f t="shared" si="73"/>
        <v>1173913.0434782607</v>
      </c>
      <c r="BY227">
        <v>600000</v>
      </c>
      <c r="BZ227" s="2">
        <f t="shared" si="74"/>
        <v>434782.60869565216</v>
      </c>
      <c r="CA227" s="2">
        <f t="shared" si="64"/>
        <v>1034782.6086956521</v>
      </c>
    </row>
    <row r="228" spans="1:79" x14ac:dyDescent="0.25">
      <c r="A228" s="1">
        <v>44418</v>
      </c>
      <c r="B228">
        <v>750000</v>
      </c>
      <c r="C228">
        <v>1700000</v>
      </c>
      <c r="D228" s="2">
        <f t="shared" si="78"/>
        <v>6655612.3913043477</v>
      </c>
      <c r="E228" s="2">
        <v>13311224.782608695</v>
      </c>
      <c r="F228" s="2">
        <f t="shared" si="87"/>
        <v>1392500</v>
      </c>
      <c r="G228" s="2">
        <v>2785000</v>
      </c>
      <c r="H228" s="2">
        <f t="shared" si="85"/>
        <v>4877120.9130434785</v>
      </c>
      <c r="I228" s="2">
        <v>9754241.826086957</v>
      </c>
      <c r="J228" s="2">
        <f t="shared" ref="J228" si="117">K228/2</f>
        <v>1773913.0434782607</v>
      </c>
      <c r="K228" s="2">
        <v>3547826.0869565215</v>
      </c>
      <c r="L228" s="2">
        <f t="shared" si="55"/>
        <v>2836956.5217391304</v>
      </c>
      <c r="M228" s="2">
        <v>5673913.0434782607</v>
      </c>
      <c r="N228" s="2">
        <f t="shared" si="68"/>
        <v>601630.43478260865</v>
      </c>
      <c r="O228" s="2">
        <v>1203260.8695652173</v>
      </c>
      <c r="P228" s="2">
        <f t="shared" si="113"/>
        <v>522826.08695652173</v>
      </c>
      <c r="Q228" s="2">
        <v>1045652.1739130435</v>
      </c>
      <c r="R228" s="2"/>
      <c r="S228" s="2"/>
      <c r="T228" s="19">
        <f t="shared" si="80"/>
        <v>21497515.91304348</v>
      </c>
      <c r="U228" s="20">
        <v>17461543</v>
      </c>
      <c r="V228" s="20">
        <v>10476925.799999999</v>
      </c>
      <c r="W228" s="20">
        <v>12223080.1</v>
      </c>
      <c r="X228" s="20">
        <v>13969234.399999999</v>
      </c>
      <c r="Y228" s="21">
        <v>15715388.699999999</v>
      </c>
      <c r="AE228">
        <v>41</v>
      </c>
      <c r="AN228">
        <v>10280790</v>
      </c>
      <c r="AO228" s="2">
        <f t="shared" si="66"/>
        <v>3030434.7826086953</v>
      </c>
      <c r="AP228" s="2">
        <f t="shared" si="58"/>
        <v>13311224.782608695</v>
      </c>
      <c r="AQ228" s="2"/>
      <c r="AR228" s="2"/>
      <c r="AV228">
        <v>1760000</v>
      </c>
      <c r="AW228" s="2">
        <f t="shared" si="69"/>
        <v>1025000</v>
      </c>
      <c r="AX228">
        <f t="shared" si="59"/>
        <v>2785000</v>
      </c>
      <c r="AZ228" s="2"/>
      <c r="BD228">
        <v>8149894</v>
      </c>
      <c r="BE228" s="2">
        <f t="shared" si="70"/>
        <v>1604347.8260869565</v>
      </c>
      <c r="BF228">
        <f t="shared" si="60"/>
        <v>9754241.826086957</v>
      </c>
      <c r="BI228">
        <v>2300000</v>
      </c>
      <c r="BJ228" s="2">
        <f t="shared" si="71"/>
        <v>1247826.0869565217</v>
      </c>
      <c r="BK228">
        <f t="shared" si="61"/>
        <v>3547826.0869565215</v>
      </c>
      <c r="BO228">
        <v>3000000</v>
      </c>
      <c r="BP228" s="2">
        <f t="shared" si="72"/>
        <v>2673913.0434782607</v>
      </c>
      <c r="BQ228">
        <f t="shared" si="62"/>
        <v>5673913.0434782607</v>
      </c>
      <c r="BU228" s="2">
        <f t="shared" si="73"/>
        <v>1203260.8695652173</v>
      </c>
      <c r="BY228">
        <v>600000</v>
      </c>
      <c r="BZ228" s="2">
        <f t="shared" si="74"/>
        <v>445652.17391304346</v>
      </c>
      <c r="CA228" s="2">
        <f t="shared" si="64"/>
        <v>1045652.1739130435</v>
      </c>
    </row>
    <row r="229" spans="1:79" x14ac:dyDescent="0.25">
      <c r="A229" s="1">
        <v>44419</v>
      </c>
      <c r="B229">
        <v>750000</v>
      </c>
      <c r="C229">
        <v>1700000</v>
      </c>
      <c r="D229" s="2">
        <f t="shared" si="78"/>
        <v>6692568.9130434785</v>
      </c>
      <c r="E229" s="2">
        <v>13385137.826086957</v>
      </c>
      <c r="F229" s="2">
        <f t="shared" si="87"/>
        <v>1405000</v>
      </c>
      <c r="G229" s="2">
        <v>2810000</v>
      </c>
      <c r="H229" s="2">
        <f t="shared" si="85"/>
        <v>4896686.1304347822</v>
      </c>
      <c r="I229" s="2">
        <v>9793372.2608695645</v>
      </c>
      <c r="J229" s="2">
        <f t="shared" ref="J229" si="118">K229/2</f>
        <v>1789130.4347826086</v>
      </c>
      <c r="K229" s="2">
        <v>3578260.8695652173</v>
      </c>
      <c r="L229" s="2">
        <f t="shared" si="55"/>
        <v>2869565.2173913042</v>
      </c>
      <c r="M229" s="2">
        <v>5739130.4347826084</v>
      </c>
      <c r="N229" s="2">
        <f t="shared" si="68"/>
        <v>616304.34782608692</v>
      </c>
      <c r="O229" s="2">
        <v>1232608.6956521738</v>
      </c>
      <c r="P229" s="2">
        <f t="shared" si="113"/>
        <v>528260.86956521741</v>
      </c>
      <c r="Q229" s="2">
        <v>1056521.7391304348</v>
      </c>
      <c r="R229" s="2"/>
      <c r="S229" s="2"/>
      <c r="T229" s="19">
        <f t="shared" si="80"/>
        <v>21667081.130434785</v>
      </c>
      <c r="U229" s="20">
        <v>17461543</v>
      </c>
      <c r="V229" s="20">
        <v>10476925.799999999</v>
      </c>
      <c r="W229" s="20">
        <v>12223080.1</v>
      </c>
      <c r="X229" s="20">
        <v>13969234.399999999</v>
      </c>
      <c r="Y229" s="21">
        <v>15715388.699999999</v>
      </c>
      <c r="AE229">
        <v>42</v>
      </c>
      <c r="AN229">
        <v>10280790</v>
      </c>
      <c r="AO229" s="2">
        <f t="shared" si="66"/>
        <v>3104347.8260869561</v>
      </c>
      <c r="AP229" s="2">
        <f t="shared" si="58"/>
        <v>13385137.826086957</v>
      </c>
      <c r="AQ229" s="2"/>
      <c r="AR229" s="2"/>
      <c r="AV229">
        <v>1760000</v>
      </c>
      <c r="AW229" s="2">
        <f t="shared" si="69"/>
        <v>1050000</v>
      </c>
      <c r="AX229">
        <f t="shared" si="59"/>
        <v>2810000</v>
      </c>
      <c r="AZ229" s="2"/>
      <c r="BD229">
        <v>8149894</v>
      </c>
      <c r="BE229" s="2">
        <f t="shared" si="70"/>
        <v>1643478.2608695652</v>
      </c>
      <c r="BF229">
        <f t="shared" si="60"/>
        <v>9793372.2608695645</v>
      </c>
      <c r="BI229">
        <v>2300000</v>
      </c>
      <c r="BJ229" s="2">
        <f t="shared" si="71"/>
        <v>1278260.8695652173</v>
      </c>
      <c r="BK229">
        <f t="shared" si="61"/>
        <v>3578260.8695652173</v>
      </c>
      <c r="BO229">
        <v>3000000</v>
      </c>
      <c r="BP229" s="2">
        <f t="shared" si="72"/>
        <v>2739130.4347826084</v>
      </c>
      <c r="BQ229">
        <f t="shared" si="62"/>
        <v>5739130.4347826084</v>
      </c>
      <c r="BU229" s="2">
        <f t="shared" si="73"/>
        <v>1232608.6956521738</v>
      </c>
      <c r="BY229">
        <v>600000</v>
      </c>
      <c r="BZ229" s="2">
        <f t="shared" si="74"/>
        <v>456521.73913043475</v>
      </c>
      <c r="CA229" s="2">
        <f t="shared" si="64"/>
        <v>1056521.7391304348</v>
      </c>
    </row>
    <row r="230" spans="1:79" x14ac:dyDescent="0.25">
      <c r="A230" s="1">
        <v>44420</v>
      </c>
      <c r="B230">
        <v>750000</v>
      </c>
      <c r="C230">
        <v>1700000</v>
      </c>
      <c r="D230" s="2">
        <f t="shared" si="78"/>
        <v>6729525.4347826084</v>
      </c>
      <c r="E230" s="2">
        <v>13459050.869565217</v>
      </c>
      <c r="F230" s="2">
        <f t="shared" si="87"/>
        <v>1417500</v>
      </c>
      <c r="G230" s="2">
        <v>2835000</v>
      </c>
      <c r="H230" s="2">
        <f t="shared" si="85"/>
        <v>4916251.3478260869</v>
      </c>
      <c r="I230" s="2">
        <v>9832502.6956521738</v>
      </c>
      <c r="J230" s="2">
        <f t="shared" ref="J230" si="119">K230/2</f>
        <v>1804347.8260869565</v>
      </c>
      <c r="K230" s="2">
        <v>3608695.6521739131</v>
      </c>
      <c r="L230" s="2">
        <f t="shared" si="55"/>
        <v>2902173.9130434785</v>
      </c>
      <c r="M230" s="2">
        <v>5804347.826086957</v>
      </c>
      <c r="N230" s="2">
        <f t="shared" si="68"/>
        <v>630978.26086956519</v>
      </c>
      <c r="O230" s="2">
        <v>1261956.5217391304</v>
      </c>
      <c r="P230" s="2">
        <f t="shared" si="113"/>
        <v>533695.65217391308</v>
      </c>
      <c r="Q230" s="2">
        <v>1067391.3043478262</v>
      </c>
      <c r="R230" s="2"/>
      <c r="S230" s="2"/>
      <c r="T230" s="19">
        <f t="shared" si="80"/>
        <v>21836646.34782609</v>
      </c>
      <c r="U230" s="20">
        <v>17461543</v>
      </c>
      <c r="V230" s="20">
        <v>10476925.799999999</v>
      </c>
      <c r="W230" s="20">
        <v>12223080.1</v>
      </c>
      <c r="X230" s="20">
        <v>13969234.399999999</v>
      </c>
      <c r="Y230" s="21">
        <v>15715388.699999999</v>
      </c>
      <c r="AE230">
        <v>43</v>
      </c>
      <c r="AN230">
        <v>10280790</v>
      </c>
      <c r="AO230" s="2">
        <f t="shared" si="66"/>
        <v>3178260.8695652173</v>
      </c>
      <c r="AP230" s="2">
        <f t="shared" si="58"/>
        <v>13459050.869565217</v>
      </c>
      <c r="AQ230" s="2"/>
      <c r="AR230" s="2"/>
      <c r="AV230">
        <v>1760000</v>
      </c>
      <c r="AW230" s="2">
        <f t="shared" si="69"/>
        <v>1075000</v>
      </c>
      <c r="AX230">
        <f t="shared" si="59"/>
        <v>2835000</v>
      </c>
      <c r="AZ230" s="2"/>
      <c r="BD230">
        <v>8149894</v>
      </c>
      <c r="BE230" s="2">
        <f t="shared" si="70"/>
        <v>1682608.6956521738</v>
      </c>
      <c r="BF230">
        <f t="shared" si="60"/>
        <v>9832502.6956521738</v>
      </c>
      <c r="BI230">
        <v>2300000</v>
      </c>
      <c r="BJ230" s="2">
        <f t="shared" si="71"/>
        <v>1308695.6521739131</v>
      </c>
      <c r="BK230">
        <f t="shared" si="61"/>
        <v>3608695.6521739131</v>
      </c>
      <c r="BO230">
        <v>3000000</v>
      </c>
      <c r="BP230" s="2">
        <f t="shared" si="72"/>
        <v>2804347.8260869565</v>
      </c>
      <c r="BQ230">
        <f t="shared" si="62"/>
        <v>5804347.826086957</v>
      </c>
      <c r="BU230" s="2">
        <f t="shared" si="73"/>
        <v>1261956.5217391304</v>
      </c>
      <c r="BY230">
        <v>600000</v>
      </c>
      <c r="BZ230" s="2">
        <f t="shared" si="74"/>
        <v>467391.30434782605</v>
      </c>
      <c r="CA230" s="2">
        <f t="shared" si="64"/>
        <v>1067391.3043478262</v>
      </c>
    </row>
    <row r="231" spans="1:79" x14ac:dyDescent="0.25">
      <c r="A231" s="1">
        <v>44421</v>
      </c>
      <c r="B231">
        <v>750000</v>
      </c>
      <c r="C231">
        <v>1700000</v>
      </c>
      <c r="D231" s="2">
        <f t="shared" si="78"/>
        <v>6766481.9565217393</v>
      </c>
      <c r="E231" s="2">
        <v>13532963.913043479</v>
      </c>
      <c r="F231" s="2">
        <f t="shared" si="87"/>
        <v>1430000</v>
      </c>
      <c r="G231" s="2">
        <v>2860000</v>
      </c>
      <c r="H231" s="2">
        <f t="shared" si="85"/>
        <v>4935816.5652173916</v>
      </c>
      <c r="I231" s="2">
        <v>9871633.1304347832</v>
      </c>
      <c r="J231" s="2">
        <f t="shared" ref="J231" si="120">K231/2</f>
        <v>1819565.2173913042</v>
      </c>
      <c r="K231" s="2">
        <v>3639130.4347826084</v>
      </c>
      <c r="L231" s="2">
        <f t="shared" si="55"/>
        <v>2934782.6086956523</v>
      </c>
      <c r="M231" s="2">
        <v>5869565.2173913047</v>
      </c>
      <c r="N231" s="2">
        <f t="shared" si="68"/>
        <v>645652.17391304346</v>
      </c>
      <c r="O231" s="2">
        <v>1291304.3478260869</v>
      </c>
      <c r="P231" s="2">
        <f t="shared" si="113"/>
        <v>539130.43478260865</v>
      </c>
      <c r="Q231" s="2">
        <v>1078260.8695652173</v>
      </c>
      <c r="R231" s="2"/>
      <c r="S231" s="2"/>
      <c r="T231" s="19">
        <f t="shared" si="80"/>
        <v>22006211.565217394</v>
      </c>
      <c r="U231" s="20">
        <v>17461543</v>
      </c>
      <c r="V231" s="20">
        <v>10476925.799999999</v>
      </c>
      <c r="W231" s="20">
        <v>12223080.1</v>
      </c>
      <c r="X231" s="20">
        <v>13969234.399999999</v>
      </c>
      <c r="Y231" s="21">
        <v>15715388.699999999</v>
      </c>
      <c r="AE231">
        <v>44</v>
      </c>
      <c r="AN231">
        <v>10280790</v>
      </c>
      <c r="AO231" s="2">
        <f t="shared" si="66"/>
        <v>3252173.913043478</v>
      </c>
      <c r="AP231" s="2">
        <f t="shared" si="58"/>
        <v>13532963.913043479</v>
      </c>
      <c r="AQ231" s="2"/>
      <c r="AR231" s="2"/>
      <c r="AV231">
        <v>1760000</v>
      </c>
      <c r="AW231" s="2">
        <f t="shared" si="69"/>
        <v>1100000</v>
      </c>
      <c r="AX231">
        <f t="shared" si="59"/>
        <v>2860000</v>
      </c>
      <c r="AZ231" s="2"/>
      <c r="BD231">
        <v>8149894</v>
      </c>
      <c r="BE231" s="2">
        <f t="shared" si="70"/>
        <v>1721739.1304347827</v>
      </c>
      <c r="BF231">
        <f t="shared" si="60"/>
        <v>9871633.1304347832</v>
      </c>
      <c r="BI231">
        <v>2300000</v>
      </c>
      <c r="BJ231" s="2">
        <f t="shared" si="71"/>
        <v>1339130.4347826086</v>
      </c>
      <c r="BK231">
        <f t="shared" si="61"/>
        <v>3639130.4347826084</v>
      </c>
      <c r="BO231">
        <v>3000000</v>
      </c>
      <c r="BP231" s="2">
        <f t="shared" si="72"/>
        <v>2869565.2173913042</v>
      </c>
      <c r="BQ231">
        <f t="shared" si="62"/>
        <v>5869565.2173913047</v>
      </c>
      <c r="BU231" s="2">
        <f t="shared" si="73"/>
        <v>1291304.3478260869</v>
      </c>
      <c r="BY231">
        <v>600000</v>
      </c>
      <c r="BZ231" s="2">
        <f t="shared" si="74"/>
        <v>478260.86956521741</v>
      </c>
      <c r="CA231" s="2">
        <f t="shared" si="64"/>
        <v>1078260.8695652173</v>
      </c>
    </row>
    <row r="232" spans="1:79" x14ac:dyDescent="0.25">
      <c r="A232" s="1">
        <v>44422</v>
      </c>
      <c r="B232">
        <v>750000</v>
      </c>
      <c r="C232">
        <v>1700000</v>
      </c>
      <c r="D232" s="2">
        <f t="shared" si="78"/>
        <v>6803438.4782608692</v>
      </c>
      <c r="E232" s="2">
        <v>13606876.956521738</v>
      </c>
      <c r="F232" s="2">
        <f t="shared" si="87"/>
        <v>1442500</v>
      </c>
      <c r="G232" s="2">
        <v>2885000</v>
      </c>
      <c r="H232" s="2">
        <f t="shared" si="85"/>
        <v>4955381.7826086953</v>
      </c>
      <c r="I232" s="2">
        <v>9910763.5652173907</v>
      </c>
      <c r="J232" s="2">
        <f t="shared" ref="J232" si="121">K232/2</f>
        <v>1834782.6086956523</v>
      </c>
      <c r="K232" s="2">
        <v>3669565.2173913047</v>
      </c>
      <c r="L232" s="2">
        <f t="shared" si="55"/>
        <v>2967391.3043478262</v>
      </c>
      <c r="M232" s="2">
        <v>5934782.6086956523</v>
      </c>
      <c r="N232" s="2">
        <f t="shared" si="68"/>
        <v>660326.08695652173</v>
      </c>
      <c r="O232" s="2">
        <v>1320652.1739130435</v>
      </c>
      <c r="P232" s="2">
        <f t="shared" si="113"/>
        <v>544565.21739130432</v>
      </c>
      <c r="Q232" s="2">
        <v>1089130.4347826086</v>
      </c>
      <c r="R232" s="2"/>
      <c r="S232" s="2"/>
      <c r="T232" s="19">
        <f t="shared" si="80"/>
        <v>22175776.782608695</v>
      </c>
      <c r="U232" s="20">
        <v>17461543</v>
      </c>
      <c r="V232" s="20">
        <v>10476925.799999999</v>
      </c>
      <c r="W232" s="20">
        <v>12223080.1</v>
      </c>
      <c r="X232" s="20">
        <v>13969234.399999999</v>
      </c>
      <c r="Y232" s="21">
        <v>15715388.699999999</v>
      </c>
      <c r="AE232">
        <v>45</v>
      </c>
      <c r="AN232">
        <v>10280790</v>
      </c>
      <c r="AO232" s="2">
        <f t="shared" si="66"/>
        <v>3326086.9565217388</v>
      </c>
      <c r="AP232" s="2">
        <f t="shared" si="58"/>
        <v>13606876.956521738</v>
      </c>
      <c r="AQ232" s="2"/>
      <c r="AR232" s="2"/>
      <c r="AV232">
        <v>1760000</v>
      </c>
      <c r="AW232" s="2">
        <f t="shared" si="69"/>
        <v>1125000</v>
      </c>
      <c r="AX232">
        <f t="shared" si="59"/>
        <v>2885000</v>
      </c>
      <c r="AZ232" s="2"/>
      <c r="BD232">
        <v>8149894</v>
      </c>
      <c r="BE232" s="2">
        <f t="shared" si="70"/>
        <v>1760869.5652173914</v>
      </c>
      <c r="BF232">
        <f t="shared" si="60"/>
        <v>9910763.5652173907</v>
      </c>
      <c r="BI232">
        <v>2300000</v>
      </c>
      <c r="BJ232" s="2">
        <f t="shared" si="71"/>
        <v>1369565.2173913044</v>
      </c>
      <c r="BK232">
        <f t="shared" si="61"/>
        <v>3669565.2173913047</v>
      </c>
      <c r="BO232">
        <v>3000000</v>
      </c>
      <c r="BP232" s="2">
        <f t="shared" si="72"/>
        <v>2934782.6086956519</v>
      </c>
      <c r="BQ232">
        <f t="shared" si="62"/>
        <v>5934782.6086956523</v>
      </c>
      <c r="BU232" s="2">
        <f t="shared" si="73"/>
        <v>1320652.1739130435</v>
      </c>
      <c r="BY232">
        <v>600000</v>
      </c>
      <c r="BZ232" s="2">
        <f t="shared" si="74"/>
        <v>489130.4347826087</v>
      </c>
      <c r="CA232" s="2">
        <f t="shared" si="64"/>
        <v>1089130.4347826086</v>
      </c>
    </row>
    <row r="233" spans="1:79" x14ac:dyDescent="0.25">
      <c r="A233" s="1">
        <v>44423</v>
      </c>
      <c r="B233">
        <v>750000</v>
      </c>
      <c r="C233">
        <v>1700000</v>
      </c>
      <c r="D233" s="2">
        <f t="shared" si="78"/>
        <v>6840395</v>
      </c>
      <c r="E233" s="2">
        <v>13680790</v>
      </c>
      <c r="F233" s="2">
        <f t="shared" si="87"/>
        <v>1455000</v>
      </c>
      <c r="G233" s="2">
        <v>2910000</v>
      </c>
      <c r="H233" s="2">
        <f t="shared" si="85"/>
        <v>4974947</v>
      </c>
      <c r="I233" s="2">
        <v>9949894</v>
      </c>
      <c r="J233" s="2">
        <f t="shared" ref="J233" si="122">K233/2</f>
        <v>1850000</v>
      </c>
      <c r="K233" s="2">
        <v>3700000</v>
      </c>
      <c r="L233" s="2">
        <f t="shared" si="55"/>
        <v>3000000</v>
      </c>
      <c r="M233" s="2">
        <v>6000000</v>
      </c>
      <c r="N233" s="2">
        <f t="shared" si="68"/>
        <v>675000</v>
      </c>
      <c r="O233" s="2">
        <v>1350000</v>
      </c>
      <c r="P233" s="2">
        <f t="shared" si="113"/>
        <v>550000</v>
      </c>
      <c r="Q233" s="2">
        <v>1100000</v>
      </c>
      <c r="R233" s="2"/>
      <c r="S233" s="2"/>
      <c r="T233" s="19">
        <f t="shared" si="80"/>
        <v>22345342</v>
      </c>
      <c r="U233" s="20">
        <v>17461543</v>
      </c>
      <c r="V233" s="20">
        <v>10476925.799999999</v>
      </c>
      <c r="W233" s="20">
        <v>12223080.1</v>
      </c>
      <c r="X233" s="20">
        <v>13969234.399999999</v>
      </c>
      <c r="Y233" s="21">
        <v>15715388.699999999</v>
      </c>
      <c r="AE233">
        <v>46</v>
      </c>
      <c r="AN233">
        <v>10280790</v>
      </c>
      <c r="AO233" s="2">
        <f t="shared" si="66"/>
        <v>3400000</v>
      </c>
      <c r="AP233" s="2">
        <f t="shared" si="58"/>
        <v>13680790</v>
      </c>
      <c r="AQ233" s="2"/>
      <c r="AR233" s="2"/>
      <c r="AV233">
        <v>1760000</v>
      </c>
      <c r="AW233" s="2">
        <f t="shared" si="69"/>
        <v>1150000</v>
      </c>
      <c r="AX233">
        <f t="shared" si="59"/>
        <v>2910000</v>
      </c>
      <c r="AZ233" s="2"/>
      <c r="BD233">
        <v>8149894</v>
      </c>
      <c r="BE233" s="2">
        <f t="shared" si="70"/>
        <v>1800000</v>
      </c>
      <c r="BF233">
        <f t="shared" si="60"/>
        <v>9949894</v>
      </c>
      <c r="BI233">
        <v>2300000</v>
      </c>
      <c r="BJ233" s="2">
        <f t="shared" si="71"/>
        <v>1400000</v>
      </c>
      <c r="BK233">
        <f t="shared" si="61"/>
        <v>3700000</v>
      </c>
      <c r="BO233">
        <v>3000000</v>
      </c>
      <c r="BP233" s="2">
        <f t="shared" si="72"/>
        <v>3000000</v>
      </c>
      <c r="BQ233">
        <f t="shared" si="62"/>
        <v>6000000</v>
      </c>
      <c r="BU233" s="2">
        <f t="shared" si="73"/>
        <v>1350000</v>
      </c>
      <c r="BY233">
        <v>600000</v>
      </c>
      <c r="BZ233" s="2">
        <f t="shared" si="74"/>
        <v>500000</v>
      </c>
      <c r="CA233" s="2">
        <f t="shared" si="64"/>
        <v>1100000</v>
      </c>
    </row>
    <row r="234" spans="1:79" x14ac:dyDescent="0.25">
      <c r="A234" s="1">
        <v>44424</v>
      </c>
      <c r="B234">
        <v>750000</v>
      </c>
      <c r="C234">
        <v>1700000</v>
      </c>
      <c r="D234" s="2">
        <f t="shared" si="78"/>
        <v>6877351.5217391308</v>
      </c>
      <c r="E234" s="2">
        <v>13754703.043478262</v>
      </c>
      <c r="F234" s="2">
        <f t="shared" si="87"/>
        <v>1467500</v>
      </c>
      <c r="G234" s="2">
        <v>2935000</v>
      </c>
      <c r="H234" s="2">
        <f t="shared" si="85"/>
        <v>4994512.2173913047</v>
      </c>
      <c r="I234" s="2">
        <v>9989024.4347826093</v>
      </c>
      <c r="J234" s="2">
        <f t="shared" ref="J234" si="123">K234/2</f>
        <v>1865217.3913043477</v>
      </c>
      <c r="K234" s="2">
        <v>3730434.7826086953</v>
      </c>
      <c r="L234" s="2">
        <f t="shared" si="55"/>
        <v>3032608.6956521738</v>
      </c>
      <c r="M234" s="2">
        <v>6065217.3913043477</v>
      </c>
      <c r="N234" s="2">
        <f t="shared" si="68"/>
        <v>689673.91304347827</v>
      </c>
      <c r="O234" s="2">
        <v>1379347.8260869565</v>
      </c>
      <c r="P234" s="2">
        <f t="shared" si="113"/>
        <v>555434.78260869568</v>
      </c>
      <c r="Q234" s="2">
        <v>1110869.5652173914</v>
      </c>
      <c r="R234" s="2"/>
      <c r="S234" s="2"/>
      <c r="T234" s="19">
        <f t="shared" si="80"/>
        <v>22514907.217391305</v>
      </c>
      <c r="U234" s="20">
        <v>17461543</v>
      </c>
      <c r="V234" s="20">
        <v>10476925.799999999</v>
      </c>
      <c r="W234" s="20">
        <v>12223080.1</v>
      </c>
      <c r="X234" s="20">
        <v>13969234.399999999</v>
      </c>
      <c r="Y234" s="21">
        <v>15715388.699999999</v>
      </c>
      <c r="AE234">
        <v>47</v>
      </c>
      <c r="AN234">
        <v>10280790</v>
      </c>
      <c r="AO234" s="2">
        <f t="shared" si="66"/>
        <v>3473913.0434782607</v>
      </c>
      <c r="AP234" s="2">
        <f t="shared" si="58"/>
        <v>13754703.043478262</v>
      </c>
      <c r="AQ234" s="2"/>
      <c r="AR234" s="2"/>
      <c r="AV234">
        <v>1760000</v>
      </c>
      <c r="AW234" s="2">
        <f t="shared" si="69"/>
        <v>1175000</v>
      </c>
      <c r="AX234">
        <f t="shared" si="59"/>
        <v>2935000</v>
      </c>
      <c r="AZ234" s="2"/>
      <c r="BD234">
        <v>8149894</v>
      </c>
      <c r="BE234" s="2">
        <f t="shared" si="70"/>
        <v>1839130.4347826086</v>
      </c>
      <c r="BF234">
        <f t="shared" si="60"/>
        <v>9989024.4347826093</v>
      </c>
      <c r="BI234">
        <v>2300000</v>
      </c>
      <c r="BJ234" s="2">
        <f t="shared" si="71"/>
        <v>1430434.7826086956</v>
      </c>
      <c r="BK234">
        <f t="shared" si="61"/>
        <v>3730434.7826086953</v>
      </c>
      <c r="BO234">
        <v>3000000</v>
      </c>
      <c r="BP234" s="2">
        <f t="shared" si="72"/>
        <v>3065217.3913043477</v>
      </c>
      <c r="BQ234">
        <f t="shared" si="62"/>
        <v>6065217.3913043477</v>
      </c>
      <c r="BU234" s="2">
        <f t="shared" si="73"/>
        <v>1379347.8260869565</v>
      </c>
      <c r="BY234">
        <v>600000</v>
      </c>
      <c r="BZ234" s="2">
        <f t="shared" si="74"/>
        <v>510869.5652173913</v>
      </c>
      <c r="CA234" s="2">
        <f t="shared" si="64"/>
        <v>1110869.5652173914</v>
      </c>
    </row>
    <row r="235" spans="1:79" x14ac:dyDescent="0.25">
      <c r="A235" s="1">
        <v>44425</v>
      </c>
      <c r="B235">
        <v>750000</v>
      </c>
      <c r="C235">
        <v>1700000</v>
      </c>
      <c r="D235" s="2">
        <f t="shared" si="78"/>
        <v>6914308.0434782607</v>
      </c>
      <c r="E235" s="2">
        <v>13828616.086956521</v>
      </c>
      <c r="F235" s="2">
        <f t="shared" si="87"/>
        <v>1480000</v>
      </c>
      <c r="G235" s="2">
        <v>2960000</v>
      </c>
      <c r="H235" s="2">
        <f t="shared" si="85"/>
        <v>5014077.4347826084</v>
      </c>
      <c r="I235" s="2">
        <v>10028154.869565217</v>
      </c>
      <c r="J235" s="2">
        <f t="shared" ref="J235" si="124">K235/2</f>
        <v>1880434.7826086958</v>
      </c>
      <c r="K235" s="2">
        <v>3760869.5652173916</v>
      </c>
      <c r="L235" s="2">
        <f t="shared" si="55"/>
        <v>3065217.3913043477</v>
      </c>
      <c r="M235" s="2">
        <v>6130434.7826086953</v>
      </c>
      <c r="N235" s="2">
        <f t="shared" si="68"/>
        <v>704347.82608695654</v>
      </c>
      <c r="O235" s="2">
        <v>1408695.6521739131</v>
      </c>
      <c r="P235" s="2">
        <f t="shared" si="113"/>
        <v>560869.56521739135</v>
      </c>
      <c r="Q235" s="2">
        <v>1121739.1304347827</v>
      </c>
      <c r="R235" s="2"/>
      <c r="S235" s="2"/>
      <c r="T235" s="19">
        <f t="shared" si="80"/>
        <v>22684472.434782609</v>
      </c>
      <c r="U235" s="20">
        <v>17461543</v>
      </c>
      <c r="V235" s="20">
        <v>10476925.799999999</v>
      </c>
      <c r="W235" s="20">
        <v>12223080.1</v>
      </c>
      <c r="X235" s="20">
        <v>13969234.399999999</v>
      </c>
      <c r="Y235" s="21">
        <v>15715388.699999999</v>
      </c>
      <c r="AE235">
        <v>48</v>
      </c>
      <c r="AN235">
        <v>10280790</v>
      </c>
      <c r="AO235" s="2">
        <f t="shared" si="66"/>
        <v>3547826.0869565215</v>
      </c>
      <c r="AP235" s="2">
        <f t="shared" si="58"/>
        <v>13828616.086956521</v>
      </c>
      <c r="AQ235" s="2"/>
      <c r="AR235" s="2"/>
      <c r="AV235">
        <v>1760000</v>
      </c>
      <c r="AW235" s="2">
        <f t="shared" si="69"/>
        <v>1200000</v>
      </c>
      <c r="AX235">
        <f t="shared" si="59"/>
        <v>2960000</v>
      </c>
      <c r="AZ235" s="2"/>
      <c r="BD235">
        <v>8149894</v>
      </c>
      <c r="BE235" s="2">
        <f t="shared" si="70"/>
        <v>1878260.8695652173</v>
      </c>
      <c r="BF235">
        <f t="shared" si="60"/>
        <v>10028154.869565217</v>
      </c>
      <c r="BI235">
        <v>2300000</v>
      </c>
      <c r="BJ235" s="2">
        <f t="shared" si="71"/>
        <v>1460869.5652173914</v>
      </c>
      <c r="BK235">
        <f t="shared" si="61"/>
        <v>3760869.5652173916</v>
      </c>
      <c r="BO235">
        <v>3000000</v>
      </c>
      <c r="BP235" s="2">
        <f t="shared" si="72"/>
        <v>3130434.7826086953</v>
      </c>
      <c r="BQ235">
        <f t="shared" si="62"/>
        <v>6130434.7826086953</v>
      </c>
      <c r="BU235" s="2">
        <f t="shared" si="73"/>
        <v>1408695.6521739131</v>
      </c>
      <c r="BY235">
        <v>600000</v>
      </c>
      <c r="BZ235" s="2">
        <f t="shared" si="74"/>
        <v>521739.13043478259</v>
      </c>
      <c r="CA235" s="2">
        <f t="shared" si="64"/>
        <v>1121739.1304347827</v>
      </c>
    </row>
    <row r="236" spans="1:79" x14ac:dyDescent="0.25">
      <c r="A236" s="1">
        <v>44426</v>
      </c>
      <c r="B236">
        <v>750000</v>
      </c>
      <c r="C236">
        <v>1700000</v>
      </c>
      <c r="D236" s="2">
        <f t="shared" si="78"/>
        <v>6951264.5652173907</v>
      </c>
      <c r="E236" s="2">
        <v>13902529.130434781</v>
      </c>
      <c r="F236" s="2">
        <f t="shared" si="87"/>
        <v>1492500</v>
      </c>
      <c r="G236" s="2">
        <v>2985000</v>
      </c>
      <c r="H236" s="2">
        <f t="shared" si="85"/>
        <v>5033642.6521739131</v>
      </c>
      <c r="I236" s="2">
        <v>10067285.304347826</v>
      </c>
      <c r="J236" s="2">
        <f t="shared" ref="J236" si="125">K236/2</f>
        <v>1895652.1739130435</v>
      </c>
      <c r="K236" s="2">
        <v>3791304.3478260869</v>
      </c>
      <c r="L236" s="2">
        <f t="shared" si="55"/>
        <v>3097826.0869565215</v>
      </c>
      <c r="M236" s="2">
        <v>6195652.173913043</v>
      </c>
      <c r="N236" s="2">
        <f t="shared" si="68"/>
        <v>719021.7391304347</v>
      </c>
      <c r="O236" s="2">
        <v>1438043.4782608694</v>
      </c>
      <c r="P236" s="2">
        <f t="shared" si="113"/>
        <v>566304.34782608692</v>
      </c>
      <c r="Q236" s="2">
        <v>1132608.6956521738</v>
      </c>
      <c r="R236" s="2"/>
      <c r="S236" s="2"/>
      <c r="T236" s="19">
        <f t="shared" si="80"/>
        <v>22854037.65217391</v>
      </c>
      <c r="U236" s="20">
        <v>17461543</v>
      </c>
      <c r="V236" s="20">
        <v>10476925.799999999</v>
      </c>
      <c r="W236" s="20">
        <v>12223080.1</v>
      </c>
      <c r="X236" s="20">
        <v>13969234.399999999</v>
      </c>
      <c r="Y236" s="21">
        <v>15715388.699999999</v>
      </c>
      <c r="AE236">
        <v>49</v>
      </c>
      <c r="AN236">
        <v>10280790</v>
      </c>
      <c r="AO236" s="2">
        <f t="shared" si="66"/>
        <v>3621739.1304347822</v>
      </c>
      <c r="AP236" s="2">
        <f t="shared" si="58"/>
        <v>13902529.130434781</v>
      </c>
      <c r="AQ236" s="2"/>
      <c r="AR236" s="2"/>
      <c r="AV236">
        <v>1760000</v>
      </c>
      <c r="AW236" s="2">
        <f t="shared" si="69"/>
        <v>1225000</v>
      </c>
      <c r="AX236">
        <f t="shared" si="59"/>
        <v>2985000</v>
      </c>
      <c r="AZ236" s="2"/>
      <c r="BD236">
        <v>8149894</v>
      </c>
      <c r="BE236" s="2">
        <f t="shared" si="70"/>
        <v>1917391.3043478262</v>
      </c>
      <c r="BF236">
        <f t="shared" si="60"/>
        <v>10067285.304347826</v>
      </c>
      <c r="BI236">
        <v>2300000</v>
      </c>
      <c r="BJ236" s="2">
        <f t="shared" si="71"/>
        <v>1491304.3478260869</v>
      </c>
      <c r="BK236">
        <f t="shared" si="61"/>
        <v>3791304.3478260869</v>
      </c>
      <c r="BO236">
        <v>3000000</v>
      </c>
      <c r="BP236" s="2">
        <f t="shared" si="72"/>
        <v>3195652.1739130435</v>
      </c>
      <c r="BQ236">
        <f t="shared" si="62"/>
        <v>6195652.173913043</v>
      </c>
      <c r="BU236" s="2">
        <f t="shared" si="73"/>
        <v>1438043.4782608694</v>
      </c>
      <c r="BY236">
        <v>600000</v>
      </c>
      <c r="BZ236" s="2">
        <f t="shared" si="74"/>
        <v>532608.69565217395</v>
      </c>
      <c r="CA236" s="2">
        <f t="shared" si="64"/>
        <v>1132608.6956521738</v>
      </c>
    </row>
    <row r="237" spans="1:79" x14ac:dyDescent="0.25">
      <c r="A237" s="1">
        <v>44427</v>
      </c>
      <c r="B237">
        <v>750000</v>
      </c>
      <c r="C237">
        <v>1700000</v>
      </c>
      <c r="D237" s="2">
        <f t="shared" si="78"/>
        <v>6988221.0869565215</v>
      </c>
      <c r="E237" s="2">
        <v>13976442.173913043</v>
      </c>
      <c r="F237" s="2">
        <f t="shared" si="87"/>
        <v>1505000</v>
      </c>
      <c r="G237" s="2">
        <v>3010000</v>
      </c>
      <c r="H237" s="2">
        <f t="shared" si="85"/>
        <v>5053207.8695652178</v>
      </c>
      <c r="I237" s="2">
        <v>10106415.739130436</v>
      </c>
      <c r="J237" s="2">
        <f t="shared" ref="J237" si="126">K237/2</f>
        <v>1910869.5652173914</v>
      </c>
      <c r="K237" s="2">
        <v>3821739.1304347827</v>
      </c>
      <c r="L237" s="2">
        <f t="shared" si="55"/>
        <v>3130434.7826086953</v>
      </c>
      <c r="M237" s="2">
        <v>6260869.5652173907</v>
      </c>
      <c r="N237" s="2">
        <f t="shared" si="68"/>
        <v>733695.65217391297</v>
      </c>
      <c r="O237" s="2">
        <v>1467391.3043478259</v>
      </c>
      <c r="P237" s="2">
        <f t="shared" si="113"/>
        <v>571739.13043478259</v>
      </c>
      <c r="Q237" s="2">
        <v>1143478.2608695652</v>
      </c>
      <c r="R237" s="2"/>
      <c r="S237" s="2"/>
      <c r="T237" s="19">
        <f t="shared" si="80"/>
        <v>23023602.869565215</v>
      </c>
      <c r="U237" s="20">
        <v>17461543</v>
      </c>
      <c r="V237" s="20">
        <v>10476925.799999999</v>
      </c>
      <c r="W237" s="20">
        <v>12223080.1</v>
      </c>
      <c r="X237" s="20">
        <v>13969234.399999999</v>
      </c>
      <c r="Y237" s="21">
        <v>15715388.699999999</v>
      </c>
      <c r="AE237">
        <v>50</v>
      </c>
      <c r="AN237">
        <v>10280790</v>
      </c>
      <c r="AO237" s="2">
        <f t="shared" si="66"/>
        <v>3695652.173913043</v>
      </c>
      <c r="AP237" s="2">
        <f t="shared" si="58"/>
        <v>13976442.173913043</v>
      </c>
      <c r="AQ237" s="2"/>
      <c r="AR237" s="2"/>
      <c r="AV237">
        <v>1760000</v>
      </c>
      <c r="AW237" s="2">
        <f t="shared" si="69"/>
        <v>1250000</v>
      </c>
      <c r="AX237">
        <f t="shared" si="59"/>
        <v>3010000</v>
      </c>
      <c r="AZ237" s="2"/>
      <c r="BD237">
        <v>8149894</v>
      </c>
      <c r="BE237" s="2">
        <f t="shared" si="70"/>
        <v>1956521.7391304348</v>
      </c>
      <c r="BF237">
        <f t="shared" si="60"/>
        <v>10106415.739130436</v>
      </c>
      <c r="BI237">
        <v>2300000</v>
      </c>
      <c r="BJ237" s="2">
        <f t="shared" si="71"/>
        <v>1521739.1304347827</v>
      </c>
      <c r="BK237">
        <f t="shared" si="61"/>
        <v>3821739.1304347827</v>
      </c>
      <c r="BO237">
        <v>3000000</v>
      </c>
      <c r="BP237" s="2">
        <f t="shared" si="72"/>
        <v>3260869.5652173911</v>
      </c>
      <c r="BQ237">
        <f t="shared" si="62"/>
        <v>6260869.5652173907</v>
      </c>
      <c r="BU237" s="2">
        <f t="shared" si="73"/>
        <v>1467391.3043478259</v>
      </c>
      <c r="BY237">
        <v>600000</v>
      </c>
      <c r="BZ237" s="2">
        <f t="shared" si="74"/>
        <v>543478.26086956519</v>
      </c>
      <c r="CA237" s="2">
        <f t="shared" si="64"/>
        <v>1143478.2608695652</v>
      </c>
    </row>
    <row r="238" spans="1:79" x14ac:dyDescent="0.25">
      <c r="A238" s="1">
        <v>44428</v>
      </c>
      <c r="B238">
        <v>750000</v>
      </c>
      <c r="C238">
        <v>1700000</v>
      </c>
      <c r="D238" s="2">
        <f t="shared" si="78"/>
        <v>7025177.6086956523</v>
      </c>
      <c r="E238" s="2">
        <v>14050355.217391305</v>
      </c>
      <c r="F238" s="2">
        <f t="shared" si="87"/>
        <v>1517500</v>
      </c>
      <c r="G238" s="2">
        <v>3035000</v>
      </c>
      <c r="H238" s="2">
        <f t="shared" si="85"/>
        <v>5072773.0869565215</v>
      </c>
      <c r="I238" s="2">
        <v>10145546.173913043</v>
      </c>
      <c r="J238" s="2">
        <f t="shared" ref="J238" si="127">K238/2</f>
        <v>1926086.9565217393</v>
      </c>
      <c r="K238" s="2">
        <v>3852173.9130434785</v>
      </c>
      <c r="L238" s="2">
        <f t="shared" si="55"/>
        <v>3163043.4782608696</v>
      </c>
      <c r="M238" s="2">
        <v>6326086.9565217393</v>
      </c>
      <c r="N238" s="2">
        <f t="shared" si="68"/>
        <v>748369.56521739124</v>
      </c>
      <c r="O238" s="2">
        <v>1496739.1304347825</v>
      </c>
      <c r="P238" s="2">
        <f t="shared" si="113"/>
        <v>577173.91304347827</v>
      </c>
      <c r="Q238" s="2">
        <v>1154347.8260869565</v>
      </c>
      <c r="R238" s="2"/>
      <c r="S238" s="2"/>
      <c r="T238" s="19">
        <f t="shared" si="80"/>
        <v>23193168.08695652</v>
      </c>
      <c r="U238" s="20">
        <v>17461543</v>
      </c>
      <c r="V238" s="20">
        <v>10476925.799999999</v>
      </c>
      <c r="W238" s="20">
        <v>12223080.1</v>
      </c>
      <c r="X238" s="20">
        <v>13969234.399999999</v>
      </c>
      <c r="Y238" s="21">
        <v>15715388.699999999</v>
      </c>
      <c r="AE238">
        <v>51</v>
      </c>
      <c r="AN238">
        <v>10280790</v>
      </c>
      <c r="AO238" s="2">
        <f t="shared" si="66"/>
        <v>3769565.2173913042</v>
      </c>
      <c r="AP238" s="2">
        <f t="shared" si="58"/>
        <v>14050355.217391305</v>
      </c>
      <c r="AQ238" s="2"/>
      <c r="AR238" s="2"/>
      <c r="AV238">
        <v>1760000</v>
      </c>
      <c r="AW238" s="2">
        <f t="shared" si="69"/>
        <v>1275000</v>
      </c>
      <c r="AX238">
        <f t="shared" si="59"/>
        <v>3035000</v>
      </c>
      <c r="AZ238" s="2"/>
      <c r="BD238">
        <v>8149894</v>
      </c>
      <c r="BE238" s="2">
        <f t="shared" si="70"/>
        <v>1995652.1739130435</v>
      </c>
      <c r="BF238">
        <f t="shared" si="60"/>
        <v>10145546.173913043</v>
      </c>
      <c r="BI238">
        <v>2300000</v>
      </c>
      <c r="BJ238" s="2">
        <f t="shared" si="71"/>
        <v>1552173.9130434783</v>
      </c>
      <c r="BK238">
        <f t="shared" si="61"/>
        <v>3852173.9130434785</v>
      </c>
      <c r="BO238">
        <v>3000000</v>
      </c>
      <c r="BP238" s="2">
        <f t="shared" si="72"/>
        <v>3326086.9565217393</v>
      </c>
      <c r="BQ238">
        <f t="shared" si="62"/>
        <v>6326086.9565217393</v>
      </c>
      <c r="BU238" s="2">
        <f t="shared" si="73"/>
        <v>1496739.1304347825</v>
      </c>
      <c r="BY238">
        <v>600000</v>
      </c>
      <c r="BZ238" s="2">
        <f t="shared" si="74"/>
        <v>554347.82608695654</v>
      </c>
      <c r="CA238" s="2">
        <f t="shared" si="64"/>
        <v>1154347.8260869565</v>
      </c>
    </row>
    <row r="239" spans="1:79" x14ac:dyDescent="0.25">
      <c r="A239" s="1">
        <v>44429</v>
      </c>
      <c r="B239">
        <v>750000</v>
      </c>
      <c r="C239">
        <v>1700000</v>
      </c>
      <c r="D239" s="2">
        <f t="shared" si="78"/>
        <v>7062134.1304347822</v>
      </c>
      <c r="E239" s="2">
        <v>14124268.260869564</v>
      </c>
      <c r="F239" s="2">
        <f t="shared" si="87"/>
        <v>1530000</v>
      </c>
      <c r="G239" s="2">
        <v>3060000</v>
      </c>
      <c r="H239" s="2">
        <f t="shared" si="85"/>
        <v>5092338.3043478262</v>
      </c>
      <c r="I239" s="2">
        <v>10184676.608695652</v>
      </c>
      <c r="J239" s="2">
        <f t="shared" ref="J239" si="128">K239/2</f>
        <v>1941304.3478260869</v>
      </c>
      <c r="K239" s="2">
        <v>3882608.6956521738</v>
      </c>
      <c r="L239" s="2">
        <f t="shared" si="55"/>
        <v>3195652.1739130435</v>
      </c>
      <c r="M239" s="2">
        <v>6391304.3478260869</v>
      </c>
      <c r="N239" s="2">
        <f t="shared" si="68"/>
        <v>763043.47826086951</v>
      </c>
      <c r="O239" s="2">
        <v>1526086.956521739</v>
      </c>
      <c r="P239" s="2">
        <f t="shared" si="113"/>
        <v>582608.69565217383</v>
      </c>
      <c r="Q239" s="2">
        <v>1165217.3913043477</v>
      </c>
      <c r="R239" s="2"/>
      <c r="S239" s="2"/>
      <c r="T239" s="19">
        <f t="shared" si="80"/>
        <v>23362733.304347828</v>
      </c>
      <c r="U239" s="20">
        <v>17461543</v>
      </c>
      <c r="V239" s="20">
        <v>10476925.799999999</v>
      </c>
      <c r="W239" s="20">
        <v>12223080.1</v>
      </c>
      <c r="X239" s="20">
        <v>13969234.399999999</v>
      </c>
      <c r="Y239" s="21">
        <v>15715388.699999999</v>
      </c>
      <c r="AE239">
        <v>52</v>
      </c>
      <c r="AN239">
        <v>10280790</v>
      </c>
      <c r="AO239" s="2">
        <f t="shared" si="66"/>
        <v>3843478.260869565</v>
      </c>
      <c r="AP239" s="2">
        <f t="shared" si="58"/>
        <v>14124268.260869564</v>
      </c>
      <c r="AQ239" s="2"/>
      <c r="AR239" s="2"/>
      <c r="AV239">
        <v>1760000</v>
      </c>
      <c r="AW239" s="2">
        <f t="shared" si="69"/>
        <v>1300000</v>
      </c>
      <c r="AX239">
        <f t="shared" si="59"/>
        <v>3060000</v>
      </c>
      <c r="AZ239" s="2"/>
      <c r="BD239">
        <v>8149894</v>
      </c>
      <c r="BE239" s="2">
        <f t="shared" si="70"/>
        <v>2034782.6086956521</v>
      </c>
      <c r="BF239">
        <f t="shared" si="60"/>
        <v>10184676.608695652</v>
      </c>
      <c r="BI239">
        <v>2300000</v>
      </c>
      <c r="BJ239" s="2">
        <f t="shared" si="71"/>
        <v>1582608.6956521738</v>
      </c>
      <c r="BK239">
        <f t="shared" si="61"/>
        <v>3882608.6956521738</v>
      </c>
      <c r="BO239">
        <v>3000000</v>
      </c>
      <c r="BP239" s="2">
        <f t="shared" si="72"/>
        <v>3391304.3478260869</v>
      </c>
      <c r="BQ239">
        <f t="shared" si="62"/>
        <v>6391304.3478260869</v>
      </c>
      <c r="BU239" s="2">
        <f t="shared" si="73"/>
        <v>1526086.956521739</v>
      </c>
      <c r="BY239">
        <v>600000</v>
      </c>
      <c r="BZ239" s="2">
        <f t="shared" si="74"/>
        <v>565217.39130434778</v>
      </c>
      <c r="CA239" s="2">
        <f t="shared" si="64"/>
        <v>1165217.3913043477</v>
      </c>
    </row>
    <row r="240" spans="1:79" x14ac:dyDescent="0.25">
      <c r="A240" s="1">
        <v>44430</v>
      </c>
      <c r="B240">
        <v>750000</v>
      </c>
      <c r="C240">
        <v>1700000</v>
      </c>
      <c r="D240" s="2">
        <f t="shared" si="78"/>
        <v>7099090.6521739131</v>
      </c>
      <c r="E240" s="2">
        <v>14198181.304347826</v>
      </c>
      <c r="F240" s="2">
        <f t="shared" si="87"/>
        <v>1542500</v>
      </c>
      <c r="G240" s="2">
        <v>3085000</v>
      </c>
      <c r="H240" s="2">
        <f t="shared" si="85"/>
        <v>5111903.5217391308</v>
      </c>
      <c r="I240" s="2">
        <v>10223807.043478262</v>
      </c>
      <c r="J240" s="2">
        <f t="shared" ref="J240" si="129">K240/2</f>
        <v>1956521.7391304348</v>
      </c>
      <c r="K240" s="2">
        <v>3913043.4782608696</v>
      </c>
      <c r="L240" s="2">
        <f t="shared" si="55"/>
        <v>3228260.8695652173</v>
      </c>
      <c r="M240" s="2">
        <v>6456521.7391304346</v>
      </c>
      <c r="N240" s="2">
        <f t="shared" si="68"/>
        <v>777717.39130434778</v>
      </c>
      <c r="O240" s="2">
        <v>1555434.7826086956</v>
      </c>
      <c r="P240" s="2">
        <f t="shared" si="113"/>
        <v>588043.47826086963</v>
      </c>
      <c r="Q240" s="2">
        <v>1176086.9565217393</v>
      </c>
      <c r="R240" s="2"/>
      <c r="S240" s="2"/>
      <c r="T240" s="19">
        <f t="shared" si="80"/>
        <v>23532298.521739133</v>
      </c>
      <c r="U240" s="20">
        <v>17461543</v>
      </c>
      <c r="V240" s="20">
        <v>10476925.799999999</v>
      </c>
      <c r="W240" s="20">
        <v>12223080.1</v>
      </c>
      <c r="X240" s="20">
        <v>13969234.399999999</v>
      </c>
      <c r="Y240" s="21">
        <v>15715388.699999999</v>
      </c>
      <c r="AE240">
        <v>53</v>
      </c>
      <c r="AN240">
        <v>10280790</v>
      </c>
      <c r="AO240" s="2">
        <f t="shared" si="66"/>
        <v>3917391.3043478257</v>
      </c>
      <c r="AP240" s="2">
        <f t="shared" si="58"/>
        <v>14198181.304347826</v>
      </c>
      <c r="AQ240" s="2"/>
      <c r="AR240" s="2"/>
      <c r="AV240">
        <v>1760000</v>
      </c>
      <c r="AW240" s="2">
        <f t="shared" si="69"/>
        <v>1325000</v>
      </c>
      <c r="AX240">
        <f t="shared" si="59"/>
        <v>3085000</v>
      </c>
      <c r="AZ240" s="2"/>
      <c r="BD240">
        <v>8149894</v>
      </c>
      <c r="BE240" s="2">
        <f t="shared" si="70"/>
        <v>2073913.043478261</v>
      </c>
      <c r="BF240">
        <f t="shared" si="60"/>
        <v>10223807.043478262</v>
      </c>
      <c r="BI240">
        <v>2300000</v>
      </c>
      <c r="BJ240" s="2">
        <f t="shared" si="71"/>
        <v>1613043.4782608696</v>
      </c>
      <c r="BK240">
        <f t="shared" si="61"/>
        <v>3913043.4782608696</v>
      </c>
      <c r="BO240">
        <v>3000000</v>
      </c>
      <c r="BP240" s="2">
        <f t="shared" si="72"/>
        <v>3456521.7391304346</v>
      </c>
      <c r="BQ240">
        <f t="shared" si="62"/>
        <v>6456521.7391304346</v>
      </c>
      <c r="BU240" s="2">
        <f t="shared" si="73"/>
        <v>1555434.7826086956</v>
      </c>
      <c r="BY240">
        <v>600000</v>
      </c>
      <c r="BZ240" s="2">
        <f t="shared" si="74"/>
        <v>576086.95652173914</v>
      </c>
      <c r="CA240" s="2">
        <f t="shared" si="64"/>
        <v>1176086.9565217393</v>
      </c>
    </row>
    <row r="241" spans="1:79" x14ac:dyDescent="0.25">
      <c r="A241" s="1">
        <v>44431</v>
      </c>
      <c r="B241">
        <v>750000</v>
      </c>
      <c r="C241">
        <v>1700000</v>
      </c>
      <c r="D241" s="2">
        <f t="shared" si="78"/>
        <v>7136047.173913043</v>
      </c>
      <c r="E241" s="2">
        <v>14272094.347826086</v>
      </c>
      <c r="F241" s="2">
        <f t="shared" si="87"/>
        <v>1555000</v>
      </c>
      <c r="G241" s="2">
        <v>3110000</v>
      </c>
      <c r="H241" s="2">
        <f t="shared" si="85"/>
        <v>5131468.7391304346</v>
      </c>
      <c r="I241" s="2">
        <v>10262937.478260869</v>
      </c>
      <c r="J241" s="2">
        <f t="shared" ref="J241" si="130">K241/2</f>
        <v>1971739.1304347827</v>
      </c>
      <c r="K241" s="2">
        <v>3943478.2608695654</v>
      </c>
      <c r="L241" s="2">
        <f t="shared" si="55"/>
        <v>3260869.5652173916</v>
      </c>
      <c r="M241" s="2">
        <v>6521739.1304347832</v>
      </c>
      <c r="N241" s="2">
        <f t="shared" si="68"/>
        <v>792391.30434782605</v>
      </c>
      <c r="O241" s="2">
        <v>1584782.6086956521</v>
      </c>
      <c r="P241" s="2">
        <f t="shared" si="113"/>
        <v>593478.26086956519</v>
      </c>
      <c r="Q241" s="2">
        <v>1186956.5217391304</v>
      </c>
      <c r="R241" s="2"/>
      <c r="S241" s="2"/>
      <c r="T241" s="19">
        <f t="shared" si="80"/>
        <v>23701863.739130434</v>
      </c>
      <c r="U241" s="20">
        <v>17461543</v>
      </c>
      <c r="V241" s="20">
        <v>10476925.799999999</v>
      </c>
      <c r="W241" s="20">
        <v>12223080.1</v>
      </c>
      <c r="X241" s="20">
        <v>13969234.399999999</v>
      </c>
      <c r="Y241" s="21">
        <v>15715388.699999999</v>
      </c>
      <c r="AE241">
        <v>54</v>
      </c>
      <c r="AN241">
        <v>10280790</v>
      </c>
      <c r="AO241" s="2">
        <f t="shared" si="66"/>
        <v>3991304.3478260869</v>
      </c>
      <c r="AP241" s="2">
        <f t="shared" si="58"/>
        <v>14272094.347826086</v>
      </c>
      <c r="AQ241" s="2"/>
      <c r="AR241" s="2"/>
      <c r="AV241">
        <v>1760000</v>
      </c>
      <c r="AW241" s="2">
        <f t="shared" si="69"/>
        <v>1350000</v>
      </c>
      <c r="AX241">
        <f t="shared" si="59"/>
        <v>3110000</v>
      </c>
      <c r="AZ241" s="2"/>
      <c r="BD241">
        <v>8149894</v>
      </c>
      <c r="BE241" s="2">
        <f t="shared" si="70"/>
        <v>2113043.4782608696</v>
      </c>
      <c r="BF241">
        <f t="shared" si="60"/>
        <v>10262937.478260869</v>
      </c>
      <c r="BI241">
        <v>2300000</v>
      </c>
      <c r="BJ241" s="2">
        <f t="shared" si="71"/>
        <v>1643478.2608695652</v>
      </c>
      <c r="BK241">
        <f t="shared" si="61"/>
        <v>3943478.2608695654</v>
      </c>
      <c r="BO241">
        <v>3000000</v>
      </c>
      <c r="BP241" s="2">
        <f t="shared" si="72"/>
        <v>3521739.1304347827</v>
      </c>
      <c r="BQ241">
        <f t="shared" si="62"/>
        <v>6521739.1304347832</v>
      </c>
      <c r="BU241" s="2">
        <f t="shared" si="73"/>
        <v>1584782.6086956521</v>
      </c>
      <c r="BY241">
        <v>600000</v>
      </c>
      <c r="BZ241" s="2">
        <f t="shared" si="74"/>
        <v>586956.52173913037</v>
      </c>
      <c r="CA241" s="2">
        <f t="shared" si="64"/>
        <v>1186956.5217391304</v>
      </c>
    </row>
    <row r="242" spans="1:79" x14ac:dyDescent="0.25">
      <c r="A242" s="1">
        <v>44432</v>
      </c>
      <c r="B242">
        <v>750000</v>
      </c>
      <c r="C242">
        <v>1700000</v>
      </c>
      <c r="D242" s="2">
        <f t="shared" si="78"/>
        <v>7173003.6956521738</v>
      </c>
      <c r="E242" s="2">
        <v>14346007.391304348</v>
      </c>
      <c r="F242" s="2">
        <f t="shared" si="87"/>
        <v>1567500</v>
      </c>
      <c r="G242" s="2">
        <v>3135000</v>
      </c>
      <c r="H242" s="2">
        <f t="shared" si="85"/>
        <v>5151033.9565217393</v>
      </c>
      <c r="I242" s="2">
        <v>10302067.913043479</v>
      </c>
      <c r="J242" s="2">
        <f t="shared" ref="J242" si="131">K242/2</f>
        <v>1986956.5217391304</v>
      </c>
      <c r="K242" s="2">
        <v>3973913.0434782607</v>
      </c>
      <c r="L242" s="2">
        <f t="shared" si="55"/>
        <v>3293478.2608695654</v>
      </c>
      <c r="M242" s="2">
        <v>6586956.5217391308</v>
      </c>
      <c r="N242" s="2">
        <f t="shared" si="68"/>
        <v>807065.21739130432</v>
      </c>
      <c r="O242" s="2">
        <v>1614130.4347826086</v>
      </c>
      <c r="P242" s="2">
        <f t="shared" si="113"/>
        <v>598913.04347826086</v>
      </c>
      <c r="Q242" s="2">
        <v>1197826.0869565217</v>
      </c>
      <c r="R242" s="2"/>
      <c r="S242" s="2"/>
      <c r="T242" s="19">
        <f t="shared" si="80"/>
        <v>23871428.956521742</v>
      </c>
      <c r="U242" s="20">
        <v>17461543</v>
      </c>
      <c r="V242" s="20">
        <v>10476925.799999999</v>
      </c>
      <c r="W242" s="20">
        <v>12223080.1</v>
      </c>
      <c r="X242" s="20">
        <v>13969234.399999999</v>
      </c>
      <c r="Y242" s="21">
        <v>15715388.699999999</v>
      </c>
      <c r="AE242">
        <v>55</v>
      </c>
      <c r="AN242">
        <v>10280790</v>
      </c>
      <c r="AO242" s="2">
        <f t="shared" si="66"/>
        <v>4065217.3913043477</v>
      </c>
      <c r="AP242" s="2">
        <f t="shared" si="58"/>
        <v>14346007.391304348</v>
      </c>
      <c r="AQ242" s="2"/>
      <c r="AR242" s="2"/>
      <c r="AV242">
        <v>1760000</v>
      </c>
      <c r="AW242" s="2">
        <f t="shared" si="69"/>
        <v>1375000</v>
      </c>
      <c r="AX242">
        <f t="shared" si="59"/>
        <v>3135000</v>
      </c>
      <c r="AZ242" s="2"/>
      <c r="BD242">
        <v>8149894</v>
      </c>
      <c r="BE242" s="2">
        <f t="shared" si="70"/>
        <v>2152173.9130434785</v>
      </c>
      <c r="BF242">
        <f t="shared" si="60"/>
        <v>10302067.913043479</v>
      </c>
      <c r="BI242">
        <v>2300000</v>
      </c>
      <c r="BJ242" s="2">
        <f t="shared" si="71"/>
        <v>1673913.0434782607</v>
      </c>
      <c r="BK242">
        <f t="shared" si="61"/>
        <v>3973913.0434782607</v>
      </c>
      <c r="BO242">
        <v>3000000</v>
      </c>
      <c r="BP242" s="2">
        <f t="shared" si="72"/>
        <v>3586956.5217391304</v>
      </c>
      <c r="BQ242">
        <f t="shared" si="62"/>
        <v>6586956.5217391308</v>
      </c>
      <c r="BU242" s="2">
        <f t="shared" si="73"/>
        <v>1614130.4347826086</v>
      </c>
      <c r="BY242">
        <v>600000</v>
      </c>
      <c r="BZ242" s="2">
        <f t="shared" si="74"/>
        <v>597826.08695652173</v>
      </c>
      <c r="CA242" s="2">
        <f t="shared" si="64"/>
        <v>1197826.0869565217</v>
      </c>
    </row>
    <row r="243" spans="1:79" x14ac:dyDescent="0.25">
      <c r="A243" s="1">
        <v>44433</v>
      </c>
      <c r="B243">
        <v>750000</v>
      </c>
      <c r="C243">
        <v>1700000</v>
      </c>
      <c r="D243" s="2">
        <f t="shared" si="78"/>
        <v>7209960.2173913047</v>
      </c>
      <c r="E243" s="2">
        <v>14419920.434782609</v>
      </c>
      <c r="F243" s="2">
        <f t="shared" si="87"/>
        <v>1580000</v>
      </c>
      <c r="G243" s="2">
        <v>3160000</v>
      </c>
      <c r="H243" s="2">
        <f t="shared" si="85"/>
        <v>5170599.173913043</v>
      </c>
      <c r="I243" s="2">
        <v>10341198.347826086</v>
      </c>
      <c r="J243" s="2">
        <f t="shared" ref="J243" si="132">K243/2</f>
        <v>2002173.9130434783</v>
      </c>
      <c r="K243" s="2">
        <v>4004347.8260869565</v>
      </c>
      <c r="L243" s="2">
        <f t="shared" si="55"/>
        <v>3326086.9565217393</v>
      </c>
      <c r="M243" s="2">
        <v>6652173.9130434785</v>
      </c>
      <c r="N243" s="2">
        <f t="shared" si="68"/>
        <v>821739.13043478259</v>
      </c>
      <c r="O243" s="2">
        <v>1643478.2608695652</v>
      </c>
      <c r="P243" s="2">
        <f t="shared" si="113"/>
        <v>604347.82608695654</v>
      </c>
      <c r="Q243" s="2">
        <v>1208695.6521739131</v>
      </c>
      <c r="R243" s="2"/>
      <c r="S243" s="2"/>
      <c r="T243" s="19">
        <f t="shared" si="80"/>
        <v>24040994.173913043</v>
      </c>
      <c r="U243" s="20">
        <v>17461543</v>
      </c>
      <c r="V243" s="20">
        <v>10476925.799999999</v>
      </c>
      <c r="W243" s="20">
        <v>12223080.1</v>
      </c>
      <c r="X243" s="20">
        <v>13969234.399999999</v>
      </c>
      <c r="Y243" s="21">
        <v>15715388.699999999</v>
      </c>
      <c r="AE243">
        <v>56</v>
      </c>
      <c r="AN243">
        <v>10280790</v>
      </c>
      <c r="AO243" s="2">
        <f t="shared" si="66"/>
        <v>4139130.4347826084</v>
      </c>
      <c r="AP243" s="2">
        <f t="shared" si="58"/>
        <v>14419920.434782609</v>
      </c>
      <c r="AQ243" s="2"/>
      <c r="AR243" s="2"/>
      <c r="AV243">
        <v>1760000</v>
      </c>
      <c r="AW243" s="2">
        <f t="shared" si="69"/>
        <v>1400000</v>
      </c>
      <c r="AX243">
        <f t="shared" si="59"/>
        <v>3160000</v>
      </c>
      <c r="AZ243" s="2"/>
      <c r="BD243">
        <v>8149894</v>
      </c>
      <c r="BE243" s="2">
        <f t="shared" si="70"/>
        <v>2191304.3478260869</v>
      </c>
      <c r="BF243">
        <f t="shared" si="60"/>
        <v>10341198.347826086</v>
      </c>
      <c r="BI243">
        <v>2300000</v>
      </c>
      <c r="BJ243" s="2">
        <f t="shared" si="71"/>
        <v>1704347.8260869565</v>
      </c>
      <c r="BK243">
        <f t="shared" si="61"/>
        <v>4004347.8260869565</v>
      </c>
      <c r="BO243">
        <v>3000000</v>
      </c>
      <c r="BP243" s="2">
        <f t="shared" si="72"/>
        <v>3652173.913043478</v>
      </c>
      <c r="BQ243">
        <f t="shared" si="62"/>
        <v>6652173.9130434785</v>
      </c>
      <c r="BU243" s="2">
        <f t="shared" si="73"/>
        <v>1643478.2608695652</v>
      </c>
      <c r="BY243">
        <v>600000</v>
      </c>
      <c r="BZ243" s="2">
        <f t="shared" si="74"/>
        <v>608695.65217391308</v>
      </c>
      <c r="CA243" s="2">
        <f t="shared" si="64"/>
        <v>1208695.6521739131</v>
      </c>
    </row>
    <row r="244" spans="1:79" x14ac:dyDescent="0.25">
      <c r="A244" s="1">
        <v>44434</v>
      </c>
      <c r="B244">
        <v>750000</v>
      </c>
      <c r="C244">
        <v>1700000</v>
      </c>
      <c r="D244" s="2">
        <f t="shared" si="78"/>
        <v>7246916.7391304346</v>
      </c>
      <c r="E244" s="2">
        <v>14493833.478260869</v>
      </c>
      <c r="F244" s="2">
        <f t="shared" si="87"/>
        <v>1592500</v>
      </c>
      <c r="G244" s="2">
        <v>3185000</v>
      </c>
      <c r="H244" s="2">
        <f t="shared" si="85"/>
        <v>5190164.3913043477</v>
      </c>
      <c r="I244" s="2">
        <v>10380328.782608695</v>
      </c>
      <c r="J244" s="2">
        <f t="shared" ref="J244" si="133">K244/2</f>
        <v>2017391.3043478262</v>
      </c>
      <c r="K244" s="2">
        <v>4034782.6086956523</v>
      </c>
      <c r="L244" s="2">
        <f t="shared" si="55"/>
        <v>3358695.6521739131</v>
      </c>
      <c r="M244" s="2">
        <v>6717391.3043478262</v>
      </c>
      <c r="N244" s="2">
        <f t="shared" si="68"/>
        <v>836413.04347826086</v>
      </c>
      <c r="O244" s="2">
        <v>1672826.0869565217</v>
      </c>
      <c r="P244" s="2">
        <f t="shared" si="113"/>
        <v>609782.6086956521</v>
      </c>
      <c r="Q244" s="2">
        <v>1219565.2173913042</v>
      </c>
      <c r="R244" s="2"/>
      <c r="S244" s="2"/>
      <c r="T244" s="19">
        <f t="shared" si="80"/>
        <v>24210559.391304348</v>
      </c>
      <c r="U244" s="20">
        <v>17461543</v>
      </c>
      <c r="V244" s="20">
        <v>10476925.799999999</v>
      </c>
      <c r="W244" s="20">
        <v>12223080.1</v>
      </c>
      <c r="X244" s="20">
        <v>13969234.399999999</v>
      </c>
      <c r="Y244" s="21">
        <v>15715388.699999999</v>
      </c>
      <c r="AE244">
        <v>57</v>
      </c>
      <c r="AN244">
        <v>10280790</v>
      </c>
      <c r="AO244" s="2">
        <f t="shared" si="66"/>
        <v>4213043.4782608692</v>
      </c>
      <c r="AP244" s="2">
        <f t="shared" si="58"/>
        <v>14493833.478260869</v>
      </c>
      <c r="AQ244" s="2"/>
      <c r="AR244" s="2"/>
      <c r="AV244">
        <v>1760000</v>
      </c>
      <c r="AW244" s="2">
        <f t="shared" si="69"/>
        <v>1425000</v>
      </c>
      <c r="AX244">
        <f t="shared" si="59"/>
        <v>3185000</v>
      </c>
      <c r="AZ244" s="2"/>
      <c r="BD244">
        <v>8149894</v>
      </c>
      <c r="BE244" s="2">
        <f t="shared" si="70"/>
        <v>2230434.7826086958</v>
      </c>
      <c r="BF244">
        <f t="shared" si="60"/>
        <v>10380328.782608695</v>
      </c>
      <c r="BI244">
        <v>2300000</v>
      </c>
      <c r="BJ244" s="2">
        <f t="shared" si="71"/>
        <v>1734782.6086956521</v>
      </c>
      <c r="BK244">
        <f t="shared" si="61"/>
        <v>4034782.6086956523</v>
      </c>
      <c r="BO244">
        <v>3000000</v>
      </c>
      <c r="BP244" s="2">
        <f t="shared" si="72"/>
        <v>3717391.3043478262</v>
      </c>
      <c r="BQ244">
        <f t="shared" si="62"/>
        <v>6717391.3043478262</v>
      </c>
      <c r="BU244" s="2">
        <f t="shared" si="73"/>
        <v>1672826.0869565217</v>
      </c>
      <c r="BY244">
        <v>600000</v>
      </c>
      <c r="BZ244" s="2">
        <f t="shared" si="74"/>
        <v>619565.21739130432</v>
      </c>
      <c r="CA244" s="2">
        <f t="shared" si="64"/>
        <v>1219565.2173913042</v>
      </c>
    </row>
    <row r="245" spans="1:79" x14ac:dyDescent="0.25">
      <c r="A245" s="1">
        <v>44435</v>
      </c>
      <c r="B245">
        <v>750000</v>
      </c>
      <c r="C245">
        <v>1700000</v>
      </c>
      <c r="D245" s="2">
        <f t="shared" si="78"/>
        <v>7283873.2608695645</v>
      </c>
      <c r="E245" s="2">
        <v>14567746.521739129</v>
      </c>
      <c r="F245" s="2">
        <f t="shared" si="87"/>
        <v>1605000</v>
      </c>
      <c r="G245" s="2">
        <v>3210000</v>
      </c>
      <c r="H245" s="2">
        <f t="shared" si="85"/>
        <v>5209729.6086956523</v>
      </c>
      <c r="I245" s="2">
        <v>10419459.217391305</v>
      </c>
      <c r="J245" s="2">
        <f t="shared" ref="J245" si="134">K245/2</f>
        <v>2032608.6956521738</v>
      </c>
      <c r="K245" s="2">
        <v>4065217.3913043477</v>
      </c>
      <c r="L245" s="2">
        <f t="shared" si="55"/>
        <v>3391304.3478260869</v>
      </c>
      <c r="M245" s="2">
        <v>6782608.6956521738</v>
      </c>
      <c r="N245" s="2">
        <f t="shared" si="68"/>
        <v>851086.95652173914</v>
      </c>
      <c r="O245" s="2">
        <v>1702173.9130434783</v>
      </c>
      <c r="P245" s="2">
        <f t="shared" si="113"/>
        <v>615217.3913043479</v>
      </c>
      <c r="Q245" s="2">
        <v>1230434.7826086958</v>
      </c>
      <c r="R245" s="2"/>
      <c r="S245" s="2"/>
      <c r="T245" s="19">
        <f t="shared" si="80"/>
        <v>24380124.608695649</v>
      </c>
      <c r="U245" s="20">
        <v>17461543</v>
      </c>
      <c r="V245" s="20">
        <v>10476925.799999999</v>
      </c>
      <c r="W245" s="20">
        <v>12223080.1</v>
      </c>
      <c r="X245" s="20">
        <v>13969234.399999999</v>
      </c>
      <c r="Y245" s="21">
        <v>15715388.699999999</v>
      </c>
      <c r="AE245">
        <v>58</v>
      </c>
      <c r="AN245">
        <v>10280790</v>
      </c>
      <c r="AO245" s="2">
        <f t="shared" si="66"/>
        <v>4286956.5217391299</v>
      </c>
      <c r="AP245" s="2">
        <f t="shared" si="58"/>
        <v>14567746.521739129</v>
      </c>
      <c r="AQ245" s="2"/>
      <c r="AR245" s="2"/>
      <c r="AV245">
        <v>1760000</v>
      </c>
      <c r="AW245" s="2">
        <f t="shared" si="69"/>
        <v>1450000</v>
      </c>
      <c r="AX245">
        <f t="shared" si="59"/>
        <v>3210000</v>
      </c>
      <c r="AZ245" s="2"/>
      <c r="BD245">
        <v>8149894</v>
      </c>
      <c r="BE245" s="2">
        <f t="shared" si="70"/>
        <v>2269565.2173913042</v>
      </c>
      <c r="BF245">
        <f t="shared" si="60"/>
        <v>10419459.217391305</v>
      </c>
      <c r="BI245">
        <v>2300000</v>
      </c>
      <c r="BJ245" s="2">
        <f t="shared" si="71"/>
        <v>1765217.3913043479</v>
      </c>
      <c r="BK245">
        <f t="shared" si="61"/>
        <v>4065217.3913043477</v>
      </c>
      <c r="BO245">
        <v>3000000</v>
      </c>
      <c r="BP245" s="2">
        <f t="shared" si="72"/>
        <v>3782608.6956521738</v>
      </c>
      <c r="BQ245">
        <f t="shared" si="62"/>
        <v>6782608.6956521738</v>
      </c>
      <c r="BU245" s="2">
        <f t="shared" si="73"/>
        <v>1702173.9130434783</v>
      </c>
      <c r="BY245">
        <v>600000</v>
      </c>
      <c r="BZ245" s="2">
        <f t="shared" si="74"/>
        <v>630434.78260869568</v>
      </c>
      <c r="CA245" s="2">
        <f t="shared" si="64"/>
        <v>1230434.7826086958</v>
      </c>
    </row>
    <row r="246" spans="1:79" x14ac:dyDescent="0.25">
      <c r="A246" s="1">
        <v>44436</v>
      </c>
      <c r="B246">
        <v>750000</v>
      </c>
      <c r="C246">
        <v>1700000</v>
      </c>
      <c r="D246" s="2">
        <f t="shared" si="78"/>
        <v>7320829.7826086953</v>
      </c>
      <c r="E246" s="2">
        <v>14641659.565217391</v>
      </c>
      <c r="F246" s="2">
        <f t="shared" si="87"/>
        <v>1617500</v>
      </c>
      <c r="G246" s="2">
        <v>3235000</v>
      </c>
      <c r="H246" s="2">
        <f t="shared" si="85"/>
        <v>5229294.826086957</v>
      </c>
      <c r="I246" s="2">
        <v>10458589.652173914</v>
      </c>
      <c r="J246" s="2">
        <f t="shared" ref="J246" si="135">K246/2</f>
        <v>2047826.0869565217</v>
      </c>
      <c r="K246" s="2">
        <v>4095652.1739130435</v>
      </c>
      <c r="L246" s="2">
        <f t="shared" ref="L246:L309" si="136">M246/2</f>
        <v>3423913.0434782607</v>
      </c>
      <c r="M246" s="2">
        <v>6847826.0869565215</v>
      </c>
      <c r="N246" s="2">
        <f t="shared" si="68"/>
        <v>865760.86956521729</v>
      </c>
      <c r="O246" s="2">
        <v>1731521.7391304346</v>
      </c>
      <c r="P246" s="2">
        <f t="shared" si="113"/>
        <v>620652.17391304346</v>
      </c>
      <c r="Q246" s="2">
        <v>1241304.3478260869</v>
      </c>
      <c r="R246" s="2"/>
      <c r="S246" s="2"/>
      <c r="T246" s="19">
        <f t="shared" si="80"/>
        <v>24549689.826086957</v>
      </c>
      <c r="U246" s="20">
        <v>17461543</v>
      </c>
      <c r="V246" s="20">
        <v>10476925.799999999</v>
      </c>
      <c r="W246" s="20">
        <v>12223080.1</v>
      </c>
      <c r="X246" s="20">
        <v>13969234.399999999</v>
      </c>
      <c r="Y246" s="21">
        <v>15715388.699999999</v>
      </c>
      <c r="AE246">
        <v>59</v>
      </c>
      <c r="AN246">
        <v>10280790</v>
      </c>
      <c r="AO246" s="2">
        <f t="shared" si="66"/>
        <v>4360869.5652173907</v>
      </c>
      <c r="AP246" s="2">
        <f t="shared" si="58"/>
        <v>14641659.565217391</v>
      </c>
      <c r="AQ246" s="2"/>
      <c r="AR246" s="2"/>
      <c r="AV246">
        <v>1760000</v>
      </c>
      <c r="AW246" s="2">
        <f t="shared" si="69"/>
        <v>1475000</v>
      </c>
      <c r="AX246">
        <f t="shared" si="59"/>
        <v>3235000</v>
      </c>
      <c r="AZ246" s="2"/>
      <c r="BD246">
        <v>8149894</v>
      </c>
      <c r="BE246" s="2">
        <f t="shared" si="70"/>
        <v>2308695.6521739131</v>
      </c>
      <c r="BF246">
        <f t="shared" si="60"/>
        <v>10458589.652173914</v>
      </c>
      <c r="BI246">
        <v>2300000</v>
      </c>
      <c r="BJ246" s="2">
        <f t="shared" si="71"/>
        <v>1795652.1739130435</v>
      </c>
      <c r="BK246">
        <f t="shared" si="61"/>
        <v>4095652.1739130435</v>
      </c>
      <c r="BO246">
        <v>3000000</v>
      </c>
      <c r="BP246" s="2">
        <f t="shared" si="72"/>
        <v>3847826.0869565215</v>
      </c>
      <c r="BQ246">
        <f t="shared" si="62"/>
        <v>6847826.0869565215</v>
      </c>
      <c r="BU246" s="2">
        <f t="shared" si="73"/>
        <v>1731521.7391304346</v>
      </c>
      <c r="BY246">
        <v>600000</v>
      </c>
      <c r="BZ246" s="2">
        <f t="shared" si="74"/>
        <v>641304.34782608692</v>
      </c>
      <c r="CA246" s="2">
        <f t="shared" si="64"/>
        <v>1241304.3478260869</v>
      </c>
    </row>
    <row r="247" spans="1:79" x14ac:dyDescent="0.25">
      <c r="A247" s="1">
        <v>44437</v>
      </c>
      <c r="B247">
        <v>750000</v>
      </c>
      <c r="C247">
        <v>1700000</v>
      </c>
      <c r="D247" s="2">
        <f t="shared" si="78"/>
        <v>7357786.3043478262</v>
      </c>
      <c r="E247" s="2">
        <v>14715572.608695652</v>
      </c>
      <c r="F247" s="2">
        <f t="shared" si="87"/>
        <v>1630000</v>
      </c>
      <c r="G247" s="2">
        <v>3260000</v>
      </c>
      <c r="H247" s="2">
        <f t="shared" si="85"/>
        <v>5248860.0434782607</v>
      </c>
      <c r="I247" s="2">
        <v>10497720.086956521</v>
      </c>
      <c r="J247" s="2">
        <f t="shared" ref="J247" si="137">K247/2</f>
        <v>2063043.4782608696</v>
      </c>
      <c r="K247" s="2">
        <v>4126086.9565217393</v>
      </c>
      <c r="L247" s="2">
        <f t="shared" si="136"/>
        <v>3456521.7391304346</v>
      </c>
      <c r="M247" s="2">
        <v>6913043.4782608692</v>
      </c>
      <c r="N247" s="2">
        <f t="shared" si="68"/>
        <v>880434.78260869556</v>
      </c>
      <c r="O247" s="2">
        <v>1760869.5652173911</v>
      </c>
      <c r="P247" s="2">
        <f t="shared" si="113"/>
        <v>626086.95652173914</v>
      </c>
      <c r="Q247" s="2">
        <v>1252173.9130434783</v>
      </c>
      <c r="R247" s="2"/>
      <c r="S247" s="2"/>
      <c r="T247" s="19">
        <f t="shared" si="80"/>
        <v>24719255.043478258</v>
      </c>
      <c r="U247" s="20">
        <v>17461543</v>
      </c>
      <c r="V247" s="20">
        <v>10476925.799999999</v>
      </c>
      <c r="W247" s="20">
        <v>12223080.1</v>
      </c>
      <c r="X247" s="20">
        <v>13969234.399999999</v>
      </c>
      <c r="Y247" s="21">
        <v>15715388.699999999</v>
      </c>
      <c r="AE247">
        <v>60</v>
      </c>
      <c r="AN247">
        <v>10280790</v>
      </c>
      <c r="AO247" s="2">
        <f t="shared" si="66"/>
        <v>4434782.6086956523</v>
      </c>
      <c r="AP247" s="2">
        <f t="shared" si="58"/>
        <v>14715572.608695652</v>
      </c>
      <c r="AQ247" s="2"/>
      <c r="AR247" s="2"/>
      <c r="AV247">
        <v>1760000</v>
      </c>
      <c r="AW247" s="2">
        <f t="shared" si="69"/>
        <v>1500000</v>
      </c>
      <c r="AX247">
        <f t="shared" si="59"/>
        <v>3260000</v>
      </c>
      <c r="AZ247" s="2"/>
      <c r="BD247">
        <v>8149894</v>
      </c>
      <c r="BE247" s="2">
        <f t="shared" si="70"/>
        <v>2347826.086956522</v>
      </c>
      <c r="BF247">
        <f t="shared" si="60"/>
        <v>10497720.086956521</v>
      </c>
      <c r="BI247">
        <v>2300000</v>
      </c>
      <c r="BJ247" s="2">
        <f t="shared" si="71"/>
        <v>1826086.956521739</v>
      </c>
      <c r="BK247">
        <f t="shared" si="61"/>
        <v>4126086.9565217393</v>
      </c>
      <c r="BO247">
        <v>3000000</v>
      </c>
      <c r="BP247" s="2">
        <f t="shared" si="72"/>
        <v>3913043.4782608696</v>
      </c>
      <c r="BQ247">
        <f t="shared" si="62"/>
        <v>6913043.4782608692</v>
      </c>
      <c r="BU247" s="2">
        <f t="shared" si="73"/>
        <v>1760869.5652173911</v>
      </c>
      <c r="BY247">
        <v>600000</v>
      </c>
      <c r="BZ247" s="2">
        <f t="shared" si="74"/>
        <v>652173.91304347827</v>
      </c>
      <c r="CA247" s="2">
        <f t="shared" si="64"/>
        <v>1252173.9130434783</v>
      </c>
    </row>
    <row r="248" spans="1:79" x14ac:dyDescent="0.25">
      <c r="A248" s="1">
        <v>44438</v>
      </c>
      <c r="B248">
        <v>750000</v>
      </c>
      <c r="C248">
        <v>1700000</v>
      </c>
      <c r="D248" s="2">
        <f t="shared" si="78"/>
        <v>7394742.826086957</v>
      </c>
      <c r="E248" s="2">
        <v>14789485.652173914</v>
      </c>
      <c r="F248" s="2">
        <f t="shared" si="87"/>
        <v>1642500</v>
      </c>
      <c r="G248" s="2">
        <v>3285000</v>
      </c>
      <c r="H248" s="2">
        <f t="shared" si="85"/>
        <v>5268425.2608695654</v>
      </c>
      <c r="I248" s="2">
        <v>10536850.521739131</v>
      </c>
      <c r="J248" s="2">
        <f t="shared" ref="J248" si="138">K248/2</f>
        <v>2078260.8695652173</v>
      </c>
      <c r="K248" s="2">
        <v>4156521.7391304346</v>
      </c>
      <c r="L248" s="2">
        <f t="shared" si="136"/>
        <v>3489130.4347826084</v>
      </c>
      <c r="M248" s="2">
        <v>6978260.8695652168</v>
      </c>
      <c r="N248" s="2">
        <f t="shared" si="68"/>
        <v>895108.69565217383</v>
      </c>
      <c r="O248" s="2">
        <v>1790217.3913043477</v>
      </c>
      <c r="P248" s="2">
        <f t="shared" si="113"/>
        <v>631521.73913043481</v>
      </c>
      <c r="Q248" s="2">
        <v>1263043.4782608696</v>
      </c>
      <c r="R248" s="2"/>
      <c r="S248" s="2"/>
      <c r="T248" s="19">
        <f t="shared" si="80"/>
        <v>24888820.260869566</v>
      </c>
      <c r="U248" s="20">
        <v>17461543</v>
      </c>
      <c r="V248" s="20">
        <v>10476925.799999999</v>
      </c>
      <c r="W248" s="20">
        <v>12223080.1</v>
      </c>
      <c r="X248" s="20">
        <v>13969234.399999999</v>
      </c>
      <c r="Y248" s="21">
        <v>15715388.699999999</v>
      </c>
      <c r="AE248">
        <v>61</v>
      </c>
      <c r="AN248">
        <v>10280790</v>
      </c>
      <c r="AO248" s="2">
        <f t="shared" si="66"/>
        <v>4508695.6521739131</v>
      </c>
      <c r="AP248" s="2">
        <f t="shared" si="58"/>
        <v>14789485.652173914</v>
      </c>
      <c r="AQ248" s="2"/>
      <c r="AR248" s="2"/>
      <c r="AV248">
        <v>1760000</v>
      </c>
      <c r="AW248" s="2">
        <f t="shared" si="69"/>
        <v>1525000</v>
      </c>
      <c r="AX248">
        <f t="shared" si="59"/>
        <v>3285000</v>
      </c>
      <c r="AZ248" s="2"/>
      <c r="BD248">
        <v>8149894</v>
      </c>
      <c r="BE248" s="2">
        <f t="shared" si="70"/>
        <v>2386956.5217391304</v>
      </c>
      <c r="BF248">
        <f t="shared" si="60"/>
        <v>10536850.521739131</v>
      </c>
      <c r="BI248">
        <v>2300000</v>
      </c>
      <c r="BJ248" s="2">
        <f t="shared" si="71"/>
        <v>1856521.7391304348</v>
      </c>
      <c r="BK248">
        <f t="shared" si="61"/>
        <v>4156521.7391304346</v>
      </c>
      <c r="BO248">
        <v>3000000</v>
      </c>
      <c r="BP248" s="2">
        <f t="shared" si="72"/>
        <v>3978260.8695652173</v>
      </c>
      <c r="BQ248">
        <f t="shared" si="62"/>
        <v>6978260.8695652168</v>
      </c>
      <c r="BU248" s="2">
        <f t="shared" si="73"/>
        <v>1790217.3913043477</v>
      </c>
      <c r="BY248">
        <v>600000</v>
      </c>
      <c r="BZ248" s="2">
        <f t="shared" si="74"/>
        <v>663043.47826086951</v>
      </c>
      <c r="CA248" s="2">
        <f t="shared" si="64"/>
        <v>1263043.4782608696</v>
      </c>
    </row>
    <row r="249" spans="1:79" x14ac:dyDescent="0.25">
      <c r="A249" s="1">
        <v>44439</v>
      </c>
      <c r="B249">
        <v>750000</v>
      </c>
      <c r="C249">
        <v>1700000</v>
      </c>
      <c r="D249" s="2">
        <f t="shared" si="78"/>
        <v>7431699.3478260869</v>
      </c>
      <c r="E249" s="2">
        <v>14863398.695652174</v>
      </c>
      <c r="F249" s="2">
        <f t="shared" si="87"/>
        <v>1655000</v>
      </c>
      <c r="G249" s="2">
        <v>3310000</v>
      </c>
      <c r="H249" s="2">
        <f t="shared" si="85"/>
        <v>5287990.4782608692</v>
      </c>
      <c r="I249" s="2">
        <v>10575980.956521738</v>
      </c>
      <c r="J249" s="2">
        <f t="shared" ref="J249" si="139">K249/2</f>
        <v>2093478.2608695652</v>
      </c>
      <c r="K249" s="2">
        <v>4186956.5217391304</v>
      </c>
      <c r="L249" s="2">
        <f t="shared" si="136"/>
        <v>3521739.1304347822</v>
      </c>
      <c r="M249" s="2">
        <v>7043478.2608695645</v>
      </c>
      <c r="N249" s="2">
        <f t="shared" si="68"/>
        <v>909782.6086956521</v>
      </c>
      <c r="O249" s="2">
        <v>1819565.2173913042</v>
      </c>
      <c r="P249" s="2">
        <f t="shared" si="113"/>
        <v>636956.52173913037</v>
      </c>
      <c r="Q249" s="2">
        <v>1273913.0434782607</v>
      </c>
      <c r="R249" s="2"/>
      <c r="S249" s="2"/>
      <c r="T249" s="19">
        <f t="shared" si="80"/>
        <v>25058385.478260867</v>
      </c>
      <c r="U249" s="20">
        <v>17461543</v>
      </c>
      <c r="V249" s="20">
        <v>10476925.799999999</v>
      </c>
      <c r="W249" s="20">
        <v>12223080.1</v>
      </c>
      <c r="X249" s="20">
        <v>13969234.399999999</v>
      </c>
      <c r="Y249" s="21">
        <v>15715388.699999999</v>
      </c>
      <c r="AE249">
        <v>62</v>
      </c>
      <c r="AN249">
        <v>10280790</v>
      </c>
      <c r="AO249" s="2">
        <f t="shared" si="66"/>
        <v>4582608.6956521738</v>
      </c>
      <c r="AP249" s="2">
        <f t="shared" si="58"/>
        <v>14863398.695652174</v>
      </c>
      <c r="AQ249" s="2"/>
      <c r="AR249" s="2"/>
      <c r="AV249">
        <v>1760000</v>
      </c>
      <c r="AW249" s="2">
        <f t="shared" si="69"/>
        <v>1550000</v>
      </c>
      <c r="AX249">
        <f t="shared" si="59"/>
        <v>3310000</v>
      </c>
      <c r="AZ249" s="2"/>
      <c r="BD249">
        <v>8149894</v>
      </c>
      <c r="BE249" s="2">
        <f t="shared" si="70"/>
        <v>2426086.9565217393</v>
      </c>
      <c r="BF249">
        <f t="shared" si="60"/>
        <v>10575980.956521738</v>
      </c>
      <c r="BI249">
        <v>2300000</v>
      </c>
      <c r="BJ249" s="2">
        <f t="shared" si="71"/>
        <v>1886956.5217391304</v>
      </c>
      <c r="BK249">
        <f t="shared" si="61"/>
        <v>4186956.5217391304</v>
      </c>
      <c r="BO249">
        <v>3000000</v>
      </c>
      <c r="BP249" s="2">
        <f t="shared" si="72"/>
        <v>4043478.260869565</v>
      </c>
      <c r="BQ249">
        <f t="shared" si="62"/>
        <v>7043478.2608695645</v>
      </c>
      <c r="BU249" s="2">
        <f t="shared" si="73"/>
        <v>1819565.2173913042</v>
      </c>
      <c r="BY249">
        <v>600000</v>
      </c>
      <c r="BZ249" s="2">
        <f t="shared" si="74"/>
        <v>673913.04347826086</v>
      </c>
      <c r="CA249" s="2">
        <f t="shared" si="64"/>
        <v>1273913.0434782607</v>
      </c>
    </row>
    <row r="250" spans="1:79" x14ac:dyDescent="0.25">
      <c r="A250" s="1">
        <v>44440</v>
      </c>
      <c r="B250">
        <v>750000</v>
      </c>
      <c r="C250">
        <v>1700000</v>
      </c>
      <c r="D250" s="2">
        <f t="shared" si="78"/>
        <v>7468655.8695652168</v>
      </c>
      <c r="E250" s="2">
        <v>14937311.739130434</v>
      </c>
      <c r="F250" s="2">
        <f t="shared" si="87"/>
        <v>1667500</v>
      </c>
      <c r="G250" s="2">
        <v>3335000</v>
      </c>
      <c r="H250" s="2">
        <f t="shared" si="85"/>
        <v>5307555.6956521738</v>
      </c>
      <c r="I250" s="2">
        <v>10615111.391304348</v>
      </c>
      <c r="J250" s="2">
        <f t="shared" ref="J250" si="140">K250/2</f>
        <v>2108695.6521739131</v>
      </c>
      <c r="K250" s="2">
        <v>4217391.3043478262</v>
      </c>
      <c r="L250" s="2">
        <f t="shared" si="136"/>
        <v>3554347.8260869565</v>
      </c>
      <c r="M250" s="2">
        <v>7108695.6521739131</v>
      </c>
      <c r="N250" s="2">
        <f t="shared" si="68"/>
        <v>924456.52173913037</v>
      </c>
      <c r="O250" s="2">
        <v>1848913.0434782607</v>
      </c>
      <c r="P250" s="2">
        <f t="shared" si="113"/>
        <v>642391.30434782605</v>
      </c>
      <c r="Q250" s="2">
        <v>1284782.6086956521</v>
      </c>
      <c r="R250" s="2"/>
      <c r="S250" s="2"/>
      <c r="T250" s="19">
        <f t="shared" si="80"/>
        <v>25227950.695652172</v>
      </c>
      <c r="U250" s="20">
        <v>17461543</v>
      </c>
      <c r="V250" s="20">
        <v>10476925.799999999</v>
      </c>
      <c r="W250" s="20">
        <v>12223080.1</v>
      </c>
      <c r="X250" s="20">
        <v>13969234.399999999</v>
      </c>
      <c r="Y250" s="21">
        <v>15715388.699999999</v>
      </c>
      <c r="AE250">
        <v>63</v>
      </c>
      <c r="AN250">
        <v>10280790</v>
      </c>
      <c r="AO250" s="2">
        <f t="shared" si="66"/>
        <v>4656521.7391304346</v>
      </c>
      <c r="AP250" s="2">
        <f t="shared" si="58"/>
        <v>14937311.739130434</v>
      </c>
      <c r="AQ250" s="2"/>
      <c r="AR250" s="2"/>
      <c r="AV250">
        <v>1760000</v>
      </c>
      <c r="AW250" s="2">
        <f t="shared" si="69"/>
        <v>1575000</v>
      </c>
      <c r="AX250">
        <f t="shared" si="59"/>
        <v>3335000</v>
      </c>
      <c r="AZ250" s="2"/>
      <c r="BD250">
        <v>8149894</v>
      </c>
      <c r="BE250" s="2">
        <f t="shared" si="70"/>
        <v>2465217.3913043477</v>
      </c>
      <c r="BF250">
        <f t="shared" si="60"/>
        <v>10615111.391304348</v>
      </c>
      <c r="BI250">
        <v>2300000</v>
      </c>
      <c r="BJ250" s="2">
        <f t="shared" si="71"/>
        <v>1917391.3043478262</v>
      </c>
      <c r="BK250">
        <f t="shared" si="61"/>
        <v>4217391.3043478262</v>
      </c>
      <c r="BO250">
        <v>3000000</v>
      </c>
      <c r="BP250" s="2">
        <f t="shared" si="72"/>
        <v>4108695.6521739131</v>
      </c>
      <c r="BQ250">
        <f t="shared" si="62"/>
        <v>7108695.6521739131</v>
      </c>
      <c r="BU250" s="2">
        <f t="shared" si="73"/>
        <v>1848913.0434782607</v>
      </c>
      <c r="BY250">
        <v>600000</v>
      </c>
      <c r="BZ250" s="2">
        <f t="shared" si="74"/>
        <v>684782.6086956521</v>
      </c>
      <c r="CA250" s="2">
        <f t="shared" si="64"/>
        <v>1284782.6086956521</v>
      </c>
    </row>
    <row r="251" spans="1:79" x14ac:dyDescent="0.25">
      <c r="A251" s="1">
        <v>44441</v>
      </c>
      <c r="B251">
        <v>750000</v>
      </c>
      <c r="C251">
        <v>1700000</v>
      </c>
      <c r="D251" s="2">
        <f t="shared" si="78"/>
        <v>7505612.3913043477</v>
      </c>
      <c r="E251" s="2">
        <v>15011224.782608695</v>
      </c>
      <c r="F251" s="2">
        <f t="shared" si="87"/>
        <v>1680000</v>
      </c>
      <c r="G251" s="2">
        <v>3360000</v>
      </c>
      <c r="H251" s="2">
        <f t="shared" si="85"/>
        <v>5327120.9130434785</v>
      </c>
      <c r="I251" s="2">
        <v>10654241.826086957</v>
      </c>
      <c r="J251" s="2">
        <f t="shared" ref="J251" si="141">K251/2</f>
        <v>2123913.0434782607</v>
      </c>
      <c r="K251" s="2">
        <v>4247826.0869565215</v>
      </c>
      <c r="L251" s="2">
        <f t="shared" si="136"/>
        <v>3586956.5217391304</v>
      </c>
      <c r="M251" s="2">
        <v>7173913.0434782607</v>
      </c>
      <c r="N251" s="2">
        <f t="shared" si="68"/>
        <v>939130.43478260865</v>
      </c>
      <c r="O251" s="2">
        <v>1878260.8695652173</v>
      </c>
      <c r="P251" s="2">
        <f t="shared" si="113"/>
        <v>647826.08695652173</v>
      </c>
      <c r="Q251" s="2">
        <v>1295652.1739130435</v>
      </c>
      <c r="R251" s="2"/>
      <c r="S251" s="2"/>
      <c r="T251" s="19">
        <f t="shared" si="80"/>
        <v>25397515.91304348</v>
      </c>
      <c r="U251" s="20">
        <v>17461543</v>
      </c>
      <c r="V251" s="20">
        <v>10476925.799999999</v>
      </c>
      <c r="W251" s="20">
        <v>12223080.1</v>
      </c>
      <c r="X251" s="20">
        <v>13969234.399999999</v>
      </c>
      <c r="Y251" s="21">
        <v>15715388.699999999</v>
      </c>
      <c r="AE251">
        <v>64</v>
      </c>
      <c r="AN251">
        <v>10280790</v>
      </c>
      <c r="AO251" s="2">
        <f t="shared" si="66"/>
        <v>4730434.7826086953</v>
      </c>
      <c r="AP251" s="2">
        <f t="shared" ref="AP251:AP278" si="142">AN251+AO251</f>
        <v>15011224.782608695</v>
      </c>
      <c r="AQ251" s="2"/>
      <c r="AR251" s="2"/>
      <c r="AV251">
        <v>1760000</v>
      </c>
      <c r="AW251" s="2">
        <f t="shared" si="69"/>
        <v>1600000</v>
      </c>
      <c r="AX251">
        <f t="shared" ref="AX251:AX278" si="143">AV251+AW251</f>
        <v>3360000</v>
      </c>
      <c r="AZ251" s="2"/>
      <c r="BD251">
        <v>8149894</v>
      </c>
      <c r="BE251" s="2">
        <f t="shared" si="70"/>
        <v>2504347.8260869565</v>
      </c>
      <c r="BF251">
        <f t="shared" ref="BF251:BF278" si="144">BD251+BE251</f>
        <v>10654241.826086957</v>
      </c>
      <c r="BI251">
        <v>2300000</v>
      </c>
      <c r="BJ251" s="2">
        <f t="shared" si="71"/>
        <v>1947826.0869565217</v>
      </c>
      <c r="BK251">
        <f t="shared" ref="BK251:BK278" si="145">BI251+BJ251</f>
        <v>4247826.0869565215</v>
      </c>
      <c r="BO251">
        <v>3000000</v>
      </c>
      <c r="BP251" s="2">
        <f t="shared" si="72"/>
        <v>4173913.0434782607</v>
      </c>
      <c r="BQ251">
        <f t="shared" ref="BQ251:BQ278" si="146">BO251+BP251</f>
        <v>7173913.0434782607</v>
      </c>
      <c r="BU251" s="2">
        <f t="shared" si="73"/>
        <v>1878260.8695652173</v>
      </c>
      <c r="BY251">
        <v>600000</v>
      </c>
      <c r="BZ251" s="2">
        <f t="shared" si="74"/>
        <v>695652.17391304346</v>
      </c>
      <c r="CA251" s="2">
        <f t="shared" ref="CA251:CA278" si="147">BY251+BZ251</f>
        <v>1295652.1739130435</v>
      </c>
    </row>
    <row r="252" spans="1:79" x14ac:dyDescent="0.25">
      <c r="A252" s="1">
        <v>44442</v>
      </c>
      <c r="B252">
        <v>750000</v>
      </c>
      <c r="C252">
        <v>1700000</v>
      </c>
      <c r="D252" s="2">
        <f t="shared" si="78"/>
        <v>7542568.9130434785</v>
      </c>
      <c r="E252" s="2">
        <v>15085137.826086957</v>
      </c>
      <c r="F252" s="2">
        <f t="shared" si="87"/>
        <v>1692500</v>
      </c>
      <c r="G252" s="2">
        <v>3385000</v>
      </c>
      <c r="H252" s="2">
        <f t="shared" si="85"/>
        <v>5346686.1304347832</v>
      </c>
      <c r="I252" s="2">
        <v>10693372.260869566</v>
      </c>
      <c r="J252" s="2">
        <f t="shared" ref="J252" si="148">K252/2</f>
        <v>2139130.4347826084</v>
      </c>
      <c r="K252" s="2">
        <v>4278260.8695652168</v>
      </c>
      <c r="L252" s="2">
        <f t="shared" si="136"/>
        <v>3619565.2173913042</v>
      </c>
      <c r="M252" s="2">
        <v>7239130.4347826084</v>
      </c>
      <c r="N252" s="2">
        <f t="shared" si="68"/>
        <v>953804.34782608692</v>
      </c>
      <c r="O252" s="2">
        <v>1907608.6956521738</v>
      </c>
      <c r="P252" s="2">
        <f t="shared" si="113"/>
        <v>653260.86956521741</v>
      </c>
      <c r="Q252" s="2">
        <v>1306521.7391304348</v>
      </c>
      <c r="R252" s="2"/>
      <c r="S252" s="2"/>
      <c r="T252" s="19">
        <f t="shared" si="80"/>
        <v>25567081.130434785</v>
      </c>
      <c r="U252" s="20">
        <v>17461543</v>
      </c>
      <c r="V252" s="20">
        <v>10476925.799999999</v>
      </c>
      <c r="W252" s="20">
        <v>12223080.1</v>
      </c>
      <c r="X252" s="20">
        <v>13969234.399999999</v>
      </c>
      <c r="Y252" s="21">
        <v>15715388.699999999</v>
      </c>
      <c r="AE252">
        <v>65</v>
      </c>
      <c r="AN252">
        <v>10280790</v>
      </c>
      <c r="AO252" s="2">
        <f t="shared" si="66"/>
        <v>4804347.8260869561</v>
      </c>
      <c r="AP252" s="2">
        <f t="shared" si="142"/>
        <v>15085137.826086957</v>
      </c>
      <c r="AQ252" s="2"/>
      <c r="AR252" s="2"/>
      <c r="AV252">
        <v>1760000</v>
      </c>
      <c r="AW252" s="2">
        <f t="shared" si="69"/>
        <v>1625000</v>
      </c>
      <c r="AX252">
        <f t="shared" si="143"/>
        <v>3385000</v>
      </c>
      <c r="AZ252" s="2"/>
      <c r="BD252">
        <v>8149894</v>
      </c>
      <c r="BE252" s="2">
        <f t="shared" si="70"/>
        <v>2543478.2608695654</v>
      </c>
      <c r="BF252">
        <f t="shared" si="144"/>
        <v>10693372.260869566</v>
      </c>
      <c r="BI252">
        <v>2300000</v>
      </c>
      <c r="BJ252" s="2">
        <f t="shared" si="71"/>
        <v>1978260.8695652173</v>
      </c>
      <c r="BK252">
        <f t="shared" si="145"/>
        <v>4278260.8695652168</v>
      </c>
      <c r="BO252">
        <v>3000000</v>
      </c>
      <c r="BP252" s="2">
        <f t="shared" si="72"/>
        <v>4239130.4347826084</v>
      </c>
      <c r="BQ252">
        <f t="shared" si="146"/>
        <v>7239130.4347826084</v>
      </c>
      <c r="BU252" s="2">
        <f t="shared" si="73"/>
        <v>1907608.6956521738</v>
      </c>
      <c r="BY252">
        <v>600000</v>
      </c>
      <c r="BZ252" s="2">
        <f t="shared" si="74"/>
        <v>706521.73913043481</v>
      </c>
      <c r="CA252" s="2">
        <f t="shared" si="147"/>
        <v>1306521.7391304348</v>
      </c>
    </row>
    <row r="253" spans="1:79" x14ac:dyDescent="0.25">
      <c r="A253" s="1">
        <v>44443</v>
      </c>
      <c r="B253">
        <v>750000</v>
      </c>
      <c r="C253">
        <v>1700000</v>
      </c>
      <c r="D253" s="2">
        <f t="shared" si="78"/>
        <v>7579525.4347826084</v>
      </c>
      <c r="E253" s="2">
        <v>15159050.869565217</v>
      </c>
      <c r="F253" s="2">
        <f t="shared" si="87"/>
        <v>1705000</v>
      </c>
      <c r="G253" s="2">
        <v>3410000</v>
      </c>
      <c r="H253" s="2">
        <f t="shared" si="85"/>
        <v>5366251.3478260869</v>
      </c>
      <c r="I253" s="2">
        <v>10732502.695652174</v>
      </c>
      <c r="J253" s="2">
        <f t="shared" ref="J253" si="149">K253/2</f>
        <v>2154347.8260869565</v>
      </c>
      <c r="K253" s="2">
        <v>4308695.6521739131</v>
      </c>
      <c r="L253" s="2">
        <f t="shared" si="136"/>
        <v>3652173.913043478</v>
      </c>
      <c r="M253" s="2">
        <v>7304347.8260869561</v>
      </c>
      <c r="N253" s="2">
        <f t="shared" si="68"/>
        <v>968478.26086956519</v>
      </c>
      <c r="O253" s="2">
        <v>1936956.5217391304</v>
      </c>
      <c r="P253" s="2">
        <f t="shared" si="113"/>
        <v>658695.65217391308</v>
      </c>
      <c r="Q253" s="2">
        <v>1317391.3043478262</v>
      </c>
      <c r="R253" s="2"/>
      <c r="S253" s="2"/>
      <c r="T253" s="19">
        <f t="shared" si="80"/>
        <v>25736646.34782609</v>
      </c>
      <c r="U253" s="20">
        <v>17461543</v>
      </c>
      <c r="V253" s="20">
        <v>10476925.799999999</v>
      </c>
      <c r="W253" s="20">
        <v>12223080.1</v>
      </c>
      <c r="X253" s="20">
        <v>13969234.399999999</v>
      </c>
      <c r="Y253" s="21">
        <v>15715388.699999999</v>
      </c>
      <c r="AE253">
        <v>66</v>
      </c>
      <c r="AN253">
        <v>10280790</v>
      </c>
      <c r="AO253" s="2">
        <f t="shared" ref="AO253:AO278" si="150">$AO$279/92*AE253</f>
        <v>4878260.8695652168</v>
      </c>
      <c r="AP253" s="2">
        <f t="shared" si="142"/>
        <v>15159050.869565217</v>
      </c>
      <c r="AQ253" s="2"/>
      <c r="AR253" s="2"/>
      <c r="AV253">
        <v>1760000</v>
      </c>
      <c r="AW253" s="2">
        <f t="shared" si="69"/>
        <v>1650000</v>
      </c>
      <c r="AX253">
        <f t="shared" si="143"/>
        <v>3410000</v>
      </c>
      <c r="AZ253" s="2"/>
      <c r="BD253">
        <v>8149894</v>
      </c>
      <c r="BE253" s="2">
        <f t="shared" si="70"/>
        <v>2582608.6956521738</v>
      </c>
      <c r="BF253">
        <f t="shared" si="144"/>
        <v>10732502.695652174</v>
      </c>
      <c r="BI253">
        <v>2300000</v>
      </c>
      <c r="BJ253" s="2">
        <f t="shared" si="71"/>
        <v>2008695.6521739131</v>
      </c>
      <c r="BK253">
        <f t="shared" si="145"/>
        <v>4308695.6521739131</v>
      </c>
      <c r="BO253">
        <v>3000000</v>
      </c>
      <c r="BP253" s="2">
        <f t="shared" si="72"/>
        <v>4304347.8260869561</v>
      </c>
      <c r="BQ253">
        <f t="shared" si="146"/>
        <v>7304347.8260869561</v>
      </c>
      <c r="BU253" s="2">
        <f t="shared" si="73"/>
        <v>1936956.5217391304</v>
      </c>
      <c r="BY253">
        <v>600000</v>
      </c>
      <c r="BZ253" s="2">
        <f t="shared" si="74"/>
        <v>717391.30434782605</v>
      </c>
      <c r="CA253" s="2">
        <f t="shared" si="147"/>
        <v>1317391.3043478262</v>
      </c>
    </row>
    <row r="254" spans="1:79" x14ac:dyDescent="0.25">
      <c r="A254" s="1">
        <v>44444</v>
      </c>
      <c r="B254">
        <v>750000</v>
      </c>
      <c r="C254">
        <v>1700000</v>
      </c>
      <c r="D254" s="2">
        <f t="shared" si="78"/>
        <v>7616481.9565217383</v>
      </c>
      <c r="E254" s="2">
        <v>15232963.913043477</v>
      </c>
      <c r="F254" s="2">
        <f t="shared" si="87"/>
        <v>1717500</v>
      </c>
      <c r="G254" s="2">
        <v>3435000</v>
      </c>
      <c r="H254" s="2">
        <f t="shared" si="85"/>
        <v>5385816.5652173916</v>
      </c>
      <c r="I254" s="2">
        <v>10771633.130434783</v>
      </c>
      <c r="J254" s="2">
        <f t="shared" ref="J254" si="151">K254/2</f>
        <v>2169565.2173913042</v>
      </c>
      <c r="K254" s="2">
        <v>4339130.4347826084</v>
      </c>
      <c r="L254" s="2">
        <f t="shared" si="136"/>
        <v>3684782.6086956523</v>
      </c>
      <c r="M254" s="2">
        <v>7369565.2173913047</v>
      </c>
      <c r="N254" s="2">
        <f t="shared" ref="N254:N317" si="152">O254/2</f>
        <v>983152.17391304346</v>
      </c>
      <c r="O254" s="2">
        <v>1966304.3478260869</v>
      </c>
      <c r="P254" s="2">
        <f t="shared" si="113"/>
        <v>664130.43478260865</v>
      </c>
      <c r="Q254" s="2">
        <v>1328260.8695652173</v>
      </c>
      <c r="R254" s="2"/>
      <c r="S254" s="2"/>
      <c r="T254" s="19">
        <f t="shared" si="80"/>
        <v>25906211.565217391</v>
      </c>
      <c r="U254" s="20">
        <v>17461543</v>
      </c>
      <c r="V254" s="20">
        <v>10476925.799999999</v>
      </c>
      <c r="W254" s="20">
        <v>12223080.1</v>
      </c>
      <c r="X254" s="20">
        <v>13969234.399999999</v>
      </c>
      <c r="Y254" s="21">
        <v>15715388.699999999</v>
      </c>
      <c r="AE254">
        <v>67</v>
      </c>
      <c r="AN254">
        <v>10280790</v>
      </c>
      <c r="AO254" s="2">
        <f t="shared" si="150"/>
        <v>4952173.9130434776</v>
      </c>
      <c r="AP254" s="2">
        <f t="shared" si="142"/>
        <v>15232963.913043477</v>
      </c>
      <c r="AQ254" s="2"/>
      <c r="AR254" s="2"/>
      <c r="AV254">
        <v>1760000</v>
      </c>
      <c r="AW254" s="2">
        <f t="shared" ref="AW254:AW278" si="153">$AW$279/92*AE254</f>
        <v>1675000</v>
      </c>
      <c r="AX254">
        <f t="shared" si="143"/>
        <v>3435000</v>
      </c>
      <c r="AZ254" s="2"/>
      <c r="BD254">
        <v>8149894</v>
      </c>
      <c r="BE254" s="2">
        <f t="shared" ref="BE254:BE278" si="154">$BE$279/92*AE254</f>
        <v>2621739.1304347827</v>
      </c>
      <c r="BF254">
        <f t="shared" si="144"/>
        <v>10771633.130434783</v>
      </c>
      <c r="BI254">
        <v>2300000</v>
      </c>
      <c r="BJ254" s="2">
        <f t="shared" ref="BJ254:BJ278" si="155">$BJ$279/92*AE254</f>
        <v>2039130.4347826086</v>
      </c>
      <c r="BK254">
        <f t="shared" si="145"/>
        <v>4339130.4347826084</v>
      </c>
      <c r="BO254">
        <v>3000000</v>
      </c>
      <c r="BP254" s="2">
        <f t="shared" ref="BP254:BP278" si="156">$BP$279/92*AE254</f>
        <v>4369565.2173913047</v>
      </c>
      <c r="BQ254">
        <f t="shared" si="146"/>
        <v>7369565.2173913047</v>
      </c>
      <c r="BU254" s="2">
        <f t="shared" ref="BU254:BU278" si="157">$BU$279/92*AE254</f>
        <v>1966304.3478260869</v>
      </c>
      <c r="BY254">
        <v>600000</v>
      </c>
      <c r="BZ254" s="2">
        <f t="shared" ref="BZ254:BZ278" si="158">$BZ$279/92*AE254</f>
        <v>728260.86956521741</v>
      </c>
      <c r="CA254" s="2">
        <f t="shared" si="147"/>
        <v>1328260.8695652173</v>
      </c>
    </row>
    <row r="255" spans="1:79" x14ac:dyDescent="0.25">
      <c r="A255" s="1">
        <v>44445</v>
      </c>
      <c r="B255">
        <v>750000</v>
      </c>
      <c r="C255">
        <v>1700000</v>
      </c>
      <c r="D255" s="2">
        <f t="shared" si="78"/>
        <v>7653438.4782608692</v>
      </c>
      <c r="E255" s="2">
        <v>15306876.956521738</v>
      </c>
      <c r="F255" s="2">
        <f t="shared" si="87"/>
        <v>1730000</v>
      </c>
      <c r="G255" s="2">
        <v>3460000</v>
      </c>
      <c r="H255" s="2">
        <f t="shared" si="85"/>
        <v>5405381.7826086953</v>
      </c>
      <c r="I255" s="2">
        <v>10810763.565217391</v>
      </c>
      <c r="J255" s="2">
        <f t="shared" ref="J255" si="159">K255/2</f>
        <v>2184782.6086956523</v>
      </c>
      <c r="K255" s="2">
        <v>4369565.2173913047</v>
      </c>
      <c r="L255" s="2">
        <f t="shared" si="136"/>
        <v>3717391.3043478262</v>
      </c>
      <c r="M255" s="2">
        <v>7434782.6086956523</v>
      </c>
      <c r="N255" s="2">
        <f t="shared" si="152"/>
        <v>997826.08695652173</v>
      </c>
      <c r="O255" s="2">
        <v>1995652.1739130435</v>
      </c>
      <c r="P255" s="2">
        <f t="shared" si="113"/>
        <v>669565.21739130432</v>
      </c>
      <c r="Q255" s="2">
        <v>1339130.4347826086</v>
      </c>
      <c r="R255" s="2"/>
      <c r="S255" s="2"/>
      <c r="T255" s="19">
        <f t="shared" si="80"/>
        <v>26075776.782608699</v>
      </c>
      <c r="U255" s="20">
        <v>17461543</v>
      </c>
      <c r="V255" s="20">
        <v>10476925.799999999</v>
      </c>
      <c r="W255" s="20">
        <v>12223080.1</v>
      </c>
      <c r="X255" s="20">
        <v>13969234.399999999</v>
      </c>
      <c r="Y255" s="21">
        <v>15715388.699999999</v>
      </c>
      <c r="AE255">
        <v>68</v>
      </c>
      <c r="AN255">
        <v>10280790</v>
      </c>
      <c r="AO255" s="2">
        <f t="shared" si="150"/>
        <v>5026086.9565217383</v>
      </c>
      <c r="AP255" s="2">
        <f t="shared" si="142"/>
        <v>15306876.956521738</v>
      </c>
      <c r="AQ255" s="2"/>
      <c r="AR255" s="2"/>
      <c r="AV255">
        <v>1760000</v>
      </c>
      <c r="AW255" s="2">
        <f t="shared" si="153"/>
        <v>1700000</v>
      </c>
      <c r="AX255">
        <f t="shared" si="143"/>
        <v>3460000</v>
      </c>
      <c r="AZ255" s="2"/>
      <c r="BD255">
        <v>8149894</v>
      </c>
      <c r="BE255" s="2">
        <f t="shared" si="154"/>
        <v>2660869.5652173911</v>
      </c>
      <c r="BF255">
        <f t="shared" si="144"/>
        <v>10810763.565217391</v>
      </c>
      <c r="BI255">
        <v>2300000</v>
      </c>
      <c r="BJ255" s="2">
        <f t="shared" si="155"/>
        <v>2069565.2173913044</v>
      </c>
      <c r="BK255">
        <f t="shared" si="145"/>
        <v>4369565.2173913047</v>
      </c>
      <c r="BO255">
        <v>3000000</v>
      </c>
      <c r="BP255" s="2">
        <f t="shared" si="156"/>
        <v>4434782.6086956523</v>
      </c>
      <c r="BQ255">
        <f t="shared" si="146"/>
        <v>7434782.6086956523</v>
      </c>
      <c r="BU255" s="2">
        <f t="shared" si="157"/>
        <v>1995652.1739130435</v>
      </c>
      <c r="BY255">
        <v>600000</v>
      </c>
      <c r="BZ255" s="2">
        <f t="shared" si="158"/>
        <v>739130.43478260865</v>
      </c>
      <c r="CA255" s="2">
        <f t="shared" si="147"/>
        <v>1339130.4347826086</v>
      </c>
    </row>
    <row r="256" spans="1:79" x14ac:dyDescent="0.25">
      <c r="A256" s="1">
        <v>44446</v>
      </c>
      <c r="B256">
        <v>750000</v>
      </c>
      <c r="C256">
        <v>1700000</v>
      </c>
      <c r="D256" s="2">
        <f t="shared" si="78"/>
        <v>7690395</v>
      </c>
      <c r="E256" s="2">
        <v>15380790</v>
      </c>
      <c r="F256" s="2">
        <f t="shared" si="87"/>
        <v>1742500</v>
      </c>
      <c r="G256" s="2">
        <v>3485000</v>
      </c>
      <c r="H256" s="2">
        <f t="shared" si="85"/>
        <v>5424947</v>
      </c>
      <c r="I256" s="2">
        <v>10849894</v>
      </c>
      <c r="J256" s="2">
        <f t="shared" ref="J256" si="160">K256/2</f>
        <v>2200000</v>
      </c>
      <c r="K256" s="2">
        <v>4400000</v>
      </c>
      <c r="L256" s="2">
        <f t="shared" si="136"/>
        <v>3750000</v>
      </c>
      <c r="M256" s="2">
        <v>7500000</v>
      </c>
      <c r="N256" s="2">
        <f t="shared" si="152"/>
        <v>1012500</v>
      </c>
      <c r="O256" s="2">
        <v>2025000</v>
      </c>
      <c r="P256" s="2">
        <f t="shared" si="113"/>
        <v>675000</v>
      </c>
      <c r="Q256" s="2">
        <v>1350000</v>
      </c>
      <c r="R256" s="2"/>
      <c r="S256" s="2"/>
      <c r="T256" s="19">
        <f t="shared" si="80"/>
        <v>26245342</v>
      </c>
      <c r="U256" s="20">
        <v>17461543</v>
      </c>
      <c r="V256" s="20">
        <v>10476925.799999999</v>
      </c>
      <c r="W256" s="20">
        <v>12223080.1</v>
      </c>
      <c r="X256" s="20">
        <v>13969234.399999999</v>
      </c>
      <c r="Y256" s="21">
        <v>15715388.699999999</v>
      </c>
      <c r="AE256">
        <v>69</v>
      </c>
      <c r="AN256">
        <v>10280790</v>
      </c>
      <c r="AO256" s="2">
        <f t="shared" si="150"/>
        <v>5100000</v>
      </c>
      <c r="AP256" s="2">
        <f t="shared" si="142"/>
        <v>15380790</v>
      </c>
      <c r="AQ256" s="2"/>
      <c r="AR256" s="2"/>
      <c r="AV256">
        <v>1760000</v>
      </c>
      <c r="AW256" s="2">
        <f t="shared" si="153"/>
        <v>1725000</v>
      </c>
      <c r="AX256">
        <f t="shared" si="143"/>
        <v>3485000</v>
      </c>
      <c r="AZ256" s="2"/>
      <c r="BD256">
        <v>8149894</v>
      </c>
      <c r="BE256" s="2">
        <f t="shared" si="154"/>
        <v>2700000</v>
      </c>
      <c r="BF256">
        <f t="shared" si="144"/>
        <v>10849894</v>
      </c>
      <c r="BI256">
        <v>2300000</v>
      </c>
      <c r="BJ256" s="2">
        <f t="shared" si="155"/>
        <v>2100000</v>
      </c>
      <c r="BK256">
        <f t="shared" si="145"/>
        <v>4400000</v>
      </c>
      <c r="BO256">
        <v>3000000</v>
      </c>
      <c r="BP256" s="2">
        <f t="shared" si="156"/>
        <v>4500000</v>
      </c>
      <c r="BQ256">
        <f t="shared" si="146"/>
        <v>7500000</v>
      </c>
      <c r="BU256" s="2">
        <f t="shared" si="157"/>
        <v>2025000</v>
      </c>
      <c r="BY256">
        <v>600000</v>
      </c>
      <c r="BZ256" s="2">
        <f t="shared" si="158"/>
        <v>750000</v>
      </c>
      <c r="CA256" s="2">
        <f t="shared" si="147"/>
        <v>1350000</v>
      </c>
    </row>
    <row r="257" spans="1:79" x14ac:dyDescent="0.25">
      <c r="A257" s="1">
        <v>44447</v>
      </c>
      <c r="B257">
        <v>750000</v>
      </c>
      <c r="C257">
        <v>1700000</v>
      </c>
      <c r="D257" s="2">
        <f t="shared" si="78"/>
        <v>7727351.5217391308</v>
      </c>
      <c r="E257" s="2">
        <v>15454703.043478262</v>
      </c>
      <c r="F257" s="2">
        <f t="shared" si="87"/>
        <v>1755000</v>
      </c>
      <c r="G257" s="2">
        <v>3510000</v>
      </c>
      <c r="H257" s="2">
        <f t="shared" si="85"/>
        <v>5444512.2173913047</v>
      </c>
      <c r="I257" s="2">
        <v>10889024.434782609</v>
      </c>
      <c r="J257" s="2">
        <f t="shared" ref="J257" si="161">K257/2</f>
        <v>2215217.3913043477</v>
      </c>
      <c r="K257" s="2">
        <v>4430434.7826086953</v>
      </c>
      <c r="L257" s="2">
        <f t="shared" si="136"/>
        <v>3782608.6956521738</v>
      </c>
      <c r="M257" s="2">
        <v>7565217.3913043477</v>
      </c>
      <c r="N257" s="2">
        <f t="shared" si="152"/>
        <v>1027173.9130434782</v>
      </c>
      <c r="O257" s="2">
        <v>2054347.8260869563</v>
      </c>
      <c r="P257" s="2">
        <f t="shared" si="113"/>
        <v>680434.78260869556</v>
      </c>
      <c r="Q257" s="2">
        <v>1360869.5652173911</v>
      </c>
      <c r="R257" s="2"/>
      <c r="S257" s="2"/>
      <c r="T257" s="19">
        <f t="shared" si="80"/>
        <v>26414907.217391301</v>
      </c>
      <c r="U257" s="20">
        <v>17461543</v>
      </c>
      <c r="V257" s="20">
        <v>10476925.799999999</v>
      </c>
      <c r="W257" s="20">
        <v>12223080.1</v>
      </c>
      <c r="X257" s="20">
        <v>13969234.399999999</v>
      </c>
      <c r="Y257" s="21">
        <v>15715388.699999999</v>
      </c>
      <c r="AE257">
        <v>70</v>
      </c>
      <c r="AN257">
        <v>10280790</v>
      </c>
      <c r="AO257" s="2">
        <f t="shared" si="150"/>
        <v>5173913.0434782607</v>
      </c>
      <c r="AP257" s="2">
        <f t="shared" si="142"/>
        <v>15454703.043478262</v>
      </c>
      <c r="AQ257" s="2"/>
      <c r="AR257" s="2"/>
      <c r="AV257">
        <v>1760000</v>
      </c>
      <c r="AW257" s="2">
        <f t="shared" si="153"/>
        <v>1750000</v>
      </c>
      <c r="AX257">
        <f t="shared" si="143"/>
        <v>3510000</v>
      </c>
      <c r="AZ257" s="2"/>
      <c r="BD257">
        <v>8149894</v>
      </c>
      <c r="BE257" s="2">
        <f t="shared" si="154"/>
        <v>2739130.4347826089</v>
      </c>
      <c r="BF257">
        <f t="shared" si="144"/>
        <v>10889024.434782609</v>
      </c>
      <c r="BI257">
        <v>2300000</v>
      </c>
      <c r="BJ257" s="2">
        <f t="shared" si="155"/>
        <v>2130434.7826086958</v>
      </c>
      <c r="BK257">
        <f t="shared" si="145"/>
        <v>4430434.7826086953</v>
      </c>
      <c r="BO257">
        <v>3000000</v>
      </c>
      <c r="BP257" s="2">
        <f t="shared" si="156"/>
        <v>4565217.3913043477</v>
      </c>
      <c r="BQ257">
        <f t="shared" si="146"/>
        <v>7565217.3913043477</v>
      </c>
      <c r="BU257" s="2">
        <f t="shared" si="157"/>
        <v>2054347.8260869563</v>
      </c>
      <c r="BY257">
        <v>600000</v>
      </c>
      <c r="BZ257" s="2">
        <f t="shared" si="158"/>
        <v>760869.56521739124</v>
      </c>
      <c r="CA257" s="2">
        <f t="shared" si="147"/>
        <v>1360869.5652173911</v>
      </c>
    </row>
    <row r="258" spans="1:79" x14ac:dyDescent="0.25">
      <c r="A258" s="1">
        <v>44448</v>
      </c>
      <c r="B258">
        <v>750000</v>
      </c>
      <c r="C258">
        <v>1700000</v>
      </c>
      <c r="D258" s="2">
        <f t="shared" ref="D258:D321" si="162">E258/2</f>
        <v>7764308.0434782607</v>
      </c>
      <c r="E258" s="2">
        <v>15528616.086956521</v>
      </c>
      <c r="F258" s="2">
        <f t="shared" si="87"/>
        <v>1767500</v>
      </c>
      <c r="G258" s="2">
        <v>3535000</v>
      </c>
      <c r="H258" s="2">
        <f t="shared" si="85"/>
        <v>5464077.4347826084</v>
      </c>
      <c r="I258" s="2">
        <v>10928154.869565217</v>
      </c>
      <c r="J258" s="2">
        <f t="shared" ref="J258" si="163">K258/2</f>
        <v>2230434.7826086953</v>
      </c>
      <c r="K258" s="2">
        <v>4460869.5652173907</v>
      </c>
      <c r="L258" s="2">
        <f t="shared" si="136"/>
        <v>3815217.3913043477</v>
      </c>
      <c r="M258" s="2">
        <v>7630434.7826086953</v>
      </c>
      <c r="N258" s="2">
        <f t="shared" si="152"/>
        <v>1041847.8260869564</v>
      </c>
      <c r="O258" s="2">
        <v>2083695.6521739129</v>
      </c>
      <c r="P258" s="2">
        <f t="shared" si="113"/>
        <v>685869.56521739135</v>
      </c>
      <c r="Q258" s="2">
        <v>1371739.1304347827</v>
      </c>
      <c r="R258" s="2"/>
      <c r="S258" s="2"/>
      <c r="T258" s="19">
        <f t="shared" ref="T258:T321" si="164">D258+F258+H258+J258+M258+N258+P258+R258</f>
        <v>26584472.434782609</v>
      </c>
      <c r="U258" s="20">
        <v>17461543</v>
      </c>
      <c r="V258" s="20">
        <v>10476925.799999999</v>
      </c>
      <c r="W258" s="20">
        <v>12223080.1</v>
      </c>
      <c r="X258" s="20">
        <v>13969234.399999999</v>
      </c>
      <c r="Y258" s="21">
        <v>15715388.699999999</v>
      </c>
      <c r="AE258">
        <v>71</v>
      </c>
      <c r="AN258">
        <v>10280790</v>
      </c>
      <c r="AO258" s="2">
        <f t="shared" si="150"/>
        <v>5247826.0869565215</v>
      </c>
      <c r="AP258" s="2">
        <f t="shared" si="142"/>
        <v>15528616.086956521</v>
      </c>
      <c r="AQ258" s="2"/>
      <c r="AR258" s="2"/>
      <c r="AV258">
        <v>1760000</v>
      </c>
      <c r="AW258" s="2">
        <f t="shared" si="153"/>
        <v>1775000</v>
      </c>
      <c r="AX258">
        <f t="shared" si="143"/>
        <v>3535000</v>
      </c>
      <c r="AZ258" s="2"/>
      <c r="BD258">
        <v>8149894</v>
      </c>
      <c r="BE258" s="2">
        <f t="shared" si="154"/>
        <v>2778260.8695652173</v>
      </c>
      <c r="BF258">
        <f t="shared" si="144"/>
        <v>10928154.869565217</v>
      </c>
      <c r="BI258">
        <v>2300000</v>
      </c>
      <c r="BJ258" s="2">
        <f t="shared" si="155"/>
        <v>2160869.5652173911</v>
      </c>
      <c r="BK258">
        <f t="shared" si="145"/>
        <v>4460869.5652173907</v>
      </c>
      <c r="BO258">
        <v>3000000</v>
      </c>
      <c r="BP258" s="2">
        <f t="shared" si="156"/>
        <v>4630434.7826086953</v>
      </c>
      <c r="BQ258">
        <f t="shared" si="146"/>
        <v>7630434.7826086953</v>
      </c>
      <c r="BU258" s="2">
        <f t="shared" si="157"/>
        <v>2083695.6521739129</v>
      </c>
      <c r="BY258">
        <v>600000</v>
      </c>
      <c r="BZ258" s="2">
        <f t="shared" si="158"/>
        <v>771739.13043478259</v>
      </c>
      <c r="CA258" s="2">
        <f t="shared" si="147"/>
        <v>1371739.1304347827</v>
      </c>
    </row>
    <row r="259" spans="1:79" x14ac:dyDescent="0.25">
      <c r="A259" s="1">
        <v>44449</v>
      </c>
      <c r="B259">
        <v>750000</v>
      </c>
      <c r="C259">
        <v>1700000</v>
      </c>
      <c r="D259" s="2">
        <f t="shared" si="162"/>
        <v>7801264.5652173907</v>
      </c>
      <c r="E259" s="2">
        <v>15602529.130434781</v>
      </c>
      <c r="F259" s="2">
        <f t="shared" si="87"/>
        <v>1780000</v>
      </c>
      <c r="G259" s="2">
        <v>3560000</v>
      </c>
      <c r="H259" s="2">
        <f t="shared" si="85"/>
        <v>5483642.6521739131</v>
      </c>
      <c r="I259" s="2">
        <v>10967285.304347826</v>
      </c>
      <c r="J259" s="2">
        <f t="shared" ref="J259" si="165">K259/2</f>
        <v>2245652.1739130435</v>
      </c>
      <c r="K259" s="2">
        <v>4491304.3478260869</v>
      </c>
      <c r="L259" s="2">
        <f t="shared" si="136"/>
        <v>3847826.0869565215</v>
      </c>
      <c r="M259" s="2">
        <v>7695652.173913043</v>
      </c>
      <c r="N259" s="2">
        <f t="shared" si="152"/>
        <v>1056521.7391304348</v>
      </c>
      <c r="O259" s="2">
        <v>2113043.4782608696</v>
      </c>
      <c r="P259" s="2">
        <f t="shared" si="113"/>
        <v>691304.34782608692</v>
      </c>
      <c r="Q259" s="2">
        <v>1382608.6956521738</v>
      </c>
      <c r="R259" s="2"/>
      <c r="S259" s="2"/>
      <c r="T259" s="19">
        <f t="shared" si="164"/>
        <v>26754037.65217391</v>
      </c>
      <c r="U259" s="20">
        <v>17461543</v>
      </c>
      <c r="V259" s="20">
        <v>10476925.799999999</v>
      </c>
      <c r="W259" s="20">
        <v>12223080.1</v>
      </c>
      <c r="X259" s="20">
        <v>13969234.399999999</v>
      </c>
      <c r="Y259" s="21">
        <v>15715388.699999999</v>
      </c>
      <c r="AE259">
        <v>72</v>
      </c>
      <c r="AN259">
        <v>10280790</v>
      </c>
      <c r="AO259" s="2">
        <f t="shared" si="150"/>
        <v>5321739.1304347822</v>
      </c>
      <c r="AP259" s="2">
        <f t="shared" si="142"/>
        <v>15602529.130434781</v>
      </c>
      <c r="AQ259" s="2"/>
      <c r="AR259" s="2"/>
      <c r="AV259">
        <v>1760000</v>
      </c>
      <c r="AW259" s="2">
        <f t="shared" si="153"/>
        <v>1800000</v>
      </c>
      <c r="AX259">
        <f t="shared" si="143"/>
        <v>3560000</v>
      </c>
      <c r="AZ259" s="2"/>
      <c r="BD259">
        <v>8149894</v>
      </c>
      <c r="BE259" s="2">
        <f t="shared" si="154"/>
        <v>2817391.3043478262</v>
      </c>
      <c r="BF259">
        <f t="shared" si="144"/>
        <v>10967285.304347826</v>
      </c>
      <c r="BI259">
        <v>2300000</v>
      </c>
      <c r="BJ259" s="2">
        <f t="shared" si="155"/>
        <v>2191304.3478260869</v>
      </c>
      <c r="BK259">
        <f t="shared" si="145"/>
        <v>4491304.3478260869</v>
      </c>
      <c r="BO259">
        <v>3000000</v>
      </c>
      <c r="BP259" s="2">
        <f t="shared" si="156"/>
        <v>4695652.173913043</v>
      </c>
      <c r="BQ259">
        <f t="shared" si="146"/>
        <v>7695652.173913043</v>
      </c>
      <c r="BU259" s="2">
        <f t="shared" si="157"/>
        <v>2113043.4782608696</v>
      </c>
      <c r="BY259">
        <v>600000</v>
      </c>
      <c r="BZ259" s="2">
        <f t="shared" si="158"/>
        <v>782608.69565217383</v>
      </c>
      <c r="CA259" s="2">
        <f t="shared" si="147"/>
        <v>1382608.6956521738</v>
      </c>
    </row>
    <row r="260" spans="1:79" x14ac:dyDescent="0.25">
      <c r="A260" s="1">
        <v>44450</v>
      </c>
      <c r="B260">
        <v>750000</v>
      </c>
      <c r="C260">
        <v>1700000</v>
      </c>
      <c r="D260" s="2">
        <f t="shared" si="162"/>
        <v>7838221.0869565215</v>
      </c>
      <c r="E260" s="2">
        <v>15676442.173913043</v>
      </c>
      <c r="F260" s="2">
        <f t="shared" si="87"/>
        <v>1792500</v>
      </c>
      <c r="G260" s="2">
        <v>3585000</v>
      </c>
      <c r="H260" s="2">
        <f t="shared" si="85"/>
        <v>5503207.8695652168</v>
      </c>
      <c r="I260" s="2">
        <v>11006415.739130434</v>
      </c>
      <c r="J260" s="2">
        <f t="shared" ref="J260" si="166">K260/2</f>
        <v>2260869.5652173916</v>
      </c>
      <c r="K260" s="2">
        <v>4521739.1304347832</v>
      </c>
      <c r="L260" s="2">
        <f t="shared" si="136"/>
        <v>3880434.7826086958</v>
      </c>
      <c r="M260" s="2">
        <v>7760869.5652173916</v>
      </c>
      <c r="N260" s="2">
        <f t="shared" si="152"/>
        <v>1071195.6521739131</v>
      </c>
      <c r="O260" s="2">
        <v>2142391.3043478262</v>
      </c>
      <c r="P260" s="2">
        <f t="shared" si="113"/>
        <v>696739.13043478259</v>
      </c>
      <c r="Q260" s="2">
        <v>1393478.2608695652</v>
      </c>
      <c r="R260" s="2"/>
      <c r="S260" s="2"/>
      <c r="T260" s="19">
        <f t="shared" si="164"/>
        <v>26923602.869565215</v>
      </c>
      <c r="U260" s="20">
        <v>17461543</v>
      </c>
      <c r="V260" s="20">
        <v>10476925.799999999</v>
      </c>
      <c r="W260" s="20">
        <v>12223080.1</v>
      </c>
      <c r="X260" s="20">
        <v>13969234.399999999</v>
      </c>
      <c r="Y260" s="21">
        <v>15715388.699999999</v>
      </c>
      <c r="AE260">
        <v>73</v>
      </c>
      <c r="AN260">
        <v>10280790</v>
      </c>
      <c r="AO260" s="2">
        <f t="shared" si="150"/>
        <v>5395652.173913043</v>
      </c>
      <c r="AP260" s="2">
        <f t="shared" si="142"/>
        <v>15676442.173913043</v>
      </c>
      <c r="AQ260" s="2"/>
      <c r="AR260" s="2"/>
      <c r="AV260">
        <v>1760000</v>
      </c>
      <c r="AW260" s="2">
        <f t="shared" si="153"/>
        <v>1825000</v>
      </c>
      <c r="AX260">
        <f t="shared" si="143"/>
        <v>3585000</v>
      </c>
      <c r="AZ260" s="2"/>
      <c r="BD260">
        <v>8149894</v>
      </c>
      <c r="BE260" s="2">
        <f t="shared" si="154"/>
        <v>2856521.7391304346</v>
      </c>
      <c r="BF260">
        <f t="shared" si="144"/>
        <v>11006415.739130434</v>
      </c>
      <c r="BI260">
        <v>2300000</v>
      </c>
      <c r="BJ260" s="2">
        <f t="shared" si="155"/>
        <v>2221739.1304347827</v>
      </c>
      <c r="BK260">
        <f t="shared" si="145"/>
        <v>4521739.1304347832</v>
      </c>
      <c r="BO260">
        <v>3000000</v>
      </c>
      <c r="BP260" s="2">
        <f t="shared" si="156"/>
        <v>4760869.5652173916</v>
      </c>
      <c r="BQ260">
        <f t="shared" si="146"/>
        <v>7760869.5652173916</v>
      </c>
      <c r="BU260" s="2">
        <f t="shared" si="157"/>
        <v>2142391.3043478262</v>
      </c>
      <c r="BY260">
        <v>600000</v>
      </c>
      <c r="BZ260" s="2">
        <f t="shared" si="158"/>
        <v>793478.26086956519</v>
      </c>
      <c r="CA260" s="2">
        <f t="shared" si="147"/>
        <v>1393478.2608695652</v>
      </c>
    </row>
    <row r="261" spans="1:79" x14ac:dyDescent="0.25">
      <c r="A261" s="1">
        <v>44451</v>
      </c>
      <c r="B261">
        <v>750000</v>
      </c>
      <c r="C261">
        <v>1700000</v>
      </c>
      <c r="D261" s="2">
        <f t="shared" si="162"/>
        <v>7875177.6086956523</v>
      </c>
      <c r="E261" s="2">
        <v>15750355.217391305</v>
      </c>
      <c r="F261" s="2">
        <f t="shared" si="87"/>
        <v>1805000</v>
      </c>
      <c r="G261" s="2">
        <v>3610000</v>
      </c>
      <c r="H261" s="2">
        <f t="shared" si="85"/>
        <v>5522773.0869565215</v>
      </c>
      <c r="I261" s="2">
        <v>11045546.173913043</v>
      </c>
      <c r="J261" s="2">
        <f t="shared" ref="J261" si="167">K261/2</f>
        <v>2276086.9565217393</v>
      </c>
      <c r="K261" s="2">
        <v>4552173.9130434785</v>
      </c>
      <c r="L261" s="2">
        <f t="shared" si="136"/>
        <v>3913043.4782608696</v>
      </c>
      <c r="M261" s="2">
        <v>7826086.9565217393</v>
      </c>
      <c r="N261" s="2">
        <f t="shared" si="152"/>
        <v>1085869.5652173914</v>
      </c>
      <c r="O261" s="2">
        <v>2171739.1304347827</v>
      </c>
      <c r="P261" s="2">
        <f t="shared" si="113"/>
        <v>702173.91304347827</v>
      </c>
      <c r="Q261" s="2">
        <v>1404347.8260869565</v>
      </c>
      <c r="R261" s="2"/>
      <c r="S261" s="2"/>
      <c r="T261" s="19">
        <f t="shared" si="164"/>
        <v>27093168.08695652</v>
      </c>
      <c r="U261" s="20">
        <v>17461543</v>
      </c>
      <c r="V261" s="20">
        <v>10476925.799999999</v>
      </c>
      <c r="W261" s="20">
        <v>12223080.1</v>
      </c>
      <c r="X261" s="20">
        <v>13969234.399999999</v>
      </c>
      <c r="Y261" s="21">
        <v>15715388.699999999</v>
      </c>
      <c r="AE261">
        <v>74</v>
      </c>
      <c r="AN261">
        <v>10280790</v>
      </c>
      <c r="AO261" s="2">
        <f t="shared" si="150"/>
        <v>5469565.2173913037</v>
      </c>
      <c r="AP261" s="2">
        <f t="shared" si="142"/>
        <v>15750355.217391305</v>
      </c>
      <c r="AQ261" s="2"/>
      <c r="AR261" s="2"/>
      <c r="AV261">
        <v>1760000</v>
      </c>
      <c r="AW261" s="2">
        <f t="shared" si="153"/>
        <v>1850000</v>
      </c>
      <c r="AX261">
        <f t="shared" si="143"/>
        <v>3610000</v>
      </c>
      <c r="AZ261" s="2"/>
      <c r="BD261">
        <v>8149894</v>
      </c>
      <c r="BE261" s="2">
        <f t="shared" si="154"/>
        <v>2895652.1739130435</v>
      </c>
      <c r="BF261">
        <f t="shared" si="144"/>
        <v>11045546.173913043</v>
      </c>
      <c r="BI261">
        <v>2300000</v>
      </c>
      <c r="BJ261" s="2">
        <f t="shared" si="155"/>
        <v>2252173.913043478</v>
      </c>
      <c r="BK261">
        <f t="shared" si="145"/>
        <v>4552173.9130434785</v>
      </c>
      <c r="BO261">
        <v>3000000</v>
      </c>
      <c r="BP261" s="2">
        <f t="shared" si="156"/>
        <v>4826086.9565217393</v>
      </c>
      <c r="BQ261">
        <f t="shared" si="146"/>
        <v>7826086.9565217393</v>
      </c>
      <c r="BU261" s="2">
        <f t="shared" si="157"/>
        <v>2171739.1304347827</v>
      </c>
      <c r="BY261">
        <v>600000</v>
      </c>
      <c r="BZ261" s="2">
        <f t="shared" si="158"/>
        <v>804347.82608695654</v>
      </c>
      <c r="CA261" s="2">
        <f t="shared" si="147"/>
        <v>1404347.8260869565</v>
      </c>
    </row>
    <row r="262" spans="1:79" x14ac:dyDescent="0.25">
      <c r="A262" s="1">
        <v>44452</v>
      </c>
      <c r="B262">
        <v>750000</v>
      </c>
      <c r="C262">
        <v>1700000</v>
      </c>
      <c r="D262" s="2">
        <f t="shared" si="162"/>
        <v>7912134.1304347822</v>
      </c>
      <c r="E262" s="2">
        <v>15824268.260869564</v>
      </c>
      <c r="F262" s="2">
        <f t="shared" si="87"/>
        <v>1817500</v>
      </c>
      <c r="G262" s="2">
        <v>3635000</v>
      </c>
      <c r="H262" s="2">
        <f t="shared" si="85"/>
        <v>5542338.3043478262</v>
      </c>
      <c r="I262" s="2">
        <v>11084676.608695652</v>
      </c>
      <c r="J262" s="2">
        <f t="shared" ref="J262" si="168">K262/2</f>
        <v>2291304.3478260869</v>
      </c>
      <c r="K262" s="2">
        <v>4582608.6956521738</v>
      </c>
      <c r="L262" s="2">
        <f t="shared" si="136"/>
        <v>3945652.1739130435</v>
      </c>
      <c r="M262" s="2">
        <v>7891304.3478260869</v>
      </c>
      <c r="N262" s="2">
        <f t="shared" si="152"/>
        <v>1100543.4782608694</v>
      </c>
      <c r="O262" s="2">
        <v>2201086.9565217388</v>
      </c>
      <c r="P262" s="2">
        <f t="shared" si="113"/>
        <v>707608.69565217383</v>
      </c>
      <c r="Q262" s="2">
        <v>1415217.3913043477</v>
      </c>
      <c r="R262" s="2"/>
      <c r="S262" s="2"/>
      <c r="T262" s="19">
        <f t="shared" si="164"/>
        <v>27262733.304347828</v>
      </c>
      <c r="U262" s="20">
        <v>17461543</v>
      </c>
      <c r="V262" s="20">
        <v>10476925.799999999</v>
      </c>
      <c r="W262" s="20">
        <v>12223080.1</v>
      </c>
      <c r="X262" s="20">
        <v>13969234.399999999</v>
      </c>
      <c r="Y262" s="21">
        <v>15715388.699999999</v>
      </c>
      <c r="AE262">
        <v>75</v>
      </c>
      <c r="AN262">
        <v>10280790</v>
      </c>
      <c r="AO262" s="2">
        <f t="shared" si="150"/>
        <v>5543478.2608695645</v>
      </c>
      <c r="AP262" s="2">
        <f t="shared" si="142"/>
        <v>15824268.260869564</v>
      </c>
      <c r="AQ262" s="2"/>
      <c r="AR262" s="2"/>
      <c r="AV262">
        <v>1760000</v>
      </c>
      <c r="AW262" s="2">
        <f t="shared" si="153"/>
        <v>1875000</v>
      </c>
      <c r="AX262">
        <f t="shared" si="143"/>
        <v>3635000</v>
      </c>
      <c r="AZ262" s="2"/>
      <c r="BD262">
        <v>8149894</v>
      </c>
      <c r="BE262" s="2">
        <f t="shared" si="154"/>
        <v>2934782.6086956523</v>
      </c>
      <c r="BF262">
        <f t="shared" si="144"/>
        <v>11084676.608695652</v>
      </c>
      <c r="BI262">
        <v>2300000</v>
      </c>
      <c r="BJ262" s="2">
        <f t="shared" si="155"/>
        <v>2282608.6956521738</v>
      </c>
      <c r="BK262">
        <f t="shared" si="145"/>
        <v>4582608.6956521738</v>
      </c>
      <c r="BO262">
        <v>3000000</v>
      </c>
      <c r="BP262" s="2">
        <f t="shared" si="156"/>
        <v>4891304.3478260869</v>
      </c>
      <c r="BQ262">
        <f t="shared" si="146"/>
        <v>7891304.3478260869</v>
      </c>
      <c r="BU262" s="2">
        <f t="shared" si="157"/>
        <v>2201086.9565217388</v>
      </c>
      <c r="BY262">
        <v>600000</v>
      </c>
      <c r="BZ262" s="2">
        <f t="shared" si="158"/>
        <v>815217.39130434778</v>
      </c>
      <c r="CA262" s="2">
        <f t="shared" si="147"/>
        <v>1415217.3913043477</v>
      </c>
    </row>
    <row r="263" spans="1:79" x14ac:dyDescent="0.25">
      <c r="A263" s="1">
        <v>44453</v>
      </c>
      <c r="B263">
        <v>750000</v>
      </c>
      <c r="C263">
        <v>1700000</v>
      </c>
      <c r="D263" s="2">
        <f t="shared" si="162"/>
        <v>7949090.6521739131</v>
      </c>
      <c r="E263" s="2">
        <v>15898181.304347826</v>
      </c>
      <c r="F263" s="2">
        <f t="shared" si="87"/>
        <v>1830000</v>
      </c>
      <c r="G263" s="2">
        <v>3660000</v>
      </c>
      <c r="H263" s="2">
        <f t="shared" ref="H263:H326" si="169">I263/2</f>
        <v>5561903.5217391308</v>
      </c>
      <c r="I263" s="2">
        <v>11123807.043478262</v>
      </c>
      <c r="J263" s="2">
        <f t="shared" ref="J263" si="170">K263/2</f>
        <v>2306521.7391304346</v>
      </c>
      <c r="K263" s="2">
        <v>4613043.4782608692</v>
      </c>
      <c r="L263" s="2">
        <f t="shared" si="136"/>
        <v>3978260.8695652173</v>
      </c>
      <c r="M263" s="2">
        <v>7956521.7391304346</v>
      </c>
      <c r="N263" s="2">
        <f t="shared" si="152"/>
        <v>1115217.3913043477</v>
      </c>
      <c r="O263" s="2">
        <v>2230434.7826086953</v>
      </c>
      <c r="P263" s="2">
        <f t="shared" si="113"/>
        <v>713043.47826086963</v>
      </c>
      <c r="Q263" s="2">
        <v>1426086.9565217393</v>
      </c>
      <c r="R263" s="2"/>
      <c r="S263" s="2"/>
      <c r="T263" s="19">
        <f t="shared" si="164"/>
        <v>27432298.521739133</v>
      </c>
      <c r="U263" s="20">
        <v>17461543</v>
      </c>
      <c r="V263" s="20">
        <v>10476925.799999999</v>
      </c>
      <c r="W263" s="20">
        <v>12223080.1</v>
      </c>
      <c r="X263" s="20">
        <v>13969234.399999999</v>
      </c>
      <c r="Y263" s="21">
        <v>15715388.699999999</v>
      </c>
      <c r="AE263">
        <v>76</v>
      </c>
      <c r="AN263">
        <v>10280790</v>
      </c>
      <c r="AO263" s="2">
        <f t="shared" si="150"/>
        <v>5617391.3043478262</v>
      </c>
      <c r="AP263" s="2">
        <f t="shared" si="142"/>
        <v>15898181.304347826</v>
      </c>
      <c r="AQ263" s="2"/>
      <c r="AR263" s="2"/>
      <c r="AV263">
        <v>1760000</v>
      </c>
      <c r="AW263" s="2">
        <f t="shared" si="153"/>
        <v>1900000</v>
      </c>
      <c r="AX263">
        <f t="shared" si="143"/>
        <v>3660000</v>
      </c>
      <c r="AZ263" s="2"/>
      <c r="BD263">
        <v>8149894</v>
      </c>
      <c r="BE263" s="2">
        <f t="shared" si="154"/>
        <v>2973913.0434782607</v>
      </c>
      <c r="BF263">
        <f t="shared" si="144"/>
        <v>11123807.043478262</v>
      </c>
      <c r="BI263">
        <v>2300000</v>
      </c>
      <c r="BJ263" s="2">
        <f t="shared" si="155"/>
        <v>2313043.4782608696</v>
      </c>
      <c r="BK263">
        <f t="shared" si="145"/>
        <v>4613043.4782608692</v>
      </c>
      <c r="BO263">
        <v>3000000</v>
      </c>
      <c r="BP263" s="2">
        <f t="shared" si="156"/>
        <v>4956521.7391304346</v>
      </c>
      <c r="BQ263">
        <f t="shared" si="146"/>
        <v>7956521.7391304346</v>
      </c>
      <c r="BU263" s="2">
        <f t="shared" si="157"/>
        <v>2230434.7826086953</v>
      </c>
      <c r="BY263">
        <v>600000</v>
      </c>
      <c r="BZ263" s="2">
        <f t="shared" si="158"/>
        <v>826086.95652173914</v>
      </c>
      <c r="CA263" s="2">
        <f t="shared" si="147"/>
        <v>1426086.9565217393</v>
      </c>
    </row>
    <row r="264" spans="1:79" x14ac:dyDescent="0.25">
      <c r="A264" s="1">
        <v>44454</v>
      </c>
      <c r="B264">
        <v>750000</v>
      </c>
      <c r="C264">
        <v>1700000</v>
      </c>
      <c r="D264" s="2">
        <f t="shared" si="162"/>
        <v>7986047.173913043</v>
      </c>
      <c r="E264" s="2">
        <v>15972094.347826086</v>
      </c>
      <c r="F264" s="2">
        <f t="shared" ref="F264:F327" si="171">G264/2</f>
        <v>1842500</v>
      </c>
      <c r="G264" s="2">
        <v>3685000</v>
      </c>
      <c r="H264" s="2">
        <f t="shared" si="169"/>
        <v>5581468.7391304346</v>
      </c>
      <c r="I264" s="2">
        <v>11162937.478260869</v>
      </c>
      <c r="J264" s="2">
        <f t="shared" ref="J264" si="172">K264/2</f>
        <v>2321739.1304347827</v>
      </c>
      <c r="K264" s="2">
        <v>4643478.2608695654</v>
      </c>
      <c r="L264" s="2">
        <f t="shared" si="136"/>
        <v>4010869.5652173911</v>
      </c>
      <c r="M264" s="2">
        <v>8021739.1304347822</v>
      </c>
      <c r="N264" s="2">
        <f t="shared" si="152"/>
        <v>1129891.3043478259</v>
      </c>
      <c r="O264" s="2">
        <v>2259782.6086956519</v>
      </c>
      <c r="P264" s="2">
        <f t="shared" si="113"/>
        <v>718478.26086956519</v>
      </c>
      <c r="Q264" s="2">
        <v>1436956.5217391304</v>
      </c>
      <c r="R264" s="2"/>
      <c r="S264" s="2"/>
      <c r="T264" s="19">
        <f t="shared" si="164"/>
        <v>27601863.73913043</v>
      </c>
      <c r="U264" s="20">
        <v>17461543</v>
      </c>
      <c r="V264" s="20">
        <v>10476925.799999999</v>
      </c>
      <c r="W264" s="20">
        <v>12223080.1</v>
      </c>
      <c r="X264" s="20">
        <v>13969234.399999999</v>
      </c>
      <c r="Y264" s="21">
        <v>15715388.699999999</v>
      </c>
      <c r="AE264">
        <v>77</v>
      </c>
      <c r="AN264">
        <v>10280790</v>
      </c>
      <c r="AO264" s="2">
        <f t="shared" si="150"/>
        <v>5691304.3478260869</v>
      </c>
      <c r="AP264" s="2">
        <f t="shared" si="142"/>
        <v>15972094.347826086</v>
      </c>
      <c r="AQ264" s="2"/>
      <c r="AR264" s="2"/>
      <c r="AV264">
        <v>1760000</v>
      </c>
      <c r="AW264" s="2">
        <f t="shared" si="153"/>
        <v>1925000</v>
      </c>
      <c r="AX264">
        <f t="shared" si="143"/>
        <v>3685000</v>
      </c>
      <c r="AZ264" s="2"/>
      <c r="BD264">
        <v>8149894</v>
      </c>
      <c r="BE264" s="2">
        <f t="shared" si="154"/>
        <v>3013043.4782608696</v>
      </c>
      <c r="BF264">
        <f t="shared" si="144"/>
        <v>11162937.478260869</v>
      </c>
      <c r="BI264">
        <v>2300000</v>
      </c>
      <c r="BJ264" s="2">
        <f t="shared" si="155"/>
        <v>2343478.2608695654</v>
      </c>
      <c r="BK264">
        <f t="shared" si="145"/>
        <v>4643478.2608695654</v>
      </c>
      <c r="BO264">
        <v>3000000</v>
      </c>
      <c r="BP264" s="2">
        <f t="shared" si="156"/>
        <v>5021739.1304347822</v>
      </c>
      <c r="BQ264">
        <f t="shared" si="146"/>
        <v>8021739.1304347822</v>
      </c>
      <c r="BU264" s="2">
        <f t="shared" si="157"/>
        <v>2259782.6086956519</v>
      </c>
      <c r="BY264">
        <v>600000</v>
      </c>
      <c r="BZ264" s="2">
        <f t="shared" si="158"/>
        <v>836956.52173913037</v>
      </c>
      <c r="CA264" s="2">
        <f t="shared" si="147"/>
        <v>1436956.5217391304</v>
      </c>
    </row>
    <row r="265" spans="1:79" x14ac:dyDescent="0.25">
      <c r="A265" s="1">
        <v>44455</v>
      </c>
      <c r="B265">
        <v>750000</v>
      </c>
      <c r="C265">
        <v>1700000</v>
      </c>
      <c r="D265" s="2">
        <f t="shared" si="162"/>
        <v>8023003.6956521738</v>
      </c>
      <c r="E265" s="2">
        <v>16046007.391304348</v>
      </c>
      <c r="F265" s="2">
        <f t="shared" si="171"/>
        <v>1855000</v>
      </c>
      <c r="G265" s="2">
        <v>3710000</v>
      </c>
      <c r="H265" s="2">
        <f t="shared" si="169"/>
        <v>5601033.9565217393</v>
      </c>
      <c r="I265" s="2">
        <v>11202067.913043479</v>
      </c>
      <c r="J265" s="2">
        <f t="shared" ref="J265" si="173">K265/2</f>
        <v>2336956.5217391304</v>
      </c>
      <c r="K265" s="2">
        <v>4673913.0434782607</v>
      </c>
      <c r="L265" s="2">
        <f t="shared" si="136"/>
        <v>4043478.260869565</v>
      </c>
      <c r="M265" s="2">
        <v>8086956.5217391299</v>
      </c>
      <c r="N265" s="2">
        <f t="shared" si="152"/>
        <v>1144565.2173913042</v>
      </c>
      <c r="O265" s="2">
        <v>2289130.4347826084</v>
      </c>
      <c r="P265" s="2">
        <f t="shared" si="113"/>
        <v>723913.04347826086</v>
      </c>
      <c r="Q265" s="2">
        <v>1447826.0869565217</v>
      </c>
      <c r="R265" s="2"/>
      <c r="S265" s="2"/>
      <c r="T265" s="19">
        <f t="shared" si="164"/>
        <v>27771428.956521738</v>
      </c>
      <c r="U265" s="20">
        <v>17461543</v>
      </c>
      <c r="V265" s="20">
        <v>10476925.799999999</v>
      </c>
      <c r="W265" s="20">
        <v>12223080.1</v>
      </c>
      <c r="X265" s="20">
        <v>13969234.399999999</v>
      </c>
      <c r="Y265" s="21">
        <v>15715388.699999999</v>
      </c>
      <c r="AE265">
        <v>78</v>
      </c>
      <c r="AN265">
        <v>10280790</v>
      </c>
      <c r="AO265" s="2">
        <f t="shared" si="150"/>
        <v>5765217.3913043477</v>
      </c>
      <c r="AP265" s="2">
        <f t="shared" si="142"/>
        <v>16046007.391304348</v>
      </c>
      <c r="AQ265" s="2"/>
      <c r="AR265" s="2"/>
      <c r="AV265">
        <v>1760000</v>
      </c>
      <c r="AW265" s="2">
        <f t="shared" si="153"/>
        <v>1950000</v>
      </c>
      <c r="AX265">
        <f t="shared" si="143"/>
        <v>3710000</v>
      </c>
      <c r="AZ265" s="2"/>
      <c r="BD265">
        <v>8149894</v>
      </c>
      <c r="BE265" s="2">
        <f t="shared" si="154"/>
        <v>3052173.9130434785</v>
      </c>
      <c r="BF265">
        <f t="shared" si="144"/>
        <v>11202067.913043479</v>
      </c>
      <c r="BI265">
        <v>2300000</v>
      </c>
      <c r="BJ265" s="2">
        <f t="shared" si="155"/>
        <v>2373913.0434782607</v>
      </c>
      <c r="BK265">
        <f t="shared" si="145"/>
        <v>4673913.0434782607</v>
      </c>
      <c r="BO265">
        <v>3000000</v>
      </c>
      <c r="BP265" s="2">
        <f t="shared" si="156"/>
        <v>5086956.5217391299</v>
      </c>
      <c r="BQ265">
        <f t="shared" si="146"/>
        <v>8086956.5217391299</v>
      </c>
      <c r="BU265" s="2">
        <f t="shared" si="157"/>
        <v>2289130.4347826084</v>
      </c>
      <c r="BY265">
        <v>600000</v>
      </c>
      <c r="BZ265" s="2">
        <f t="shared" si="158"/>
        <v>847826.08695652173</v>
      </c>
      <c r="CA265" s="2">
        <f t="shared" si="147"/>
        <v>1447826.0869565217</v>
      </c>
    </row>
    <row r="266" spans="1:79" x14ac:dyDescent="0.25">
      <c r="A266" s="1">
        <v>44456</v>
      </c>
      <c r="B266">
        <v>750000</v>
      </c>
      <c r="C266">
        <v>1700000</v>
      </c>
      <c r="D266" s="2">
        <f t="shared" si="162"/>
        <v>8059960.2173913047</v>
      </c>
      <c r="E266" s="2">
        <v>16119920.434782609</v>
      </c>
      <c r="F266" s="2">
        <f t="shared" si="171"/>
        <v>1867500</v>
      </c>
      <c r="G266" s="2">
        <v>3735000</v>
      </c>
      <c r="H266" s="2">
        <f t="shared" si="169"/>
        <v>5620599.173913043</v>
      </c>
      <c r="I266" s="2">
        <v>11241198.347826086</v>
      </c>
      <c r="J266" s="2">
        <f t="shared" ref="J266" si="174">K266/2</f>
        <v>2352173.9130434785</v>
      </c>
      <c r="K266" s="2">
        <v>4704347.826086957</v>
      </c>
      <c r="L266" s="2">
        <f t="shared" si="136"/>
        <v>4076086.9565217393</v>
      </c>
      <c r="M266" s="2">
        <v>8152173.9130434785</v>
      </c>
      <c r="N266" s="2">
        <f t="shared" si="152"/>
        <v>1159239.1304347825</v>
      </c>
      <c r="O266" s="2">
        <v>2318478.260869565</v>
      </c>
      <c r="P266" s="2">
        <f t="shared" si="113"/>
        <v>729347.82608695654</v>
      </c>
      <c r="Q266" s="2">
        <v>1458695.6521739131</v>
      </c>
      <c r="R266" s="2"/>
      <c r="S266" s="2"/>
      <c r="T266" s="19">
        <f t="shared" si="164"/>
        <v>27940994.173913043</v>
      </c>
      <c r="U266" s="20">
        <v>17461543</v>
      </c>
      <c r="V266" s="20">
        <v>10476925.799999999</v>
      </c>
      <c r="W266" s="20">
        <v>12223080.1</v>
      </c>
      <c r="X266" s="20">
        <v>13969234.399999999</v>
      </c>
      <c r="Y266" s="21">
        <v>15715388.699999999</v>
      </c>
      <c r="AE266">
        <v>79</v>
      </c>
      <c r="AN266">
        <v>10280790</v>
      </c>
      <c r="AO266" s="2">
        <f t="shared" si="150"/>
        <v>5839130.4347826084</v>
      </c>
      <c r="AP266" s="2">
        <f t="shared" si="142"/>
        <v>16119920.434782609</v>
      </c>
      <c r="AQ266" s="2"/>
      <c r="AR266" s="2"/>
      <c r="AV266">
        <v>1760000</v>
      </c>
      <c r="AW266" s="2">
        <f t="shared" si="153"/>
        <v>1975000</v>
      </c>
      <c r="AX266">
        <f t="shared" si="143"/>
        <v>3735000</v>
      </c>
      <c r="AZ266" s="2"/>
      <c r="BD266">
        <v>8149894</v>
      </c>
      <c r="BE266" s="2">
        <f t="shared" si="154"/>
        <v>3091304.3478260869</v>
      </c>
      <c r="BF266">
        <f t="shared" si="144"/>
        <v>11241198.347826086</v>
      </c>
      <c r="BI266">
        <v>2300000</v>
      </c>
      <c r="BJ266" s="2">
        <f t="shared" si="155"/>
        <v>2404347.8260869565</v>
      </c>
      <c r="BK266">
        <f t="shared" si="145"/>
        <v>4704347.826086957</v>
      </c>
      <c r="BO266">
        <v>3000000</v>
      </c>
      <c r="BP266" s="2">
        <f t="shared" si="156"/>
        <v>5152173.9130434785</v>
      </c>
      <c r="BQ266">
        <f t="shared" si="146"/>
        <v>8152173.9130434785</v>
      </c>
      <c r="BU266" s="2">
        <f t="shared" si="157"/>
        <v>2318478.260869565</v>
      </c>
      <c r="BY266">
        <v>600000</v>
      </c>
      <c r="BZ266" s="2">
        <f t="shared" si="158"/>
        <v>858695.65217391297</v>
      </c>
      <c r="CA266" s="2">
        <f t="shared" si="147"/>
        <v>1458695.6521739131</v>
      </c>
    </row>
    <row r="267" spans="1:79" x14ac:dyDescent="0.25">
      <c r="A267" s="1">
        <v>44457</v>
      </c>
      <c r="B267">
        <v>750000</v>
      </c>
      <c r="C267">
        <v>1700000</v>
      </c>
      <c r="D267" s="2">
        <f t="shared" si="162"/>
        <v>8096916.7391304346</v>
      </c>
      <c r="E267" s="2">
        <v>16193833.478260869</v>
      </c>
      <c r="F267" s="2">
        <f t="shared" si="171"/>
        <v>1880000</v>
      </c>
      <c r="G267" s="2">
        <v>3760000</v>
      </c>
      <c r="H267" s="2">
        <f t="shared" si="169"/>
        <v>5640164.3913043477</v>
      </c>
      <c r="I267" s="2">
        <v>11280328.782608695</v>
      </c>
      <c r="J267" s="2">
        <f t="shared" ref="J267" si="175">K267/2</f>
        <v>2367391.3043478262</v>
      </c>
      <c r="K267" s="2">
        <v>4734782.6086956523</v>
      </c>
      <c r="L267" s="2">
        <f t="shared" si="136"/>
        <v>4108695.6521739131</v>
      </c>
      <c r="M267" s="2">
        <v>8217391.3043478262</v>
      </c>
      <c r="N267" s="2">
        <f t="shared" si="152"/>
        <v>1173913.0434782607</v>
      </c>
      <c r="O267" s="2">
        <v>2347826.0869565215</v>
      </c>
      <c r="P267" s="2">
        <f t="shared" si="113"/>
        <v>734782.6086956521</v>
      </c>
      <c r="Q267" s="2">
        <v>1469565.2173913042</v>
      </c>
      <c r="R267" s="2"/>
      <c r="S267" s="2"/>
      <c r="T267" s="19">
        <f t="shared" si="164"/>
        <v>28110559.391304351</v>
      </c>
      <c r="U267" s="20">
        <v>17461543</v>
      </c>
      <c r="V267" s="20">
        <v>10476925.799999999</v>
      </c>
      <c r="W267" s="20">
        <v>12223080.1</v>
      </c>
      <c r="X267" s="20">
        <v>13969234.399999999</v>
      </c>
      <c r="Y267" s="21">
        <v>15715388.699999999</v>
      </c>
      <c r="AE267">
        <v>80</v>
      </c>
      <c r="AN267">
        <v>10280790</v>
      </c>
      <c r="AO267" s="2">
        <f t="shared" si="150"/>
        <v>5913043.4782608692</v>
      </c>
      <c r="AP267" s="2">
        <f t="shared" si="142"/>
        <v>16193833.478260869</v>
      </c>
      <c r="AQ267" s="2"/>
      <c r="AR267" s="2"/>
      <c r="AV267">
        <v>1760000</v>
      </c>
      <c r="AW267" s="2">
        <f t="shared" si="153"/>
        <v>2000000</v>
      </c>
      <c r="AX267">
        <f t="shared" si="143"/>
        <v>3760000</v>
      </c>
      <c r="AZ267" s="2"/>
      <c r="BD267">
        <v>8149894</v>
      </c>
      <c r="BE267" s="2">
        <f t="shared" si="154"/>
        <v>3130434.7826086958</v>
      </c>
      <c r="BF267">
        <f t="shared" si="144"/>
        <v>11280328.782608695</v>
      </c>
      <c r="BI267">
        <v>2300000</v>
      </c>
      <c r="BJ267" s="2">
        <f t="shared" si="155"/>
        <v>2434782.6086956523</v>
      </c>
      <c r="BK267">
        <f t="shared" si="145"/>
        <v>4734782.6086956523</v>
      </c>
      <c r="BO267">
        <v>3000000</v>
      </c>
      <c r="BP267" s="2">
        <f t="shared" si="156"/>
        <v>5217391.3043478262</v>
      </c>
      <c r="BQ267">
        <f t="shared" si="146"/>
        <v>8217391.3043478262</v>
      </c>
      <c r="BU267" s="2">
        <f t="shared" si="157"/>
        <v>2347826.0869565215</v>
      </c>
      <c r="BY267">
        <v>600000</v>
      </c>
      <c r="BZ267" s="2">
        <f t="shared" si="158"/>
        <v>869565.21739130432</v>
      </c>
      <c r="CA267" s="2">
        <f t="shared" si="147"/>
        <v>1469565.2173913042</v>
      </c>
    </row>
    <row r="268" spans="1:79" x14ac:dyDescent="0.25">
      <c r="A268" s="1">
        <v>44458</v>
      </c>
      <c r="B268">
        <v>750000</v>
      </c>
      <c r="C268">
        <v>1700000</v>
      </c>
      <c r="D268" s="2">
        <f t="shared" si="162"/>
        <v>8133873.2608695645</v>
      </c>
      <c r="E268" s="2">
        <v>16267746.521739129</v>
      </c>
      <c r="F268" s="2">
        <f t="shared" si="171"/>
        <v>1892500</v>
      </c>
      <c r="G268" s="2">
        <v>3785000</v>
      </c>
      <c r="H268" s="2">
        <f t="shared" si="169"/>
        <v>5659729.6086956523</v>
      </c>
      <c r="I268" s="2">
        <v>11319459.217391305</v>
      </c>
      <c r="J268" s="2">
        <f t="shared" ref="J268" si="176">K268/2</f>
        <v>2382608.6956521738</v>
      </c>
      <c r="K268" s="2">
        <v>4765217.3913043477</v>
      </c>
      <c r="L268" s="2">
        <f t="shared" si="136"/>
        <v>4141304.3478260869</v>
      </c>
      <c r="M268" s="2">
        <v>8282608.6956521738</v>
      </c>
      <c r="N268" s="2">
        <f t="shared" si="152"/>
        <v>1188586.956521739</v>
      </c>
      <c r="O268" s="2">
        <v>2377173.913043478</v>
      </c>
      <c r="P268" s="2">
        <f t="shared" si="113"/>
        <v>740217.3913043479</v>
      </c>
      <c r="Q268" s="2">
        <v>1480434.7826086958</v>
      </c>
      <c r="R268" s="2"/>
      <c r="S268" s="2"/>
      <c r="T268" s="19">
        <f t="shared" si="164"/>
        <v>28280124.608695649</v>
      </c>
      <c r="U268" s="20">
        <v>17461543</v>
      </c>
      <c r="V268" s="20">
        <v>10476925.799999999</v>
      </c>
      <c r="W268" s="20">
        <v>12223080.1</v>
      </c>
      <c r="X268" s="20">
        <v>13969234.399999999</v>
      </c>
      <c r="Y268" s="21">
        <v>15715388.699999999</v>
      </c>
      <c r="AE268">
        <v>81</v>
      </c>
      <c r="AN268">
        <v>10280790</v>
      </c>
      <c r="AO268" s="2">
        <f t="shared" si="150"/>
        <v>5986956.5217391299</v>
      </c>
      <c r="AP268" s="2">
        <f t="shared" si="142"/>
        <v>16267746.521739129</v>
      </c>
      <c r="AQ268" s="2"/>
      <c r="AR268" s="2"/>
      <c r="AV268">
        <v>1760000</v>
      </c>
      <c r="AW268" s="2">
        <f t="shared" si="153"/>
        <v>2025000</v>
      </c>
      <c r="AX268">
        <f t="shared" si="143"/>
        <v>3785000</v>
      </c>
      <c r="AZ268" s="2"/>
      <c r="BD268">
        <v>8149894</v>
      </c>
      <c r="BE268" s="2">
        <f t="shared" si="154"/>
        <v>3169565.2173913042</v>
      </c>
      <c r="BF268">
        <f t="shared" si="144"/>
        <v>11319459.217391305</v>
      </c>
      <c r="BI268">
        <v>2300000</v>
      </c>
      <c r="BJ268" s="2">
        <f t="shared" si="155"/>
        <v>2465217.3913043477</v>
      </c>
      <c r="BK268">
        <f t="shared" si="145"/>
        <v>4765217.3913043477</v>
      </c>
      <c r="BO268">
        <v>3000000</v>
      </c>
      <c r="BP268" s="2">
        <f t="shared" si="156"/>
        <v>5282608.6956521738</v>
      </c>
      <c r="BQ268">
        <f t="shared" si="146"/>
        <v>8282608.6956521738</v>
      </c>
      <c r="BU268" s="2">
        <f t="shared" si="157"/>
        <v>2377173.913043478</v>
      </c>
      <c r="BY268">
        <v>600000</v>
      </c>
      <c r="BZ268" s="2">
        <f t="shared" si="158"/>
        <v>880434.78260869568</v>
      </c>
      <c r="CA268" s="2">
        <f t="shared" si="147"/>
        <v>1480434.7826086958</v>
      </c>
    </row>
    <row r="269" spans="1:79" x14ac:dyDescent="0.25">
      <c r="A269" s="1">
        <v>44459</v>
      </c>
      <c r="B269">
        <v>750000</v>
      </c>
      <c r="C269">
        <v>1700000</v>
      </c>
      <c r="D269" s="2">
        <f t="shared" si="162"/>
        <v>8170829.7826086953</v>
      </c>
      <c r="E269" s="2">
        <v>16341659.565217391</v>
      </c>
      <c r="F269" s="2">
        <f t="shared" si="171"/>
        <v>1905000</v>
      </c>
      <c r="G269" s="2">
        <v>3810000</v>
      </c>
      <c r="H269" s="2">
        <f t="shared" si="169"/>
        <v>5679294.826086957</v>
      </c>
      <c r="I269" s="2">
        <v>11358589.652173914</v>
      </c>
      <c r="J269" s="2">
        <f t="shared" ref="J269" si="177">K269/2</f>
        <v>2397826.0869565215</v>
      </c>
      <c r="K269" s="2">
        <v>4795652.173913043</v>
      </c>
      <c r="L269" s="2">
        <f t="shared" si="136"/>
        <v>4173913.0434782607</v>
      </c>
      <c r="M269" s="2">
        <v>8347826.0869565215</v>
      </c>
      <c r="N269" s="2">
        <f t="shared" si="152"/>
        <v>1203260.8695652173</v>
      </c>
      <c r="O269" s="2">
        <v>2406521.7391304346</v>
      </c>
      <c r="P269" s="2">
        <f t="shared" si="113"/>
        <v>745652.17391304346</v>
      </c>
      <c r="Q269" s="2">
        <v>1491304.3478260869</v>
      </c>
      <c r="R269" s="2"/>
      <c r="S269" s="2"/>
      <c r="T269" s="19">
        <f t="shared" si="164"/>
        <v>28449689.826086957</v>
      </c>
      <c r="U269" s="20">
        <v>17461543</v>
      </c>
      <c r="V269" s="20">
        <v>10476925.799999999</v>
      </c>
      <c r="W269" s="20">
        <v>12223080.1</v>
      </c>
      <c r="X269" s="20">
        <v>13969234.399999999</v>
      </c>
      <c r="Y269" s="21">
        <v>15715388.699999999</v>
      </c>
      <c r="AE269">
        <v>82</v>
      </c>
      <c r="AN269">
        <v>10280790</v>
      </c>
      <c r="AO269" s="2">
        <f t="shared" si="150"/>
        <v>6060869.5652173907</v>
      </c>
      <c r="AP269" s="2">
        <f t="shared" si="142"/>
        <v>16341659.565217391</v>
      </c>
      <c r="AQ269" s="2"/>
      <c r="AR269" s="2"/>
      <c r="AV269">
        <v>1760000</v>
      </c>
      <c r="AW269" s="2">
        <f t="shared" si="153"/>
        <v>2050000</v>
      </c>
      <c r="AX269">
        <f t="shared" si="143"/>
        <v>3810000</v>
      </c>
      <c r="AZ269" s="2"/>
      <c r="BD269">
        <v>8149894</v>
      </c>
      <c r="BE269" s="2">
        <f t="shared" si="154"/>
        <v>3208695.6521739131</v>
      </c>
      <c r="BF269">
        <f t="shared" si="144"/>
        <v>11358589.652173914</v>
      </c>
      <c r="BI269">
        <v>2300000</v>
      </c>
      <c r="BJ269" s="2">
        <f t="shared" si="155"/>
        <v>2495652.1739130435</v>
      </c>
      <c r="BK269">
        <f t="shared" si="145"/>
        <v>4795652.173913043</v>
      </c>
      <c r="BO269">
        <v>3000000</v>
      </c>
      <c r="BP269" s="2">
        <f t="shared" si="156"/>
        <v>5347826.0869565215</v>
      </c>
      <c r="BQ269">
        <f t="shared" si="146"/>
        <v>8347826.0869565215</v>
      </c>
      <c r="BU269" s="2">
        <f t="shared" si="157"/>
        <v>2406521.7391304346</v>
      </c>
      <c r="BY269">
        <v>600000</v>
      </c>
      <c r="BZ269" s="2">
        <f t="shared" si="158"/>
        <v>891304.34782608692</v>
      </c>
      <c r="CA269" s="2">
        <f t="shared" si="147"/>
        <v>1491304.3478260869</v>
      </c>
    </row>
    <row r="270" spans="1:79" x14ac:dyDescent="0.25">
      <c r="A270" s="1">
        <v>44460</v>
      </c>
      <c r="B270">
        <v>750000</v>
      </c>
      <c r="C270">
        <v>1700000</v>
      </c>
      <c r="D270" s="2">
        <f t="shared" si="162"/>
        <v>8207786.3043478262</v>
      </c>
      <c r="E270" s="2">
        <v>16415572.608695652</v>
      </c>
      <c r="F270" s="2">
        <f t="shared" si="171"/>
        <v>1917500</v>
      </c>
      <c r="G270" s="2">
        <v>3835000</v>
      </c>
      <c r="H270" s="2">
        <f t="shared" si="169"/>
        <v>5698860.0434782607</v>
      </c>
      <c r="I270" s="2">
        <v>11397720.086956521</v>
      </c>
      <c r="J270" s="2">
        <f t="shared" ref="J270" si="178">K270/2</f>
        <v>2413043.4782608696</v>
      </c>
      <c r="K270" s="2">
        <v>4826086.9565217393</v>
      </c>
      <c r="L270" s="2">
        <f t="shared" si="136"/>
        <v>4206521.7391304346</v>
      </c>
      <c r="M270" s="2">
        <v>8413043.4782608692</v>
      </c>
      <c r="N270" s="2">
        <f t="shared" si="152"/>
        <v>1217934.7826086956</v>
      </c>
      <c r="O270" s="2">
        <v>2435869.5652173911</v>
      </c>
      <c r="P270" s="2">
        <f t="shared" si="113"/>
        <v>751086.95652173914</v>
      </c>
      <c r="Q270" s="2">
        <v>1502173.9130434783</v>
      </c>
      <c r="R270" s="2"/>
      <c r="S270" s="2"/>
      <c r="T270" s="19">
        <f t="shared" si="164"/>
        <v>28619255.043478262</v>
      </c>
      <c r="U270" s="20">
        <v>17461543</v>
      </c>
      <c r="V270" s="20">
        <v>10476925.799999999</v>
      </c>
      <c r="W270" s="20">
        <v>12223080.1</v>
      </c>
      <c r="X270" s="20">
        <v>13969234.399999999</v>
      </c>
      <c r="Y270" s="21">
        <v>15715388.699999999</v>
      </c>
      <c r="AE270">
        <v>83</v>
      </c>
      <c r="AN270">
        <v>10280790</v>
      </c>
      <c r="AO270" s="2">
        <f t="shared" si="150"/>
        <v>6134782.6086956514</v>
      </c>
      <c r="AP270" s="2">
        <f t="shared" si="142"/>
        <v>16415572.608695652</v>
      </c>
      <c r="AQ270" s="2"/>
      <c r="AR270" s="2"/>
      <c r="AV270">
        <v>1760000</v>
      </c>
      <c r="AW270" s="2">
        <f t="shared" si="153"/>
        <v>2075000</v>
      </c>
      <c r="AX270">
        <f t="shared" si="143"/>
        <v>3835000</v>
      </c>
      <c r="AZ270" s="2"/>
      <c r="BD270">
        <v>8149894</v>
      </c>
      <c r="BE270" s="2">
        <f t="shared" si="154"/>
        <v>3247826.086956522</v>
      </c>
      <c r="BF270">
        <f t="shared" si="144"/>
        <v>11397720.086956521</v>
      </c>
      <c r="BI270">
        <v>2300000</v>
      </c>
      <c r="BJ270" s="2">
        <f t="shared" si="155"/>
        <v>2526086.9565217393</v>
      </c>
      <c r="BK270">
        <f t="shared" si="145"/>
        <v>4826086.9565217393</v>
      </c>
      <c r="BO270">
        <v>3000000</v>
      </c>
      <c r="BP270" s="2">
        <f t="shared" si="156"/>
        <v>5413043.4782608692</v>
      </c>
      <c r="BQ270">
        <f t="shared" si="146"/>
        <v>8413043.4782608692</v>
      </c>
      <c r="BU270" s="2">
        <f t="shared" si="157"/>
        <v>2435869.5652173911</v>
      </c>
      <c r="BY270">
        <v>600000</v>
      </c>
      <c r="BZ270" s="2">
        <f t="shared" si="158"/>
        <v>902173.91304347827</v>
      </c>
      <c r="CA270" s="2">
        <f t="shared" si="147"/>
        <v>1502173.9130434783</v>
      </c>
    </row>
    <row r="271" spans="1:79" x14ac:dyDescent="0.25">
      <c r="A271" s="1">
        <v>44461</v>
      </c>
      <c r="B271">
        <v>750000</v>
      </c>
      <c r="C271">
        <v>1700000</v>
      </c>
      <c r="D271" s="2">
        <f t="shared" si="162"/>
        <v>8244742.8260869561</v>
      </c>
      <c r="E271" s="2">
        <v>16489485.652173912</v>
      </c>
      <c r="F271" s="2">
        <f t="shared" si="171"/>
        <v>1930000</v>
      </c>
      <c r="G271" s="2">
        <v>3860000</v>
      </c>
      <c r="H271" s="2">
        <f t="shared" si="169"/>
        <v>5718425.2608695654</v>
      </c>
      <c r="I271" s="2">
        <v>11436850.521739131</v>
      </c>
      <c r="J271" s="2">
        <f t="shared" ref="J271" si="179">K271/2</f>
        <v>2428260.8695652173</v>
      </c>
      <c r="K271" s="2">
        <v>4856521.7391304346</v>
      </c>
      <c r="L271" s="2">
        <f t="shared" si="136"/>
        <v>4239130.4347826084</v>
      </c>
      <c r="M271" s="2">
        <v>8478260.8695652168</v>
      </c>
      <c r="N271" s="2">
        <f t="shared" si="152"/>
        <v>1232608.6956521738</v>
      </c>
      <c r="O271" s="2">
        <v>2465217.3913043477</v>
      </c>
      <c r="P271" s="2">
        <f t="shared" si="113"/>
        <v>756521.73913043481</v>
      </c>
      <c r="Q271" s="2">
        <v>1513043.4782608696</v>
      </c>
      <c r="R271" s="2"/>
      <c r="S271" s="2"/>
      <c r="T271" s="19">
        <f t="shared" si="164"/>
        <v>28788820.260869566</v>
      </c>
      <c r="U271" s="20">
        <v>17461543</v>
      </c>
      <c r="V271" s="20">
        <v>10476925.799999999</v>
      </c>
      <c r="W271" s="20">
        <v>12223080.1</v>
      </c>
      <c r="X271" s="20">
        <v>13969234.399999999</v>
      </c>
      <c r="Y271" s="21">
        <v>15715388.699999999</v>
      </c>
      <c r="AE271">
        <v>84</v>
      </c>
      <c r="AN271">
        <v>10280790</v>
      </c>
      <c r="AO271" s="2">
        <f t="shared" si="150"/>
        <v>6208695.6521739122</v>
      </c>
      <c r="AP271" s="2">
        <f t="shared" si="142"/>
        <v>16489485.652173912</v>
      </c>
      <c r="AQ271" s="2"/>
      <c r="AR271" s="2"/>
      <c r="AV271">
        <v>1760000</v>
      </c>
      <c r="AW271" s="2">
        <f t="shared" si="153"/>
        <v>2100000</v>
      </c>
      <c r="AX271">
        <f t="shared" si="143"/>
        <v>3860000</v>
      </c>
      <c r="AZ271" s="2"/>
      <c r="BD271">
        <v>8149894</v>
      </c>
      <c r="BE271" s="2">
        <f t="shared" si="154"/>
        <v>3286956.5217391304</v>
      </c>
      <c r="BF271">
        <f t="shared" si="144"/>
        <v>11436850.521739131</v>
      </c>
      <c r="BI271">
        <v>2300000</v>
      </c>
      <c r="BJ271" s="2">
        <f t="shared" si="155"/>
        <v>2556521.7391304346</v>
      </c>
      <c r="BK271">
        <f t="shared" si="145"/>
        <v>4856521.7391304346</v>
      </c>
      <c r="BO271">
        <v>3000000</v>
      </c>
      <c r="BP271" s="2">
        <f t="shared" si="156"/>
        <v>5478260.8695652168</v>
      </c>
      <c r="BQ271">
        <f t="shared" si="146"/>
        <v>8478260.8695652168</v>
      </c>
      <c r="BU271" s="2">
        <f t="shared" si="157"/>
        <v>2465217.3913043477</v>
      </c>
      <c r="BY271">
        <v>600000</v>
      </c>
      <c r="BZ271" s="2">
        <f t="shared" si="158"/>
        <v>913043.47826086951</v>
      </c>
      <c r="CA271" s="2">
        <f t="shared" si="147"/>
        <v>1513043.4782608696</v>
      </c>
    </row>
    <row r="272" spans="1:79" x14ac:dyDescent="0.25">
      <c r="A272" s="1">
        <v>44462</v>
      </c>
      <c r="B272">
        <v>750000</v>
      </c>
      <c r="C272">
        <v>1700000</v>
      </c>
      <c r="D272" s="2">
        <f t="shared" si="162"/>
        <v>8281699.3478260869</v>
      </c>
      <c r="E272" s="2">
        <v>16563398.695652174</v>
      </c>
      <c r="F272" s="2">
        <f t="shared" si="171"/>
        <v>1942500</v>
      </c>
      <c r="G272" s="2">
        <v>3885000</v>
      </c>
      <c r="H272" s="2">
        <f t="shared" si="169"/>
        <v>5737990.4782608692</v>
      </c>
      <c r="I272" s="2">
        <v>11475980.956521738</v>
      </c>
      <c r="J272" s="2">
        <f t="shared" ref="J272" si="180">K272/2</f>
        <v>2443478.2608695654</v>
      </c>
      <c r="K272" s="2">
        <v>4886956.5217391308</v>
      </c>
      <c r="L272" s="2">
        <f t="shared" si="136"/>
        <v>4271739.1304347832</v>
      </c>
      <c r="M272" s="2">
        <v>8543478.2608695664</v>
      </c>
      <c r="N272" s="2">
        <f t="shared" si="152"/>
        <v>1247282.6086956521</v>
      </c>
      <c r="O272" s="2">
        <v>2494565.2173913042</v>
      </c>
      <c r="P272" s="2">
        <f t="shared" si="113"/>
        <v>761956.52173913037</v>
      </c>
      <c r="Q272" s="2">
        <v>1523913.0434782607</v>
      </c>
      <c r="R272" s="2"/>
      <c r="S272" s="2"/>
      <c r="T272" s="19">
        <f t="shared" si="164"/>
        <v>28958385.478260867</v>
      </c>
      <c r="U272" s="20">
        <v>17461543</v>
      </c>
      <c r="V272" s="20">
        <v>10476925.799999999</v>
      </c>
      <c r="W272" s="20">
        <v>12223080.1</v>
      </c>
      <c r="X272" s="20">
        <v>13969234.399999999</v>
      </c>
      <c r="Y272" s="21">
        <v>15715388.699999999</v>
      </c>
      <c r="AE272">
        <v>85</v>
      </c>
      <c r="AN272">
        <v>10280790</v>
      </c>
      <c r="AO272" s="2">
        <f t="shared" si="150"/>
        <v>6282608.6956521738</v>
      </c>
      <c r="AP272" s="2">
        <f t="shared" si="142"/>
        <v>16563398.695652174</v>
      </c>
      <c r="AQ272" s="2"/>
      <c r="AR272" s="2"/>
      <c r="AV272">
        <v>1760000</v>
      </c>
      <c r="AW272" s="2">
        <f t="shared" si="153"/>
        <v>2125000</v>
      </c>
      <c r="AX272">
        <f t="shared" si="143"/>
        <v>3885000</v>
      </c>
      <c r="AZ272" s="2"/>
      <c r="BD272">
        <v>8149894</v>
      </c>
      <c r="BE272" s="2">
        <f t="shared" si="154"/>
        <v>3326086.9565217393</v>
      </c>
      <c r="BF272">
        <f t="shared" si="144"/>
        <v>11475980.956521738</v>
      </c>
      <c r="BI272">
        <v>2300000</v>
      </c>
      <c r="BJ272" s="2">
        <f t="shared" si="155"/>
        <v>2586956.5217391304</v>
      </c>
      <c r="BK272">
        <f t="shared" si="145"/>
        <v>4886956.5217391308</v>
      </c>
      <c r="BO272">
        <v>3000000</v>
      </c>
      <c r="BP272" s="2">
        <f t="shared" si="156"/>
        <v>5543478.2608695654</v>
      </c>
      <c r="BQ272">
        <f t="shared" si="146"/>
        <v>8543478.2608695664</v>
      </c>
      <c r="BU272" s="2">
        <f t="shared" si="157"/>
        <v>2494565.2173913042</v>
      </c>
      <c r="BY272">
        <v>600000</v>
      </c>
      <c r="BZ272" s="2">
        <f t="shared" si="158"/>
        <v>923913.04347826086</v>
      </c>
      <c r="CA272" s="2">
        <f t="shared" si="147"/>
        <v>1523913.0434782607</v>
      </c>
    </row>
    <row r="273" spans="1:81" x14ac:dyDescent="0.25">
      <c r="A273" s="1">
        <v>44463</v>
      </c>
      <c r="B273">
        <v>750000</v>
      </c>
      <c r="C273">
        <v>1700000</v>
      </c>
      <c r="D273" s="2">
        <f t="shared" si="162"/>
        <v>8318655.8695652168</v>
      </c>
      <c r="E273" s="2">
        <v>16637311.739130434</v>
      </c>
      <c r="F273" s="2">
        <f t="shared" si="171"/>
        <v>1955000</v>
      </c>
      <c r="G273" s="2">
        <v>3910000</v>
      </c>
      <c r="H273" s="2">
        <f t="shared" si="169"/>
        <v>5757555.6956521738</v>
      </c>
      <c r="I273" s="2">
        <v>11515111.391304348</v>
      </c>
      <c r="J273" s="2">
        <f t="shared" ref="J273" si="181">K273/2</f>
        <v>2458695.6521739131</v>
      </c>
      <c r="K273" s="2">
        <v>4917391.3043478262</v>
      </c>
      <c r="L273" s="2">
        <f t="shared" si="136"/>
        <v>4304347.826086957</v>
      </c>
      <c r="M273" s="2">
        <v>8608695.652173914</v>
      </c>
      <c r="N273" s="2">
        <f t="shared" si="152"/>
        <v>1261956.5217391304</v>
      </c>
      <c r="O273" s="2">
        <v>2523913.0434782607</v>
      </c>
      <c r="P273" s="2">
        <f t="shared" si="113"/>
        <v>767391.30434782605</v>
      </c>
      <c r="Q273" s="2">
        <v>1534782.6086956521</v>
      </c>
      <c r="R273" s="2"/>
      <c r="S273" s="2"/>
      <c r="T273" s="19">
        <f t="shared" si="164"/>
        <v>29127950.695652172</v>
      </c>
      <c r="U273" s="20">
        <v>17461543</v>
      </c>
      <c r="V273" s="20">
        <v>10476925.799999999</v>
      </c>
      <c r="W273" s="20">
        <v>12223080.1</v>
      </c>
      <c r="X273" s="20">
        <v>13969234.399999999</v>
      </c>
      <c r="Y273" s="21">
        <v>15715388.699999999</v>
      </c>
      <c r="AE273">
        <v>86</v>
      </c>
      <c r="AN273">
        <v>10280790</v>
      </c>
      <c r="AO273" s="2">
        <f t="shared" si="150"/>
        <v>6356521.7391304346</v>
      </c>
      <c r="AP273" s="2">
        <f t="shared" si="142"/>
        <v>16637311.739130434</v>
      </c>
      <c r="AQ273" s="2"/>
      <c r="AR273" s="2"/>
      <c r="AV273">
        <v>1760000</v>
      </c>
      <c r="AW273" s="2">
        <f t="shared" si="153"/>
        <v>2150000</v>
      </c>
      <c r="AX273">
        <f t="shared" si="143"/>
        <v>3910000</v>
      </c>
      <c r="AZ273" s="2"/>
      <c r="BD273">
        <v>8149894</v>
      </c>
      <c r="BE273" s="2">
        <f t="shared" si="154"/>
        <v>3365217.3913043477</v>
      </c>
      <c r="BF273">
        <f t="shared" si="144"/>
        <v>11515111.391304348</v>
      </c>
      <c r="BI273">
        <v>2300000</v>
      </c>
      <c r="BJ273" s="2">
        <f t="shared" si="155"/>
        <v>2617391.3043478262</v>
      </c>
      <c r="BK273">
        <f t="shared" si="145"/>
        <v>4917391.3043478262</v>
      </c>
      <c r="BO273">
        <v>3000000</v>
      </c>
      <c r="BP273" s="2">
        <f t="shared" si="156"/>
        <v>5608695.6521739131</v>
      </c>
      <c r="BQ273">
        <f t="shared" si="146"/>
        <v>8608695.652173914</v>
      </c>
      <c r="BU273" s="2">
        <f t="shared" si="157"/>
        <v>2523913.0434782607</v>
      </c>
      <c r="BY273">
        <v>600000</v>
      </c>
      <c r="BZ273" s="2">
        <f t="shared" si="158"/>
        <v>934782.6086956521</v>
      </c>
      <c r="CA273" s="2">
        <f t="shared" si="147"/>
        <v>1534782.6086956521</v>
      </c>
    </row>
    <row r="274" spans="1:81" x14ac:dyDescent="0.25">
      <c r="A274" s="1">
        <v>44464</v>
      </c>
      <c r="B274">
        <v>750000</v>
      </c>
      <c r="C274">
        <v>1700000</v>
      </c>
      <c r="D274" s="2">
        <f t="shared" si="162"/>
        <v>8355612.3913043477</v>
      </c>
      <c r="E274" s="2">
        <v>16711224.782608695</v>
      </c>
      <c r="F274" s="2">
        <f t="shared" si="171"/>
        <v>1967500</v>
      </c>
      <c r="G274" s="2">
        <v>3935000</v>
      </c>
      <c r="H274" s="2">
        <f t="shared" si="169"/>
        <v>5777120.9130434785</v>
      </c>
      <c r="I274" s="2">
        <v>11554241.826086957</v>
      </c>
      <c r="J274" s="2">
        <f t="shared" ref="J274" si="182">K274/2</f>
        <v>2473913.0434782607</v>
      </c>
      <c r="K274" s="2">
        <v>4947826.0869565215</v>
      </c>
      <c r="L274" s="2">
        <f t="shared" si="136"/>
        <v>4336956.5217391308</v>
      </c>
      <c r="M274" s="2">
        <v>8673913.0434782617</v>
      </c>
      <c r="N274" s="2">
        <f t="shared" si="152"/>
        <v>1276630.4347826086</v>
      </c>
      <c r="O274" s="2">
        <v>2553260.8695652173</v>
      </c>
      <c r="P274" s="2">
        <f t="shared" si="113"/>
        <v>772826.08695652173</v>
      </c>
      <c r="Q274" s="2">
        <v>1545652.1739130435</v>
      </c>
      <c r="R274" s="2"/>
      <c r="S274" s="2"/>
      <c r="T274" s="19">
        <f t="shared" si="164"/>
        <v>29297515.91304348</v>
      </c>
      <c r="U274" s="20">
        <v>17461543</v>
      </c>
      <c r="V274" s="20">
        <v>10476925.799999999</v>
      </c>
      <c r="W274" s="20">
        <v>12223080.1</v>
      </c>
      <c r="X274" s="20">
        <v>13969234.399999999</v>
      </c>
      <c r="Y274" s="21">
        <v>15715388.699999999</v>
      </c>
      <c r="AE274">
        <v>87</v>
      </c>
      <c r="AN274">
        <v>10280790</v>
      </c>
      <c r="AO274" s="2">
        <f t="shared" si="150"/>
        <v>6430434.7826086953</v>
      </c>
      <c r="AP274" s="2">
        <f t="shared" si="142"/>
        <v>16711224.782608695</v>
      </c>
      <c r="AQ274" s="2"/>
      <c r="AR274" s="2"/>
      <c r="AV274">
        <v>1760000</v>
      </c>
      <c r="AW274" s="2">
        <f t="shared" si="153"/>
        <v>2175000</v>
      </c>
      <c r="AX274">
        <f t="shared" si="143"/>
        <v>3935000</v>
      </c>
      <c r="AZ274" s="2"/>
      <c r="BD274">
        <v>8149894</v>
      </c>
      <c r="BE274" s="2">
        <f t="shared" si="154"/>
        <v>3404347.8260869565</v>
      </c>
      <c r="BF274">
        <f t="shared" si="144"/>
        <v>11554241.826086957</v>
      </c>
      <c r="BI274">
        <v>2300000</v>
      </c>
      <c r="BJ274" s="2">
        <f t="shared" si="155"/>
        <v>2647826.0869565215</v>
      </c>
      <c r="BK274">
        <f t="shared" si="145"/>
        <v>4947826.0869565215</v>
      </c>
      <c r="BO274">
        <v>3000000</v>
      </c>
      <c r="BP274" s="2">
        <f t="shared" si="156"/>
        <v>5673913.0434782607</v>
      </c>
      <c r="BQ274">
        <f t="shared" si="146"/>
        <v>8673913.0434782617</v>
      </c>
      <c r="BU274" s="2">
        <f t="shared" si="157"/>
        <v>2553260.8695652173</v>
      </c>
      <c r="BY274">
        <v>600000</v>
      </c>
      <c r="BZ274" s="2">
        <f t="shared" si="158"/>
        <v>945652.17391304346</v>
      </c>
      <c r="CA274" s="2">
        <f t="shared" si="147"/>
        <v>1545652.1739130435</v>
      </c>
    </row>
    <row r="275" spans="1:81" x14ac:dyDescent="0.25">
      <c r="A275" s="1">
        <v>44465</v>
      </c>
      <c r="B275">
        <v>750000</v>
      </c>
      <c r="C275">
        <v>1700000</v>
      </c>
      <c r="D275" s="2">
        <f t="shared" si="162"/>
        <v>8392568.9130434785</v>
      </c>
      <c r="E275" s="2">
        <v>16785137.826086957</v>
      </c>
      <c r="F275" s="2">
        <f t="shared" si="171"/>
        <v>1980000</v>
      </c>
      <c r="G275" s="2">
        <v>3960000</v>
      </c>
      <c r="H275" s="2">
        <f t="shared" si="169"/>
        <v>5796686.1304347832</v>
      </c>
      <c r="I275" s="2">
        <v>11593372.260869566</v>
      </c>
      <c r="J275" s="2">
        <f t="shared" ref="J275" si="183">K275/2</f>
        <v>2489130.4347826084</v>
      </c>
      <c r="K275" s="2">
        <v>4978260.8695652168</v>
      </c>
      <c r="L275" s="2">
        <f t="shared" si="136"/>
        <v>4369565.2173913047</v>
      </c>
      <c r="M275" s="2">
        <v>8739130.4347826093</v>
      </c>
      <c r="N275" s="2">
        <f t="shared" si="152"/>
        <v>1291304.3478260869</v>
      </c>
      <c r="O275" s="2">
        <v>2582608.6956521738</v>
      </c>
      <c r="P275" s="2">
        <f t="shared" si="113"/>
        <v>778260.86956521741</v>
      </c>
      <c r="Q275" s="2">
        <v>1556521.7391304348</v>
      </c>
      <c r="R275" s="2"/>
      <c r="S275" s="2"/>
      <c r="T275" s="19">
        <f t="shared" si="164"/>
        <v>29467081.130434785</v>
      </c>
      <c r="U275" s="20">
        <v>17461543</v>
      </c>
      <c r="V275" s="20">
        <v>10476925.799999999</v>
      </c>
      <c r="W275" s="20">
        <v>12223080.1</v>
      </c>
      <c r="X275" s="20">
        <v>13969234.399999999</v>
      </c>
      <c r="Y275" s="21">
        <v>15715388.699999999</v>
      </c>
      <c r="AE275">
        <v>88</v>
      </c>
      <c r="AN275">
        <v>10280790</v>
      </c>
      <c r="AO275" s="2">
        <f t="shared" si="150"/>
        <v>6504347.8260869561</v>
      </c>
      <c r="AP275" s="2">
        <f t="shared" si="142"/>
        <v>16785137.826086957</v>
      </c>
      <c r="AQ275" s="2"/>
      <c r="AR275" s="2"/>
      <c r="AV275">
        <v>1760000</v>
      </c>
      <c r="AW275" s="2">
        <f t="shared" si="153"/>
        <v>2200000</v>
      </c>
      <c r="AX275">
        <f t="shared" si="143"/>
        <v>3960000</v>
      </c>
      <c r="AZ275" s="2"/>
      <c r="BD275">
        <v>8149894</v>
      </c>
      <c r="BE275" s="2">
        <f t="shared" si="154"/>
        <v>3443478.2608695654</v>
      </c>
      <c r="BF275">
        <f t="shared" si="144"/>
        <v>11593372.260869566</v>
      </c>
      <c r="BI275">
        <v>2300000</v>
      </c>
      <c r="BJ275" s="2">
        <f t="shared" si="155"/>
        <v>2678260.8695652173</v>
      </c>
      <c r="BK275">
        <f t="shared" si="145"/>
        <v>4978260.8695652168</v>
      </c>
      <c r="BO275">
        <v>3000000</v>
      </c>
      <c r="BP275" s="2">
        <f t="shared" si="156"/>
        <v>5739130.4347826084</v>
      </c>
      <c r="BQ275">
        <f t="shared" si="146"/>
        <v>8739130.4347826093</v>
      </c>
      <c r="BU275" s="2">
        <f t="shared" si="157"/>
        <v>2582608.6956521738</v>
      </c>
      <c r="BY275">
        <v>600000</v>
      </c>
      <c r="BZ275" s="2">
        <f t="shared" si="158"/>
        <v>956521.73913043481</v>
      </c>
      <c r="CA275" s="2">
        <f t="shared" si="147"/>
        <v>1556521.7391304348</v>
      </c>
    </row>
    <row r="276" spans="1:81" x14ac:dyDescent="0.25">
      <c r="A276" s="1">
        <v>44466</v>
      </c>
      <c r="B276">
        <v>750000</v>
      </c>
      <c r="C276">
        <v>1700000</v>
      </c>
      <c r="D276" s="2">
        <f t="shared" si="162"/>
        <v>8429525.4347826093</v>
      </c>
      <c r="E276" s="2">
        <v>16859050.869565219</v>
      </c>
      <c r="F276" s="2">
        <f t="shared" si="171"/>
        <v>1992500</v>
      </c>
      <c r="G276" s="2">
        <v>3985000</v>
      </c>
      <c r="H276" s="2">
        <f t="shared" si="169"/>
        <v>5816251.3478260869</v>
      </c>
      <c r="I276" s="2">
        <v>11632502.695652174</v>
      </c>
      <c r="J276" s="2">
        <f t="shared" ref="J276" si="184">K276/2</f>
        <v>2504347.8260869565</v>
      </c>
      <c r="K276" s="2">
        <v>5008695.6521739131</v>
      </c>
      <c r="L276" s="2">
        <f t="shared" si="136"/>
        <v>4402173.9130434785</v>
      </c>
      <c r="M276" s="2">
        <v>8804347.826086957</v>
      </c>
      <c r="N276" s="2">
        <f t="shared" si="152"/>
        <v>1305978.2608695652</v>
      </c>
      <c r="O276" s="2">
        <v>2611956.5217391304</v>
      </c>
      <c r="P276" s="2">
        <f t="shared" si="113"/>
        <v>783695.65217391308</v>
      </c>
      <c r="Q276" s="2">
        <v>1567391.3043478262</v>
      </c>
      <c r="R276" s="2"/>
      <c r="S276" s="2"/>
      <c r="T276" s="19">
        <f t="shared" si="164"/>
        <v>29636646.34782609</v>
      </c>
      <c r="U276" s="20">
        <v>17461543</v>
      </c>
      <c r="V276" s="20">
        <v>10476925.799999999</v>
      </c>
      <c r="W276" s="20">
        <v>12223080.1</v>
      </c>
      <c r="X276" s="20">
        <v>13969234.399999999</v>
      </c>
      <c r="Y276" s="21">
        <v>15715388.699999999</v>
      </c>
      <c r="AE276">
        <v>89</v>
      </c>
      <c r="AN276">
        <v>10280790</v>
      </c>
      <c r="AO276" s="2">
        <f t="shared" si="150"/>
        <v>6578260.8695652168</v>
      </c>
      <c r="AP276" s="2">
        <f t="shared" si="142"/>
        <v>16859050.869565219</v>
      </c>
      <c r="AQ276" s="2"/>
      <c r="AR276" s="2"/>
      <c r="AV276">
        <v>1760000</v>
      </c>
      <c r="AW276" s="2">
        <f t="shared" si="153"/>
        <v>2225000</v>
      </c>
      <c r="AX276">
        <f t="shared" si="143"/>
        <v>3985000</v>
      </c>
      <c r="AZ276" s="2"/>
      <c r="BD276">
        <v>8149894</v>
      </c>
      <c r="BE276" s="2">
        <f t="shared" si="154"/>
        <v>3482608.6956521738</v>
      </c>
      <c r="BF276">
        <f t="shared" si="144"/>
        <v>11632502.695652174</v>
      </c>
      <c r="BI276">
        <v>2300000</v>
      </c>
      <c r="BJ276" s="2">
        <f t="shared" si="155"/>
        <v>2708695.6521739131</v>
      </c>
      <c r="BK276">
        <f t="shared" si="145"/>
        <v>5008695.6521739131</v>
      </c>
      <c r="BO276">
        <v>3000000</v>
      </c>
      <c r="BP276" s="2">
        <f t="shared" si="156"/>
        <v>5804347.8260869561</v>
      </c>
      <c r="BQ276">
        <f t="shared" si="146"/>
        <v>8804347.826086957</v>
      </c>
      <c r="BU276" s="2">
        <f t="shared" si="157"/>
        <v>2611956.5217391304</v>
      </c>
      <c r="BY276">
        <v>600000</v>
      </c>
      <c r="BZ276" s="2">
        <f t="shared" si="158"/>
        <v>967391.30434782605</v>
      </c>
      <c r="CA276" s="2">
        <f t="shared" si="147"/>
        <v>1567391.3043478262</v>
      </c>
    </row>
    <row r="277" spans="1:81" x14ac:dyDescent="0.25">
      <c r="A277" s="1">
        <v>44467</v>
      </c>
      <c r="B277">
        <v>750000</v>
      </c>
      <c r="C277">
        <v>1700000</v>
      </c>
      <c r="D277" s="2">
        <f t="shared" si="162"/>
        <v>8466481.9565217383</v>
      </c>
      <c r="E277" s="2">
        <v>16932963.913043477</v>
      </c>
      <c r="F277" s="2">
        <f t="shared" si="171"/>
        <v>2005000</v>
      </c>
      <c r="G277" s="2">
        <v>4010000</v>
      </c>
      <c r="H277" s="2">
        <f t="shared" si="169"/>
        <v>5835816.5652173916</v>
      </c>
      <c r="I277" s="2">
        <v>11671633.130434783</v>
      </c>
      <c r="J277" s="2">
        <f t="shared" ref="J277" si="185">K277/2</f>
        <v>2519565.2173913047</v>
      </c>
      <c r="K277" s="2">
        <v>5039130.4347826093</v>
      </c>
      <c r="L277" s="2">
        <f t="shared" si="136"/>
        <v>4434782.6086956523</v>
      </c>
      <c r="M277" s="2">
        <v>8869565.2173913047</v>
      </c>
      <c r="N277" s="2">
        <f t="shared" si="152"/>
        <v>1320652.1739130435</v>
      </c>
      <c r="O277" s="2">
        <v>2641304.3478260869</v>
      </c>
      <c r="P277" s="2">
        <f t="shared" si="113"/>
        <v>789130.43478260865</v>
      </c>
      <c r="Q277" s="2">
        <v>1578260.8695652173</v>
      </c>
      <c r="R277" s="2"/>
      <c r="S277" s="2"/>
      <c r="T277" s="19">
        <f t="shared" si="164"/>
        <v>29806211.565217391</v>
      </c>
      <c r="U277" s="20">
        <v>17461543</v>
      </c>
      <c r="V277" s="20">
        <v>10476925.799999999</v>
      </c>
      <c r="W277" s="20">
        <v>12223080.1</v>
      </c>
      <c r="X277" s="20">
        <v>13969234.399999999</v>
      </c>
      <c r="Y277" s="21">
        <v>15715388.699999999</v>
      </c>
      <c r="AE277">
        <v>90</v>
      </c>
      <c r="AN277">
        <v>10280790</v>
      </c>
      <c r="AO277" s="2">
        <f t="shared" si="150"/>
        <v>6652173.9130434776</v>
      </c>
      <c r="AP277" s="2">
        <f t="shared" si="142"/>
        <v>16932963.913043477</v>
      </c>
      <c r="AQ277" s="2"/>
      <c r="AR277" s="2"/>
      <c r="AV277">
        <v>1760000</v>
      </c>
      <c r="AW277" s="2">
        <f t="shared" si="153"/>
        <v>2250000</v>
      </c>
      <c r="AX277">
        <f t="shared" si="143"/>
        <v>4010000</v>
      </c>
      <c r="AZ277" s="2"/>
      <c r="BD277">
        <v>8149894</v>
      </c>
      <c r="BE277" s="2">
        <f t="shared" si="154"/>
        <v>3521739.1304347827</v>
      </c>
      <c r="BF277">
        <f t="shared" si="144"/>
        <v>11671633.130434783</v>
      </c>
      <c r="BI277">
        <v>2300000</v>
      </c>
      <c r="BJ277" s="2">
        <f t="shared" si="155"/>
        <v>2739130.4347826089</v>
      </c>
      <c r="BK277">
        <f t="shared" si="145"/>
        <v>5039130.4347826093</v>
      </c>
      <c r="BO277">
        <v>3000000</v>
      </c>
      <c r="BP277" s="2">
        <f t="shared" si="156"/>
        <v>5869565.2173913037</v>
      </c>
      <c r="BQ277">
        <f t="shared" si="146"/>
        <v>8869565.2173913047</v>
      </c>
      <c r="BU277" s="2">
        <f t="shared" si="157"/>
        <v>2641304.3478260869</v>
      </c>
      <c r="BY277">
        <v>600000</v>
      </c>
      <c r="BZ277" s="2">
        <f t="shared" si="158"/>
        <v>978260.86956521741</v>
      </c>
      <c r="CA277" s="2">
        <f t="shared" si="147"/>
        <v>1578260.8695652173</v>
      </c>
    </row>
    <row r="278" spans="1:81" x14ac:dyDescent="0.25">
      <c r="A278" s="1">
        <v>44468</v>
      </c>
      <c r="B278">
        <v>750000</v>
      </c>
      <c r="C278">
        <v>1700000</v>
      </c>
      <c r="D278" s="2">
        <f t="shared" si="162"/>
        <v>8503438.4782608692</v>
      </c>
      <c r="E278" s="2">
        <v>17006876.956521738</v>
      </c>
      <c r="F278" s="2">
        <f t="shared" si="171"/>
        <v>2017500</v>
      </c>
      <c r="G278" s="2">
        <v>4035000</v>
      </c>
      <c r="H278" s="2">
        <f t="shared" si="169"/>
        <v>5855381.7826086953</v>
      </c>
      <c r="I278" s="2">
        <v>11710763.565217391</v>
      </c>
      <c r="J278" s="2">
        <f t="shared" ref="J278" si="186">K278/2</f>
        <v>2534782.6086956523</v>
      </c>
      <c r="K278" s="2">
        <v>5069565.2173913047</v>
      </c>
      <c r="L278" s="2">
        <f t="shared" si="136"/>
        <v>4467391.3043478262</v>
      </c>
      <c r="M278" s="2">
        <v>8934782.6086956523</v>
      </c>
      <c r="N278" s="2">
        <f t="shared" si="152"/>
        <v>1335326.0869565217</v>
      </c>
      <c r="O278" s="2">
        <v>2670652.1739130435</v>
      </c>
      <c r="P278" s="2">
        <f t="shared" si="113"/>
        <v>794565.21739130432</v>
      </c>
      <c r="Q278" s="2">
        <v>1589130.4347826086</v>
      </c>
      <c r="R278" s="2"/>
      <c r="S278" s="2"/>
      <c r="T278" s="19">
        <f t="shared" si="164"/>
        <v>29975776.782608699</v>
      </c>
      <c r="U278" s="20">
        <v>17461543</v>
      </c>
      <c r="V278" s="20">
        <v>10476925.799999999</v>
      </c>
      <c r="W278" s="20">
        <v>12223080.1</v>
      </c>
      <c r="X278" s="20">
        <v>13969234.399999999</v>
      </c>
      <c r="Y278" s="21">
        <v>15715388.699999999</v>
      </c>
      <c r="AE278">
        <v>91</v>
      </c>
      <c r="AN278">
        <v>10280790</v>
      </c>
      <c r="AO278" s="2">
        <f t="shared" si="150"/>
        <v>6726086.9565217383</v>
      </c>
      <c r="AP278" s="2">
        <f t="shared" si="142"/>
        <v>17006876.956521738</v>
      </c>
      <c r="AQ278" s="2"/>
      <c r="AR278" s="2"/>
      <c r="AV278">
        <v>1760000</v>
      </c>
      <c r="AW278" s="2">
        <f t="shared" si="153"/>
        <v>2275000</v>
      </c>
      <c r="AX278">
        <f t="shared" si="143"/>
        <v>4035000</v>
      </c>
      <c r="AZ278" s="2"/>
      <c r="BD278">
        <v>8149894</v>
      </c>
      <c r="BE278" s="2">
        <f t="shared" si="154"/>
        <v>3560869.5652173911</v>
      </c>
      <c r="BF278">
        <f t="shared" si="144"/>
        <v>11710763.565217391</v>
      </c>
      <c r="BI278">
        <v>2300000</v>
      </c>
      <c r="BJ278" s="2">
        <f t="shared" si="155"/>
        <v>2769565.2173913042</v>
      </c>
      <c r="BK278">
        <f t="shared" si="145"/>
        <v>5069565.2173913047</v>
      </c>
      <c r="BO278">
        <v>3000000</v>
      </c>
      <c r="BP278" s="2">
        <f t="shared" si="156"/>
        <v>5934782.6086956523</v>
      </c>
      <c r="BQ278">
        <f t="shared" si="146"/>
        <v>8934782.6086956523</v>
      </c>
      <c r="BU278" s="2">
        <f t="shared" si="157"/>
        <v>2670652.1739130435</v>
      </c>
      <c r="BY278">
        <v>600000</v>
      </c>
      <c r="BZ278" s="2">
        <f t="shared" si="158"/>
        <v>989130.43478260865</v>
      </c>
      <c r="CA278" s="2">
        <f t="shared" si="147"/>
        <v>1589130.4347826086</v>
      </c>
    </row>
    <row r="279" spans="1:81" x14ac:dyDescent="0.25">
      <c r="A279" s="1">
        <v>44469</v>
      </c>
      <c r="B279">
        <v>750000</v>
      </c>
      <c r="C279">
        <v>1700000</v>
      </c>
      <c r="D279" s="2">
        <f t="shared" si="162"/>
        <v>8540395</v>
      </c>
      <c r="E279" s="2">
        <v>17080790</v>
      </c>
      <c r="F279" s="2">
        <f t="shared" si="171"/>
        <v>2030000</v>
      </c>
      <c r="G279" s="2">
        <v>4060000</v>
      </c>
      <c r="H279" s="2">
        <f t="shared" si="169"/>
        <v>5874947</v>
      </c>
      <c r="I279" s="2">
        <v>11749894</v>
      </c>
      <c r="J279" s="2">
        <f t="shared" ref="J279" si="187">K279/2</f>
        <v>2550000</v>
      </c>
      <c r="K279" s="2">
        <v>5100000</v>
      </c>
      <c r="L279" s="2">
        <f t="shared" si="136"/>
        <v>4500000</v>
      </c>
      <c r="M279" s="2">
        <v>9000000</v>
      </c>
      <c r="N279" s="2">
        <f t="shared" si="152"/>
        <v>1350000</v>
      </c>
      <c r="O279" s="2">
        <v>2700000</v>
      </c>
      <c r="P279" s="2">
        <f t="shared" si="113"/>
        <v>800000</v>
      </c>
      <c r="Q279" s="2">
        <v>1600000</v>
      </c>
      <c r="R279" s="2"/>
      <c r="S279" s="2"/>
      <c r="T279" s="19">
        <f t="shared" si="164"/>
        <v>30145342</v>
      </c>
      <c r="U279" s="20">
        <v>17461543</v>
      </c>
      <c r="V279" s="20">
        <v>10476925.799999999</v>
      </c>
      <c r="W279" s="20">
        <v>12223080.1</v>
      </c>
      <c r="X279" s="20">
        <v>13969234.399999999</v>
      </c>
      <c r="Y279" s="21">
        <v>15715388.699999999</v>
      </c>
      <c r="AE279">
        <v>92</v>
      </c>
      <c r="AN279">
        <v>10280790</v>
      </c>
      <c r="AO279" s="2">
        <v>6800000</v>
      </c>
      <c r="AP279" s="2">
        <f>AN279+AO279</f>
        <v>17080790</v>
      </c>
      <c r="AQ279" s="2">
        <v>0</v>
      </c>
      <c r="AR279">
        <f t="shared" ref="AR279:AR342" si="188">AP279+AQ279</f>
        <v>17080790</v>
      </c>
      <c r="AV279">
        <v>1760000</v>
      </c>
      <c r="AW279">
        <v>2300000</v>
      </c>
      <c r="AX279">
        <f>AV279+AW279</f>
        <v>4060000</v>
      </c>
      <c r="AY279">
        <v>0</v>
      </c>
      <c r="AZ279" s="2">
        <f t="shared" ref="AZ279:AZ342" si="189">AX279+AY279</f>
        <v>4060000</v>
      </c>
      <c r="BD279">
        <v>8149894</v>
      </c>
      <c r="BE279">
        <v>3600000</v>
      </c>
      <c r="BF279">
        <f>BD279+BE279</f>
        <v>11749894</v>
      </c>
      <c r="BI279">
        <v>2300000</v>
      </c>
      <c r="BJ279">
        <v>2800000</v>
      </c>
      <c r="BK279">
        <f>BI279+BJ279</f>
        <v>5100000</v>
      </c>
      <c r="BL279">
        <v>0</v>
      </c>
      <c r="BM279">
        <f t="shared" ref="BM279:BM342" si="190">BK279+BL279</f>
        <v>5100000</v>
      </c>
      <c r="BO279">
        <v>3000000</v>
      </c>
      <c r="BP279">
        <v>6000000</v>
      </c>
      <c r="BQ279">
        <f>BO279+BP279</f>
        <v>9000000</v>
      </c>
      <c r="BR279">
        <v>0</v>
      </c>
      <c r="BS279">
        <f t="shared" ref="BS279:BS342" si="191">BQ279+BR279</f>
        <v>9000000</v>
      </c>
      <c r="BU279">
        <v>2700000</v>
      </c>
      <c r="BV279">
        <v>0</v>
      </c>
      <c r="BW279">
        <f t="shared" ref="BW279:BW342" si="192">BU279+BV279</f>
        <v>2700000</v>
      </c>
      <c r="BY279">
        <v>600000</v>
      </c>
      <c r="BZ279">
        <v>1000000</v>
      </c>
      <c r="CA279">
        <f>BY279+BZ279</f>
        <v>1600000</v>
      </c>
      <c r="CB279">
        <v>0</v>
      </c>
      <c r="CC279" s="2">
        <f t="shared" ref="CC279:CC342" si="193">CA279+CB279</f>
        <v>1600000</v>
      </c>
    </row>
    <row r="280" spans="1:81" s="7" customFormat="1" x14ac:dyDescent="0.25">
      <c r="A280" s="6">
        <v>44470</v>
      </c>
      <c r="B280" s="7">
        <v>750000</v>
      </c>
      <c r="C280" s="7">
        <v>1700000</v>
      </c>
      <c r="D280" s="8">
        <f t="shared" si="162"/>
        <v>8554525.4347826093</v>
      </c>
      <c r="E280" s="8">
        <v>17109050.869565219</v>
      </c>
      <c r="F280" s="8">
        <f t="shared" si="171"/>
        <v>2041413.043478261</v>
      </c>
      <c r="G280" s="8">
        <v>4082826.086956522</v>
      </c>
      <c r="H280" s="8">
        <f t="shared" si="169"/>
        <v>5850000</v>
      </c>
      <c r="I280" s="8">
        <v>11700000</v>
      </c>
      <c r="J280" s="8">
        <f t="shared" ref="J280" si="194">K280/2</f>
        <v>2565217.3913043477</v>
      </c>
      <c r="K280" s="8">
        <v>5130434.7826086953</v>
      </c>
      <c r="L280" s="8">
        <f t="shared" si="136"/>
        <v>4512500</v>
      </c>
      <c r="M280" s="13">
        <v>9025000</v>
      </c>
      <c r="N280" s="2">
        <f t="shared" si="152"/>
        <v>1378804.3478260869</v>
      </c>
      <c r="O280" s="31">
        <v>2757608.6956521738</v>
      </c>
      <c r="P280" s="2">
        <f t="shared" si="113"/>
        <v>806521.73913043481</v>
      </c>
      <c r="Q280" s="31">
        <v>1613043.4782608696</v>
      </c>
      <c r="R280" s="31"/>
      <c r="S280" s="31"/>
      <c r="T280" s="19">
        <f t="shared" si="164"/>
        <v>30221481.956521738</v>
      </c>
      <c r="U280" s="26">
        <v>17461543</v>
      </c>
      <c r="V280" s="26">
        <v>10476925.799999999</v>
      </c>
      <c r="W280" s="26">
        <v>12223080.1</v>
      </c>
      <c r="X280" s="26">
        <v>13969234.399999999</v>
      </c>
      <c r="Y280" s="27">
        <v>15715388.699999999</v>
      </c>
      <c r="Z280" s="15"/>
      <c r="AF280" s="7">
        <v>1</v>
      </c>
      <c r="AK280" s="8"/>
      <c r="AL280" s="8"/>
      <c r="AP280" s="7">
        <v>17080790</v>
      </c>
      <c r="AQ280" s="8">
        <f>$AQ$371/92*AF280</f>
        <v>28260.869565217392</v>
      </c>
      <c r="AR280" s="7">
        <f t="shared" si="188"/>
        <v>17109050.869565219</v>
      </c>
      <c r="AX280" s="7">
        <v>4060000</v>
      </c>
      <c r="AY280" s="8">
        <f>$AY$371/92*AF280</f>
        <v>22826.08695652174</v>
      </c>
      <c r="AZ280" s="8">
        <f t="shared" si="189"/>
        <v>4082826.086956522</v>
      </c>
      <c r="BK280" s="7">
        <v>5100000</v>
      </c>
      <c r="BL280" s="8">
        <f>$BL$371/92*AF280</f>
        <v>30434.782608695652</v>
      </c>
      <c r="BM280" s="7">
        <f t="shared" si="190"/>
        <v>5130434.7826086953</v>
      </c>
      <c r="BQ280" s="7">
        <v>9000000</v>
      </c>
      <c r="BR280" s="7">
        <f>$BR$371/92*AF280</f>
        <v>25000</v>
      </c>
      <c r="BS280" s="7">
        <f t="shared" si="191"/>
        <v>9025000</v>
      </c>
      <c r="BU280" s="7">
        <v>2700000</v>
      </c>
      <c r="BV280" s="8">
        <f>$BV$371/92*AF280</f>
        <v>57608.695652173912</v>
      </c>
      <c r="BW280" s="7">
        <f t="shared" si="192"/>
        <v>2757608.6956521738</v>
      </c>
      <c r="CA280" s="7">
        <v>1600000</v>
      </c>
      <c r="CB280" s="8">
        <f>$CB$371/92*AF280</f>
        <v>13043.478260869566</v>
      </c>
      <c r="CC280" s="8">
        <f t="shared" si="193"/>
        <v>1613043.4782608696</v>
      </c>
    </row>
    <row r="281" spans="1:81" x14ac:dyDescent="0.25">
      <c r="A281" s="1">
        <v>44471</v>
      </c>
      <c r="B281">
        <v>750000</v>
      </c>
      <c r="C281">
        <v>1700000</v>
      </c>
      <c r="D281" s="2">
        <f t="shared" si="162"/>
        <v>8568655.8695652168</v>
      </c>
      <c r="E281" s="2">
        <v>17137311.739130434</v>
      </c>
      <c r="F281" s="2">
        <f t="shared" si="171"/>
        <v>2052826.0869565217</v>
      </c>
      <c r="G281" s="2">
        <v>4105652.1739130435</v>
      </c>
      <c r="H281" s="2">
        <f t="shared" si="169"/>
        <v>5850000</v>
      </c>
      <c r="I281" s="2">
        <v>11700000</v>
      </c>
      <c r="J281" s="2">
        <f t="shared" ref="J281" si="195">K281/2</f>
        <v>2580434.7826086958</v>
      </c>
      <c r="K281" s="2">
        <v>5160869.5652173916</v>
      </c>
      <c r="L281" s="2">
        <f t="shared" si="136"/>
        <v>4525000</v>
      </c>
      <c r="M281" s="2">
        <v>9050000</v>
      </c>
      <c r="N281" s="2">
        <f t="shared" si="152"/>
        <v>1407608.6956521738</v>
      </c>
      <c r="O281" s="2">
        <v>2815217.3913043477</v>
      </c>
      <c r="P281" s="2">
        <f t="shared" si="113"/>
        <v>813043.47826086951</v>
      </c>
      <c r="Q281" s="2">
        <v>1626086.956521739</v>
      </c>
      <c r="R281" s="2"/>
      <c r="S281" s="2"/>
      <c r="T281" s="19">
        <f t="shared" si="164"/>
        <v>30322568.91304348</v>
      </c>
      <c r="U281" s="20">
        <v>17461543</v>
      </c>
      <c r="V281" s="20">
        <v>10476925.799999999</v>
      </c>
      <c r="W281" s="20">
        <v>12223080.1</v>
      </c>
      <c r="X281" s="20">
        <v>13969234.399999999</v>
      </c>
      <c r="Y281" s="21">
        <v>15715388.699999999</v>
      </c>
      <c r="AF281">
        <v>2</v>
      </c>
      <c r="AP281">
        <v>17080790</v>
      </c>
      <c r="AQ281" s="2">
        <f>$AQ$371/92*AF281</f>
        <v>56521.739130434784</v>
      </c>
      <c r="AR281">
        <f t="shared" si="188"/>
        <v>17137311.739130434</v>
      </c>
      <c r="AX281">
        <v>4060000</v>
      </c>
      <c r="AY281" s="2">
        <f>$AY$371/92*AF281</f>
        <v>45652.17391304348</v>
      </c>
      <c r="AZ281" s="2">
        <f t="shared" si="189"/>
        <v>4105652.1739130435</v>
      </c>
      <c r="BK281">
        <v>5100000</v>
      </c>
      <c r="BL281" s="2">
        <f t="shared" ref="BL281:BL344" si="196">$BL$371/92*AF281</f>
        <v>60869.565217391304</v>
      </c>
      <c r="BM281">
        <f t="shared" si="190"/>
        <v>5160869.5652173916</v>
      </c>
      <c r="BQ281">
        <v>9000000</v>
      </c>
      <c r="BR281">
        <f>$BR$371/92*AF281</f>
        <v>50000</v>
      </c>
      <c r="BS281">
        <f t="shared" si="191"/>
        <v>9050000</v>
      </c>
      <c r="BU281">
        <v>2700000</v>
      </c>
      <c r="BV281" s="2">
        <f>$BV$371/92*AF281</f>
        <v>115217.39130434782</v>
      </c>
      <c r="BW281">
        <f t="shared" si="192"/>
        <v>2815217.3913043477</v>
      </c>
      <c r="CA281">
        <v>1600000</v>
      </c>
      <c r="CB281" s="2">
        <f t="shared" ref="CB281:CB344" si="197">$CB$371/92*AF281</f>
        <v>26086.956521739132</v>
      </c>
      <c r="CC281" s="2">
        <f t="shared" si="193"/>
        <v>1626086.956521739</v>
      </c>
    </row>
    <row r="282" spans="1:81" x14ac:dyDescent="0.25">
      <c r="A282" s="1">
        <v>44472</v>
      </c>
      <c r="B282">
        <v>750000</v>
      </c>
      <c r="C282">
        <v>1700000</v>
      </c>
      <c r="D282" s="2">
        <f t="shared" si="162"/>
        <v>8582786.3043478262</v>
      </c>
      <c r="E282" s="2">
        <v>17165572.608695652</v>
      </c>
      <c r="F282" s="2">
        <f t="shared" si="171"/>
        <v>2064239.1304347827</v>
      </c>
      <c r="G282" s="2">
        <v>4128478.2608695654</v>
      </c>
      <c r="H282" s="2">
        <f t="shared" si="169"/>
        <v>5850000</v>
      </c>
      <c r="I282" s="2">
        <v>11700000</v>
      </c>
      <c r="J282" s="2">
        <f t="shared" ref="J282" si="198">K282/2</f>
        <v>2595652.1739130435</v>
      </c>
      <c r="K282" s="2">
        <v>5191304.3478260869</v>
      </c>
      <c r="L282" s="2">
        <f t="shared" si="136"/>
        <v>4537500</v>
      </c>
      <c r="M282" s="2">
        <v>9075000</v>
      </c>
      <c r="N282" s="2">
        <f t="shared" si="152"/>
        <v>1436413.0434782607</v>
      </c>
      <c r="O282" s="2">
        <v>2872826.0869565215</v>
      </c>
      <c r="P282" s="2">
        <f t="shared" si="113"/>
        <v>819565.21739130432</v>
      </c>
      <c r="Q282" s="2">
        <v>1639130.4347826086</v>
      </c>
      <c r="R282" s="2"/>
      <c r="S282" s="2"/>
      <c r="T282" s="19">
        <f t="shared" si="164"/>
        <v>30423655.869565219</v>
      </c>
      <c r="U282" s="20">
        <v>17461543</v>
      </c>
      <c r="V282" s="20">
        <v>10476925.799999999</v>
      </c>
      <c r="W282" s="20">
        <v>12223080.1</v>
      </c>
      <c r="X282" s="20">
        <v>13969234.399999999</v>
      </c>
      <c r="Y282" s="21">
        <v>15715388.699999999</v>
      </c>
      <c r="AF282">
        <v>3</v>
      </c>
      <c r="AP282">
        <v>17080790</v>
      </c>
      <c r="AQ282" s="2">
        <f t="shared" ref="AQ282:AQ345" si="199">$AQ$371/92*AF282</f>
        <v>84782.608695652176</v>
      </c>
      <c r="AR282">
        <f t="shared" si="188"/>
        <v>17165572.608695652</v>
      </c>
      <c r="AX282">
        <v>4060000</v>
      </c>
      <c r="AY282" s="2">
        <f t="shared" ref="AY282:AY345" si="200">$AY$371/92*AF282</f>
        <v>68478.260869565216</v>
      </c>
      <c r="AZ282" s="2">
        <f t="shared" si="189"/>
        <v>4128478.2608695654</v>
      </c>
      <c r="BK282">
        <v>5100000</v>
      </c>
      <c r="BL282" s="2">
        <f t="shared" si="196"/>
        <v>91304.34782608696</v>
      </c>
      <c r="BM282">
        <f t="shared" si="190"/>
        <v>5191304.3478260869</v>
      </c>
      <c r="BQ282">
        <v>9000000</v>
      </c>
      <c r="BR282">
        <f t="shared" ref="BR282:BR345" si="201">$BR$371/92*AF282</f>
        <v>75000</v>
      </c>
      <c r="BS282">
        <f t="shared" si="191"/>
        <v>9075000</v>
      </c>
      <c r="BU282">
        <v>2700000</v>
      </c>
      <c r="BV282" s="2">
        <f>$BV$371/92*AF282</f>
        <v>172826.08695652173</v>
      </c>
      <c r="BW282">
        <f t="shared" si="192"/>
        <v>2872826.0869565215</v>
      </c>
      <c r="CA282">
        <v>1600000</v>
      </c>
      <c r="CB282" s="2">
        <f t="shared" si="197"/>
        <v>39130.434782608696</v>
      </c>
      <c r="CC282" s="2">
        <f t="shared" si="193"/>
        <v>1639130.4347826086</v>
      </c>
    </row>
    <row r="283" spans="1:81" x14ac:dyDescent="0.25">
      <c r="A283" s="1">
        <v>44473</v>
      </c>
      <c r="B283">
        <v>750000</v>
      </c>
      <c r="C283">
        <v>1700000</v>
      </c>
      <c r="D283" s="2">
        <f t="shared" si="162"/>
        <v>8596916.7391304355</v>
      </c>
      <c r="E283" s="2">
        <v>17193833.478260871</v>
      </c>
      <c r="F283" s="2">
        <f t="shared" si="171"/>
        <v>2075652.1739130435</v>
      </c>
      <c r="G283" s="2">
        <v>4151304.3478260869</v>
      </c>
      <c r="H283" s="2">
        <f t="shared" si="169"/>
        <v>5850000</v>
      </c>
      <c r="I283" s="2">
        <v>11700000</v>
      </c>
      <c r="J283" s="2">
        <f t="shared" ref="J283" si="202">K283/2</f>
        <v>2610869.5652173911</v>
      </c>
      <c r="K283" s="2">
        <v>5221739.1304347822</v>
      </c>
      <c r="L283" s="2">
        <f t="shared" si="136"/>
        <v>4550000</v>
      </c>
      <c r="M283" s="2">
        <v>9100000</v>
      </c>
      <c r="N283" s="2">
        <f t="shared" si="152"/>
        <v>1465217.3913043479</v>
      </c>
      <c r="O283" s="2">
        <v>2930434.7826086958</v>
      </c>
      <c r="P283" s="2">
        <f t="shared" si="113"/>
        <v>826086.95652173914</v>
      </c>
      <c r="Q283" s="2">
        <v>1652173.9130434783</v>
      </c>
      <c r="R283" s="2"/>
      <c r="S283" s="2"/>
      <c r="T283" s="19">
        <f t="shared" si="164"/>
        <v>30524742.826086957</v>
      </c>
      <c r="U283" s="20">
        <v>17461543</v>
      </c>
      <c r="V283" s="20">
        <v>10476925.799999999</v>
      </c>
      <c r="W283" s="20">
        <v>12223080.1</v>
      </c>
      <c r="X283" s="20">
        <v>13969234.399999999</v>
      </c>
      <c r="Y283" s="21">
        <v>15715388.699999999</v>
      </c>
      <c r="AF283">
        <v>4</v>
      </c>
      <c r="AP283">
        <v>17080790</v>
      </c>
      <c r="AQ283" s="2">
        <f t="shared" si="199"/>
        <v>113043.47826086957</v>
      </c>
      <c r="AR283">
        <f t="shared" si="188"/>
        <v>17193833.478260871</v>
      </c>
      <c r="AX283">
        <v>4060000</v>
      </c>
      <c r="AY283" s="2">
        <f t="shared" si="200"/>
        <v>91304.34782608696</v>
      </c>
      <c r="AZ283" s="2">
        <f t="shared" si="189"/>
        <v>4151304.3478260869</v>
      </c>
      <c r="BK283">
        <v>5100000</v>
      </c>
      <c r="BL283" s="2">
        <f t="shared" si="196"/>
        <v>121739.13043478261</v>
      </c>
      <c r="BM283">
        <f t="shared" si="190"/>
        <v>5221739.1304347822</v>
      </c>
      <c r="BQ283">
        <v>9000000</v>
      </c>
      <c r="BR283">
        <f t="shared" si="201"/>
        <v>100000</v>
      </c>
      <c r="BS283">
        <f t="shared" si="191"/>
        <v>9100000</v>
      </c>
      <c r="BU283">
        <v>2700000</v>
      </c>
      <c r="BV283" s="2">
        <f>$BV$371/92*AF283</f>
        <v>230434.78260869565</v>
      </c>
      <c r="BW283">
        <f t="shared" si="192"/>
        <v>2930434.7826086958</v>
      </c>
      <c r="CA283">
        <v>1600000</v>
      </c>
      <c r="CB283" s="2">
        <f t="shared" si="197"/>
        <v>52173.913043478264</v>
      </c>
      <c r="CC283" s="2">
        <f t="shared" si="193"/>
        <v>1652173.9130434783</v>
      </c>
    </row>
    <row r="284" spans="1:81" x14ac:dyDescent="0.25">
      <c r="A284" s="1">
        <v>44474</v>
      </c>
      <c r="B284">
        <v>750000</v>
      </c>
      <c r="C284">
        <v>1700000</v>
      </c>
      <c r="D284" s="2">
        <f t="shared" si="162"/>
        <v>8611047.173913043</v>
      </c>
      <c r="E284" s="2">
        <v>17222094.347826086</v>
      </c>
      <c r="F284" s="2">
        <f t="shared" si="171"/>
        <v>2087065.2173913044</v>
      </c>
      <c r="G284" s="2">
        <v>4174130.4347826089</v>
      </c>
      <c r="H284" s="2">
        <f t="shared" si="169"/>
        <v>5850000</v>
      </c>
      <c r="I284" s="2">
        <v>11700000</v>
      </c>
      <c r="J284" s="2">
        <f t="shared" ref="J284" si="203">K284/2</f>
        <v>2626086.9565217393</v>
      </c>
      <c r="K284" s="2">
        <v>5252173.9130434785</v>
      </c>
      <c r="L284" s="2">
        <f t="shared" si="136"/>
        <v>4562500</v>
      </c>
      <c r="M284" s="2">
        <v>9125000</v>
      </c>
      <c r="N284" s="2">
        <f t="shared" si="152"/>
        <v>1494021.7391304348</v>
      </c>
      <c r="O284" s="2">
        <v>2988043.4782608696</v>
      </c>
      <c r="P284" s="2">
        <f t="shared" si="113"/>
        <v>832608.69565217395</v>
      </c>
      <c r="Q284" s="2">
        <v>1665217.3913043479</v>
      </c>
      <c r="R284" s="2"/>
      <c r="S284" s="2"/>
      <c r="T284" s="19">
        <f t="shared" si="164"/>
        <v>30625829.782608695</v>
      </c>
      <c r="U284" s="20">
        <v>17461543</v>
      </c>
      <c r="V284" s="20">
        <v>10476925.799999999</v>
      </c>
      <c r="W284" s="20">
        <v>12223080.1</v>
      </c>
      <c r="X284" s="20">
        <v>13969234.399999999</v>
      </c>
      <c r="Y284" s="21">
        <v>15715388.699999999</v>
      </c>
      <c r="AF284">
        <v>5</v>
      </c>
      <c r="AP284">
        <v>17080790</v>
      </c>
      <c r="AQ284" s="2">
        <f t="shared" si="199"/>
        <v>141304.34782608697</v>
      </c>
      <c r="AR284">
        <f t="shared" si="188"/>
        <v>17222094.347826086</v>
      </c>
      <c r="AX284">
        <v>4060000</v>
      </c>
      <c r="AY284" s="2">
        <f t="shared" si="200"/>
        <v>114130.4347826087</v>
      </c>
      <c r="AZ284" s="2">
        <f t="shared" si="189"/>
        <v>4174130.4347826089</v>
      </c>
      <c r="BK284">
        <v>5100000</v>
      </c>
      <c r="BL284" s="2">
        <f t="shared" si="196"/>
        <v>152173.91304347827</v>
      </c>
      <c r="BM284">
        <f t="shared" si="190"/>
        <v>5252173.9130434785</v>
      </c>
      <c r="BQ284">
        <v>9000000</v>
      </c>
      <c r="BR284">
        <f t="shared" si="201"/>
        <v>125000</v>
      </c>
      <c r="BS284">
        <f t="shared" si="191"/>
        <v>9125000</v>
      </c>
      <c r="BU284">
        <v>2700000</v>
      </c>
      <c r="BV284" s="2">
        <f>$BV$371/92*AF284</f>
        <v>288043.47826086957</v>
      </c>
      <c r="BW284">
        <f t="shared" si="192"/>
        <v>2988043.4782608696</v>
      </c>
      <c r="CA284">
        <v>1600000</v>
      </c>
      <c r="CB284" s="2">
        <f t="shared" si="197"/>
        <v>65217.391304347831</v>
      </c>
      <c r="CC284" s="2">
        <f t="shared" si="193"/>
        <v>1665217.3913043479</v>
      </c>
    </row>
    <row r="285" spans="1:81" x14ac:dyDescent="0.25">
      <c r="A285" s="1">
        <v>44475</v>
      </c>
      <c r="B285">
        <v>750000</v>
      </c>
      <c r="C285">
        <v>1700000</v>
      </c>
      <c r="D285" s="2">
        <f t="shared" si="162"/>
        <v>8625177.6086956523</v>
      </c>
      <c r="E285" s="2">
        <v>17250355.217391305</v>
      </c>
      <c r="F285" s="2">
        <f t="shared" si="171"/>
        <v>2098478.2608695654</v>
      </c>
      <c r="G285" s="2">
        <v>4196956.5217391308</v>
      </c>
      <c r="H285" s="2">
        <f t="shared" si="169"/>
        <v>5850000</v>
      </c>
      <c r="I285" s="2">
        <v>11700000</v>
      </c>
      <c r="J285" s="2">
        <f t="shared" ref="J285" si="204">K285/2</f>
        <v>2641304.3478260869</v>
      </c>
      <c r="K285" s="2">
        <v>5282608.6956521738</v>
      </c>
      <c r="L285" s="2">
        <f t="shared" si="136"/>
        <v>4575000</v>
      </c>
      <c r="M285" s="2">
        <v>9150000</v>
      </c>
      <c r="N285" s="2">
        <f t="shared" si="152"/>
        <v>1522826.0869565217</v>
      </c>
      <c r="O285" s="2">
        <v>3045652.1739130435</v>
      </c>
      <c r="P285" s="2">
        <f t="shared" si="113"/>
        <v>839130.43478260865</v>
      </c>
      <c r="Q285" s="2">
        <v>1678260.8695652173</v>
      </c>
      <c r="R285" s="2"/>
      <c r="S285" s="2"/>
      <c r="T285" s="19">
        <f t="shared" si="164"/>
        <v>30726916.739130437</v>
      </c>
      <c r="U285" s="20">
        <v>17461543</v>
      </c>
      <c r="V285" s="20">
        <v>10476925.799999999</v>
      </c>
      <c r="W285" s="20">
        <v>12223080.1</v>
      </c>
      <c r="X285" s="20">
        <v>13969234.399999999</v>
      </c>
      <c r="Y285" s="21">
        <v>15715388.699999999</v>
      </c>
      <c r="AF285">
        <v>6</v>
      </c>
      <c r="AP285">
        <v>17080790</v>
      </c>
      <c r="AQ285" s="2">
        <f t="shared" si="199"/>
        <v>169565.21739130435</v>
      </c>
      <c r="AR285">
        <f t="shared" si="188"/>
        <v>17250355.217391305</v>
      </c>
      <c r="AX285">
        <v>4060000</v>
      </c>
      <c r="AY285" s="2">
        <f t="shared" si="200"/>
        <v>136956.52173913043</v>
      </c>
      <c r="AZ285" s="2">
        <f t="shared" si="189"/>
        <v>4196956.5217391308</v>
      </c>
      <c r="BK285">
        <v>5100000</v>
      </c>
      <c r="BL285" s="2">
        <f t="shared" si="196"/>
        <v>182608.69565217392</v>
      </c>
      <c r="BM285">
        <f t="shared" si="190"/>
        <v>5282608.6956521738</v>
      </c>
      <c r="BQ285">
        <v>9000000</v>
      </c>
      <c r="BR285">
        <f t="shared" si="201"/>
        <v>150000</v>
      </c>
      <c r="BS285">
        <f t="shared" si="191"/>
        <v>9150000</v>
      </c>
      <c r="BU285">
        <v>2700000</v>
      </c>
      <c r="BV285" s="2">
        <f>$BV$371/92*AF285</f>
        <v>345652.17391304346</v>
      </c>
      <c r="BW285">
        <f t="shared" si="192"/>
        <v>3045652.1739130435</v>
      </c>
      <c r="CA285">
        <v>1600000</v>
      </c>
      <c r="CB285" s="2">
        <f t="shared" si="197"/>
        <v>78260.869565217392</v>
      </c>
      <c r="CC285" s="2">
        <f t="shared" si="193"/>
        <v>1678260.8695652173</v>
      </c>
    </row>
    <row r="286" spans="1:81" x14ac:dyDescent="0.25">
      <c r="A286" s="1">
        <v>44476</v>
      </c>
      <c r="B286">
        <v>750000</v>
      </c>
      <c r="C286">
        <v>1700000</v>
      </c>
      <c r="D286" s="2">
        <f t="shared" si="162"/>
        <v>8639308.0434782617</v>
      </c>
      <c r="E286" s="2">
        <v>17278616.086956523</v>
      </c>
      <c r="F286" s="2">
        <f t="shared" si="171"/>
        <v>2109891.3043478262</v>
      </c>
      <c r="G286" s="2">
        <v>4219782.6086956523</v>
      </c>
      <c r="H286" s="2">
        <f t="shared" si="169"/>
        <v>5850000</v>
      </c>
      <c r="I286" s="2">
        <v>11700000</v>
      </c>
      <c r="J286" s="2">
        <f t="shared" ref="J286" si="205">K286/2</f>
        <v>2656521.7391304346</v>
      </c>
      <c r="K286" s="2">
        <v>5313043.4782608692</v>
      </c>
      <c r="L286" s="2">
        <f t="shared" si="136"/>
        <v>4587500</v>
      </c>
      <c r="M286" s="2">
        <v>9175000</v>
      </c>
      <c r="N286" s="2">
        <f t="shared" si="152"/>
        <v>1551630.4347826086</v>
      </c>
      <c r="O286" s="2">
        <v>3103260.8695652173</v>
      </c>
      <c r="P286" s="2">
        <f t="shared" si="113"/>
        <v>845652.17391304346</v>
      </c>
      <c r="Q286" s="2">
        <v>1691304.3478260869</v>
      </c>
      <c r="R286" s="2"/>
      <c r="S286" s="2"/>
      <c r="T286" s="19">
        <f t="shared" si="164"/>
        <v>30828003.695652176</v>
      </c>
      <c r="U286" s="20">
        <v>17461543</v>
      </c>
      <c r="V286" s="20">
        <v>10476925.799999999</v>
      </c>
      <c r="W286" s="20">
        <v>12223080.1</v>
      </c>
      <c r="X286" s="20">
        <v>13969234.399999999</v>
      </c>
      <c r="Y286" s="21">
        <v>15715388.699999999</v>
      </c>
      <c r="AF286">
        <v>7</v>
      </c>
      <c r="AP286">
        <v>17080790</v>
      </c>
      <c r="AQ286" s="2">
        <f t="shared" si="199"/>
        <v>197826.08695652173</v>
      </c>
      <c r="AR286">
        <f t="shared" si="188"/>
        <v>17278616.086956523</v>
      </c>
      <c r="AX286">
        <v>4060000</v>
      </c>
      <c r="AY286" s="2">
        <f t="shared" si="200"/>
        <v>159782.60869565219</v>
      </c>
      <c r="AZ286" s="2">
        <f t="shared" si="189"/>
        <v>4219782.6086956523</v>
      </c>
      <c r="BK286">
        <v>5100000</v>
      </c>
      <c r="BL286" s="2">
        <f t="shared" si="196"/>
        <v>213043.47826086957</v>
      </c>
      <c r="BM286">
        <f t="shared" si="190"/>
        <v>5313043.4782608692</v>
      </c>
      <c r="BQ286">
        <v>9000000</v>
      </c>
      <c r="BR286">
        <f t="shared" si="201"/>
        <v>175000</v>
      </c>
      <c r="BS286">
        <f t="shared" si="191"/>
        <v>9175000</v>
      </c>
      <c r="BU286">
        <v>2700000</v>
      </c>
      <c r="BV286" s="2">
        <f>$BV$371/92*AF286</f>
        <v>403260.86956521741</v>
      </c>
      <c r="BW286">
        <f t="shared" si="192"/>
        <v>3103260.8695652173</v>
      </c>
      <c r="CA286">
        <v>1600000</v>
      </c>
      <c r="CB286" s="2">
        <f t="shared" si="197"/>
        <v>91304.34782608696</v>
      </c>
      <c r="CC286" s="2">
        <f t="shared" si="193"/>
        <v>1691304.3478260869</v>
      </c>
    </row>
    <row r="287" spans="1:81" x14ac:dyDescent="0.25">
      <c r="A287" s="1">
        <v>44477</v>
      </c>
      <c r="B287">
        <v>750000</v>
      </c>
      <c r="C287">
        <v>1700000</v>
      </c>
      <c r="D287" s="2">
        <f t="shared" si="162"/>
        <v>8653438.4782608692</v>
      </c>
      <c r="E287" s="2">
        <v>17306876.956521738</v>
      </c>
      <c r="F287" s="2">
        <f t="shared" si="171"/>
        <v>2121304.3478260869</v>
      </c>
      <c r="G287" s="2">
        <v>4242608.6956521738</v>
      </c>
      <c r="H287" s="2">
        <f t="shared" si="169"/>
        <v>5850000</v>
      </c>
      <c r="I287" s="2">
        <v>11700000</v>
      </c>
      <c r="J287" s="2">
        <f t="shared" ref="J287" si="206">K287/2</f>
        <v>2671739.1304347827</v>
      </c>
      <c r="K287" s="2">
        <v>5343478.2608695654</v>
      </c>
      <c r="L287" s="2">
        <f t="shared" si="136"/>
        <v>4600000</v>
      </c>
      <c r="M287" s="2">
        <v>9200000</v>
      </c>
      <c r="N287" s="2">
        <f t="shared" si="152"/>
        <v>1580434.7826086956</v>
      </c>
      <c r="O287" s="2">
        <v>3160869.5652173911</v>
      </c>
      <c r="P287" s="2">
        <f t="shared" si="113"/>
        <v>852173.91304347827</v>
      </c>
      <c r="Q287" s="2">
        <v>1704347.8260869565</v>
      </c>
      <c r="R287" s="2"/>
      <c r="S287" s="2"/>
      <c r="T287" s="19">
        <f t="shared" si="164"/>
        <v>30929090.65217391</v>
      </c>
      <c r="U287" s="20">
        <v>17461543</v>
      </c>
      <c r="V287" s="20">
        <v>10476925.799999999</v>
      </c>
      <c r="W287" s="20">
        <v>12223080.1</v>
      </c>
      <c r="X287" s="20">
        <v>13969234.399999999</v>
      </c>
      <c r="Y287" s="21">
        <v>15715388.699999999</v>
      </c>
      <c r="AF287">
        <v>8</v>
      </c>
      <c r="AP287">
        <v>17080790</v>
      </c>
      <c r="AQ287" s="2">
        <f t="shared" si="199"/>
        <v>226086.95652173914</v>
      </c>
      <c r="AR287">
        <f t="shared" si="188"/>
        <v>17306876.956521738</v>
      </c>
      <c r="AX287">
        <v>4060000</v>
      </c>
      <c r="AY287" s="2">
        <f t="shared" si="200"/>
        <v>182608.69565217392</v>
      </c>
      <c r="AZ287" s="2">
        <f t="shared" si="189"/>
        <v>4242608.6956521738</v>
      </c>
      <c r="BK287">
        <v>5100000</v>
      </c>
      <c r="BL287" s="2">
        <f t="shared" si="196"/>
        <v>243478.26086956522</v>
      </c>
      <c r="BM287">
        <f t="shared" si="190"/>
        <v>5343478.2608695654</v>
      </c>
      <c r="BQ287">
        <v>9000000</v>
      </c>
      <c r="BR287">
        <f t="shared" si="201"/>
        <v>200000</v>
      </c>
      <c r="BS287">
        <f t="shared" si="191"/>
        <v>9200000</v>
      </c>
      <c r="BU287">
        <v>2700000</v>
      </c>
      <c r="BV287" s="2">
        <f>$BV$371/92*AF287</f>
        <v>460869.5652173913</v>
      </c>
      <c r="BW287">
        <f t="shared" si="192"/>
        <v>3160869.5652173911</v>
      </c>
      <c r="CA287">
        <v>1600000</v>
      </c>
      <c r="CB287" s="2">
        <f t="shared" si="197"/>
        <v>104347.82608695653</v>
      </c>
      <c r="CC287" s="2">
        <f t="shared" si="193"/>
        <v>1704347.8260869565</v>
      </c>
    </row>
    <row r="288" spans="1:81" x14ac:dyDescent="0.25">
      <c r="A288" s="1">
        <v>44478</v>
      </c>
      <c r="B288">
        <v>750000</v>
      </c>
      <c r="C288">
        <v>1700000</v>
      </c>
      <c r="D288" s="2">
        <f t="shared" si="162"/>
        <v>8667568.9130434785</v>
      </c>
      <c r="E288" s="2">
        <v>17335137.826086957</v>
      </c>
      <c r="F288" s="2">
        <f t="shared" si="171"/>
        <v>2132717.3913043477</v>
      </c>
      <c r="G288" s="2">
        <v>4265434.7826086953</v>
      </c>
      <c r="H288" s="2">
        <f t="shared" si="169"/>
        <v>5850000</v>
      </c>
      <c r="I288" s="2">
        <v>11700000</v>
      </c>
      <c r="J288" s="2">
        <f t="shared" ref="J288" si="207">K288/2</f>
        <v>2686956.5217391304</v>
      </c>
      <c r="K288" s="2">
        <v>5373913.0434782607</v>
      </c>
      <c r="L288" s="2">
        <f t="shared" si="136"/>
        <v>4612500</v>
      </c>
      <c r="M288" s="2">
        <v>9225000</v>
      </c>
      <c r="N288" s="2">
        <f t="shared" si="152"/>
        <v>1609239.1304347827</v>
      </c>
      <c r="O288" s="2">
        <v>3218478.2608695654</v>
      </c>
      <c r="P288" s="2">
        <f t="shared" ref="P288:P351" si="208">Q288/2</f>
        <v>858695.65217391308</v>
      </c>
      <c r="Q288" s="2">
        <v>1717391.3043478262</v>
      </c>
      <c r="R288" s="2"/>
      <c r="S288" s="2"/>
      <c r="T288" s="19">
        <f t="shared" si="164"/>
        <v>31030177.608695652</v>
      </c>
      <c r="U288" s="20">
        <v>17461543</v>
      </c>
      <c r="V288" s="20">
        <v>10476925.799999999</v>
      </c>
      <c r="W288" s="20">
        <v>12223080.1</v>
      </c>
      <c r="X288" s="20">
        <v>13969234.399999999</v>
      </c>
      <c r="Y288" s="21">
        <v>15715388.699999999</v>
      </c>
      <c r="AF288">
        <v>9</v>
      </c>
      <c r="AP288">
        <v>17080790</v>
      </c>
      <c r="AQ288" s="2">
        <f t="shared" si="199"/>
        <v>254347.82608695654</v>
      </c>
      <c r="AR288">
        <f t="shared" si="188"/>
        <v>17335137.826086957</v>
      </c>
      <c r="AX288">
        <v>4060000</v>
      </c>
      <c r="AY288" s="2">
        <f t="shared" si="200"/>
        <v>205434.78260869565</v>
      </c>
      <c r="AZ288" s="2">
        <f t="shared" si="189"/>
        <v>4265434.7826086953</v>
      </c>
      <c r="BK288">
        <v>5100000</v>
      </c>
      <c r="BL288" s="2">
        <f t="shared" si="196"/>
        <v>273913.04347826086</v>
      </c>
      <c r="BM288">
        <f t="shared" si="190"/>
        <v>5373913.0434782607</v>
      </c>
      <c r="BQ288">
        <v>9000000</v>
      </c>
      <c r="BR288">
        <f t="shared" si="201"/>
        <v>225000</v>
      </c>
      <c r="BS288">
        <f t="shared" si="191"/>
        <v>9225000</v>
      </c>
      <c r="BU288">
        <v>2700000</v>
      </c>
      <c r="BV288" s="2">
        <f>$BV$371/92*AF288</f>
        <v>518478.26086956519</v>
      </c>
      <c r="BW288">
        <f t="shared" si="192"/>
        <v>3218478.2608695654</v>
      </c>
      <c r="CA288">
        <v>1600000</v>
      </c>
      <c r="CB288" s="2">
        <f t="shared" si="197"/>
        <v>117391.3043478261</v>
      </c>
      <c r="CC288" s="2">
        <f t="shared" si="193"/>
        <v>1717391.3043478262</v>
      </c>
    </row>
    <row r="289" spans="1:81" x14ac:dyDescent="0.25">
      <c r="A289" s="1">
        <v>44479</v>
      </c>
      <c r="B289">
        <v>750000</v>
      </c>
      <c r="C289">
        <v>1700000</v>
      </c>
      <c r="D289" s="2">
        <f t="shared" si="162"/>
        <v>8681699.3478260878</v>
      </c>
      <c r="E289" s="2">
        <v>17363398.695652176</v>
      </c>
      <c r="F289" s="2">
        <f t="shared" si="171"/>
        <v>2144130.4347826089</v>
      </c>
      <c r="G289" s="2">
        <v>4288260.8695652178</v>
      </c>
      <c r="H289" s="2">
        <f t="shared" si="169"/>
        <v>5850000</v>
      </c>
      <c r="I289" s="2">
        <v>11700000</v>
      </c>
      <c r="J289" s="2">
        <f t="shared" ref="J289" si="209">K289/2</f>
        <v>2702173.9130434785</v>
      </c>
      <c r="K289" s="2">
        <v>5404347.826086957</v>
      </c>
      <c r="L289" s="2">
        <f t="shared" si="136"/>
        <v>4625000</v>
      </c>
      <c r="M289" s="2">
        <v>9250000</v>
      </c>
      <c r="N289" s="2">
        <f t="shared" si="152"/>
        <v>1638043.4782608696</v>
      </c>
      <c r="O289" s="2">
        <v>3276086.9565217393</v>
      </c>
      <c r="P289" s="2">
        <f t="shared" si="208"/>
        <v>865217.39130434778</v>
      </c>
      <c r="Q289" s="2">
        <v>1730434.7826086956</v>
      </c>
      <c r="R289" s="2"/>
      <c r="S289" s="2"/>
      <c r="T289" s="19">
        <f t="shared" si="164"/>
        <v>31131264.565217394</v>
      </c>
      <c r="U289" s="20">
        <v>17461543</v>
      </c>
      <c r="V289" s="20">
        <v>10476925.799999999</v>
      </c>
      <c r="W289" s="20">
        <v>12223080.1</v>
      </c>
      <c r="X289" s="20">
        <v>13969234.399999999</v>
      </c>
      <c r="Y289" s="21">
        <v>15715388.699999999</v>
      </c>
      <c r="AF289">
        <v>10</v>
      </c>
      <c r="AP289">
        <v>17080790</v>
      </c>
      <c r="AQ289" s="2">
        <f t="shared" si="199"/>
        <v>282608.69565217395</v>
      </c>
      <c r="AR289">
        <f t="shared" si="188"/>
        <v>17363398.695652176</v>
      </c>
      <c r="AX289">
        <v>4060000</v>
      </c>
      <c r="AY289" s="2">
        <f t="shared" si="200"/>
        <v>228260.86956521741</v>
      </c>
      <c r="AZ289" s="2">
        <f t="shared" si="189"/>
        <v>4288260.8695652178</v>
      </c>
      <c r="BK289">
        <v>5100000</v>
      </c>
      <c r="BL289" s="2">
        <f t="shared" si="196"/>
        <v>304347.82608695654</v>
      </c>
      <c r="BM289">
        <f t="shared" si="190"/>
        <v>5404347.826086957</v>
      </c>
      <c r="BQ289">
        <v>9000000</v>
      </c>
      <c r="BR289">
        <f t="shared" si="201"/>
        <v>250000</v>
      </c>
      <c r="BS289">
        <f t="shared" si="191"/>
        <v>9250000</v>
      </c>
      <c r="BU289">
        <v>2700000</v>
      </c>
      <c r="BV289" s="2">
        <f>$BV$371/92*AF289</f>
        <v>576086.95652173914</v>
      </c>
      <c r="BW289">
        <f t="shared" si="192"/>
        <v>3276086.9565217393</v>
      </c>
      <c r="CA289">
        <v>1600000</v>
      </c>
      <c r="CB289" s="2">
        <f t="shared" si="197"/>
        <v>130434.78260869566</v>
      </c>
      <c r="CC289" s="2">
        <f t="shared" si="193"/>
        <v>1730434.7826086956</v>
      </c>
    </row>
    <row r="290" spans="1:81" x14ac:dyDescent="0.25">
      <c r="A290" s="1">
        <v>44480</v>
      </c>
      <c r="B290">
        <v>750000</v>
      </c>
      <c r="C290">
        <v>1700000</v>
      </c>
      <c r="D290" s="2">
        <f t="shared" si="162"/>
        <v>8695829.7826086953</v>
      </c>
      <c r="E290" s="2">
        <v>17391659.565217391</v>
      </c>
      <c r="F290" s="2">
        <f t="shared" si="171"/>
        <v>2155543.4782608696</v>
      </c>
      <c r="G290" s="2">
        <v>4311086.9565217393</v>
      </c>
      <c r="H290" s="2">
        <f t="shared" si="169"/>
        <v>5850000</v>
      </c>
      <c r="I290" s="2">
        <v>11700000</v>
      </c>
      <c r="J290" s="2">
        <f t="shared" ref="J290" si="210">K290/2</f>
        <v>2717391.3043478262</v>
      </c>
      <c r="K290" s="2">
        <v>5434782.6086956523</v>
      </c>
      <c r="L290" s="2">
        <f t="shared" si="136"/>
        <v>4637500</v>
      </c>
      <c r="M290" s="2">
        <v>9275000</v>
      </c>
      <c r="N290" s="2">
        <f t="shared" si="152"/>
        <v>1666847.8260869565</v>
      </c>
      <c r="O290" s="2">
        <v>3333695.6521739131</v>
      </c>
      <c r="P290" s="2">
        <f t="shared" si="208"/>
        <v>871739.13043478259</v>
      </c>
      <c r="Q290" s="2">
        <v>1743478.2608695652</v>
      </c>
      <c r="R290" s="2"/>
      <c r="S290" s="2"/>
      <c r="T290" s="19">
        <f t="shared" si="164"/>
        <v>31232351.521739129</v>
      </c>
      <c r="U290" s="20">
        <v>17461543</v>
      </c>
      <c r="V290" s="20">
        <v>10476925.799999999</v>
      </c>
      <c r="W290" s="20">
        <v>12223080.1</v>
      </c>
      <c r="X290" s="20">
        <v>13969234.399999999</v>
      </c>
      <c r="Y290" s="21">
        <v>15715388.699999999</v>
      </c>
      <c r="AF290">
        <v>11</v>
      </c>
      <c r="AP290">
        <v>17080790</v>
      </c>
      <c r="AQ290" s="2">
        <f t="shared" si="199"/>
        <v>310869.5652173913</v>
      </c>
      <c r="AR290">
        <f t="shared" si="188"/>
        <v>17391659.565217391</v>
      </c>
      <c r="AX290">
        <v>4060000</v>
      </c>
      <c r="AY290" s="2">
        <f t="shared" si="200"/>
        <v>251086.95652173914</v>
      </c>
      <c r="AZ290" s="2">
        <f t="shared" si="189"/>
        <v>4311086.9565217393</v>
      </c>
      <c r="BK290">
        <v>5100000</v>
      </c>
      <c r="BL290" s="2">
        <f t="shared" si="196"/>
        <v>334782.60869565216</v>
      </c>
      <c r="BM290">
        <f t="shared" si="190"/>
        <v>5434782.6086956523</v>
      </c>
      <c r="BQ290">
        <v>9000000</v>
      </c>
      <c r="BR290">
        <f t="shared" si="201"/>
        <v>275000</v>
      </c>
      <c r="BS290">
        <f t="shared" si="191"/>
        <v>9275000</v>
      </c>
      <c r="BU290">
        <v>2700000</v>
      </c>
      <c r="BV290" s="2">
        <f>$BV$371/92*AF290</f>
        <v>633695.65217391308</v>
      </c>
      <c r="BW290">
        <f t="shared" si="192"/>
        <v>3333695.6521739131</v>
      </c>
      <c r="CA290">
        <v>1600000</v>
      </c>
      <c r="CB290" s="2">
        <f t="shared" si="197"/>
        <v>143478.26086956522</v>
      </c>
      <c r="CC290" s="2">
        <f t="shared" si="193"/>
        <v>1743478.2608695652</v>
      </c>
    </row>
    <row r="291" spans="1:81" x14ac:dyDescent="0.25">
      <c r="A291" s="1">
        <v>44481</v>
      </c>
      <c r="B291">
        <v>750000</v>
      </c>
      <c r="C291">
        <v>1700000</v>
      </c>
      <c r="D291" s="2">
        <f t="shared" si="162"/>
        <v>8709960.2173913047</v>
      </c>
      <c r="E291" s="2">
        <v>17419920.434782609</v>
      </c>
      <c r="F291" s="2">
        <f t="shared" si="171"/>
        <v>2166956.5217391304</v>
      </c>
      <c r="G291" s="2">
        <v>4333913.0434782607</v>
      </c>
      <c r="H291" s="2">
        <f t="shared" si="169"/>
        <v>5850000</v>
      </c>
      <c r="I291" s="2">
        <v>11700000</v>
      </c>
      <c r="J291" s="2">
        <f t="shared" ref="J291" si="211">K291/2</f>
        <v>2732608.6956521738</v>
      </c>
      <c r="K291" s="2">
        <v>5465217.3913043477</v>
      </c>
      <c r="L291" s="2">
        <f t="shared" si="136"/>
        <v>4650000</v>
      </c>
      <c r="M291" s="2">
        <v>9300000</v>
      </c>
      <c r="N291" s="2">
        <f t="shared" si="152"/>
        <v>1695652.1739130435</v>
      </c>
      <c r="O291" s="2">
        <v>3391304.3478260869</v>
      </c>
      <c r="P291" s="2">
        <f t="shared" si="208"/>
        <v>878260.86956521741</v>
      </c>
      <c r="Q291" s="2">
        <v>1756521.7391304348</v>
      </c>
      <c r="R291" s="2"/>
      <c r="S291" s="2"/>
      <c r="T291" s="19">
        <f t="shared" si="164"/>
        <v>31333438.478260871</v>
      </c>
      <c r="U291" s="20">
        <v>17461543</v>
      </c>
      <c r="V291" s="20">
        <v>10476925.799999999</v>
      </c>
      <c r="W291" s="20">
        <v>12223080.1</v>
      </c>
      <c r="X291" s="20">
        <v>13969234.399999999</v>
      </c>
      <c r="Y291" s="21">
        <v>15715388.699999999</v>
      </c>
      <c r="AF291">
        <v>12</v>
      </c>
      <c r="AP291">
        <v>17080790</v>
      </c>
      <c r="AQ291" s="2">
        <f t="shared" si="199"/>
        <v>339130.4347826087</v>
      </c>
      <c r="AR291">
        <f t="shared" si="188"/>
        <v>17419920.434782609</v>
      </c>
      <c r="AX291">
        <v>4060000</v>
      </c>
      <c r="AY291" s="2">
        <f t="shared" si="200"/>
        <v>273913.04347826086</v>
      </c>
      <c r="AZ291" s="2">
        <f t="shared" si="189"/>
        <v>4333913.0434782607</v>
      </c>
      <c r="BK291">
        <v>5100000</v>
      </c>
      <c r="BL291" s="2">
        <f t="shared" si="196"/>
        <v>365217.39130434784</v>
      </c>
      <c r="BM291">
        <f t="shared" si="190"/>
        <v>5465217.3913043477</v>
      </c>
      <c r="BQ291">
        <v>9000000</v>
      </c>
      <c r="BR291">
        <f t="shared" si="201"/>
        <v>300000</v>
      </c>
      <c r="BS291">
        <f t="shared" si="191"/>
        <v>9300000</v>
      </c>
      <c r="BU291">
        <v>2700000</v>
      </c>
      <c r="BV291" s="2">
        <f>$BV$371/92*AF291</f>
        <v>691304.34782608692</v>
      </c>
      <c r="BW291">
        <f t="shared" si="192"/>
        <v>3391304.3478260869</v>
      </c>
      <c r="CA291">
        <v>1600000</v>
      </c>
      <c r="CB291" s="2">
        <f t="shared" si="197"/>
        <v>156521.73913043478</v>
      </c>
      <c r="CC291" s="2">
        <f t="shared" si="193"/>
        <v>1756521.7391304348</v>
      </c>
    </row>
    <row r="292" spans="1:81" x14ac:dyDescent="0.25">
      <c r="A292" s="1">
        <v>44482</v>
      </c>
      <c r="B292">
        <v>750000</v>
      </c>
      <c r="C292">
        <v>1700000</v>
      </c>
      <c r="D292" s="2">
        <f t="shared" si="162"/>
        <v>8724090.6521739122</v>
      </c>
      <c r="E292" s="2">
        <v>17448181.304347824</v>
      </c>
      <c r="F292" s="2">
        <f t="shared" si="171"/>
        <v>2178369.5652173911</v>
      </c>
      <c r="G292" s="2">
        <v>4356739.1304347822</v>
      </c>
      <c r="H292" s="2">
        <f t="shared" si="169"/>
        <v>5850000</v>
      </c>
      <c r="I292" s="2">
        <v>11700000</v>
      </c>
      <c r="J292" s="2">
        <f t="shared" ref="J292" si="212">K292/2</f>
        <v>2747826.0869565215</v>
      </c>
      <c r="K292" s="2">
        <v>5495652.173913043</v>
      </c>
      <c r="L292" s="2">
        <f t="shared" si="136"/>
        <v>4662500</v>
      </c>
      <c r="M292" s="2">
        <v>9325000</v>
      </c>
      <c r="N292" s="2">
        <f t="shared" si="152"/>
        <v>1724456.5217391304</v>
      </c>
      <c r="O292" s="2">
        <v>3448913.0434782607</v>
      </c>
      <c r="P292" s="2">
        <f t="shared" si="208"/>
        <v>884782.60869565222</v>
      </c>
      <c r="Q292" s="2">
        <v>1769565.2173913044</v>
      </c>
      <c r="R292" s="2"/>
      <c r="S292" s="2"/>
      <c r="T292" s="19">
        <f t="shared" si="164"/>
        <v>31434525.434782606</v>
      </c>
      <c r="U292" s="20">
        <v>17461543</v>
      </c>
      <c r="V292" s="20">
        <v>10476925.799999999</v>
      </c>
      <c r="W292" s="20">
        <v>12223080.1</v>
      </c>
      <c r="X292" s="20">
        <v>13969234.399999999</v>
      </c>
      <c r="Y292" s="21">
        <v>15715388.699999999</v>
      </c>
      <c r="AF292">
        <v>13</v>
      </c>
      <c r="AP292">
        <v>17080790</v>
      </c>
      <c r="AQ292" s="2">
        <f t="shared" si="199"/>
        <v>367391.30434782611</v>
      </c>
      <c r="AR292">
        <f t="shared" si="188"/>
        <v>17448181.304347824</v>
      </c>
      <c r="AX292">
        <v>4060000</v>
      </c>
      <c r="AY292" s="2">
        <f t="shared" si="200"/>
        <v>296739.13043478259</v>
      </c>
      <c r="AZ292" s="2">
        <f t="shared" si="189"/>
        <v>4356739.1304347822</v>
      </c>
      <c r="BK292">
        <v>5100000</v>
      </c>
      <c r="BL292" s="2">
        <f t="shared" si="196"/>
        <v>395652.17391304346</v>
      </c>
      <c r="BM292">
        <f t="shared" si="190"/>
        <v>5495652.173913043</v>
      </c>
      <c r="BQ292">
        <v>9000000</v>
      </c>
      <c r="BR292">
        <f t="shared" si="201"/>
        <v>325000</v>
      </c>
      <c r="BS292">
        <f t="shared" si="191"/>
        <v>9325000</v>
      </c>
      <c r="BU292">
        <v>2700000</v>
      </c>
      <c r="BV292" s="2">
        <f>$BV$371/92*AF292</f>
        <v>748913.04347826086</v>
      </c>
      <c r="BW292">
        <f t="shared" si="192"/>
        <v>3448913.0434782607</v>
      </c>
      <c r="CA292">
        <v>1600000</v>
      </c>
      <c r="CB292" s="2">
        <f t="shared" si="197"/>
        <v>169565.21739130435</v>
      </c>
      <c r="CC292" s="2">
        <f t="shared" si="193"/>
        <v>1769565.2173913044</v>
      </c>
    </row>
    <row r="293" spans="1:81" x14ac:dyDescent="0.25">
      <c r="A293" s="1">
        <v>44483</v>
      </c>
      <c r="B293">
        <v>750000</v>
      </c>
      <c r="C293">
        <v>1700000</v>
      </c>
      <c r="D293" s="2">
        <f t="shared" si="162"/>
        <v>8738221.0869565215</v>
      </c>
      <c r="E293" s="2">
        <v>17476442.173913043</v>
      </c>
      <c r="F293" s="2">
        <f t="shared" si="171"/>
        <v>2189782.6086956523</v>
      </c>
      <c r="G293" s="2">
        <v>4379565.2173913047</v>
      </c>
      <c r="H293" s="2">
        <f t="shared" si="169"/>
        <v>5850000</v>
      </c>
      <c r="I293" s="2">
        <v>11700000</v>
      </c>
      <c r="J293" s="2">
        <f t="shared" ref="J293" si="213">K293/2</f>
        <v>2763043.4782608696</v>
      </c>
      <c r="K293" s="2">
        <v>5526086.9565217393</v>
      </c>
      <c r="L293" s="2">
        <f t="shared" si="136"/>
        <v>4675000</v>
      </c>
      <c r="M293" s="2">
        <v>9350000</v>
      </c>
      <c r="N293" s="2">
        <f t="shared" si="152"/>
        <v>1753260.8695652173</v>
      </c>
      <c r="O293" s="2">
        <v>3506521.7391304346</v>
      </c>
      <c r="P293" s="2">
        <f t="shared" si="208"/>
        <v>891304.34782608692</v>
      </c>
      <c r="Q293" s="2">
        <v>1782608.6956521738</v>
      </c>
      <c r="R293" s="2"/>
      <c r="S293" s="2"/>
      <c r="T293" s="19">
        <f t="shared" si="164"/>
        <v>31535612.391304348</v>
      </c>
      <c r="U293" s="20">
        <v>17461543</v>
      </c>
      <c r="V293" s="20">
        <v>10476925.799999999</v>
      </c>
      <c r="W293" s="20">
        <v>12223080.1</v>
      </c>
      <c r="X293" s="20">
        <v>13969234.399999999</v>
      </c>
      <c r="Y293" s="21">
        <v>15715388.699999999</v>
      </c>
      <c r="AF293">
        <v>14</v>
      </c>
      <c r="AP293">
        <v>17080790</v>
      </c>
      <c r="AQ293" s="2">
        <f t="shared" si="199"/>
        <v>395652.17391304346</v>
      </c>
      <c r="AR293">
        <f t="shared" si="188"/>
        <v>17476442.173913043</v>
      </c>
      <c r="AX293">
        <v>4060000</v>
      </c>
      <c r="AY293" s="2">
        <f t="shared" si="200"/>
        <v>319565.21739130438</v>
      </c>
      <c r="AZ293" s="2">
        <f t="shared" si="189"/>
        <v>4379565.2173913047</v>
      </c>
      <c r="BK293">
        <v>5100000</v>
      </c>
      <c r="BL293" s="2">
        <f t="shared" si="196"/>
        <v>426086.95652173914</v>
      </c>
      <c r="BM293">
        <f t="shared" si="190"/>
        <v>5526086.9565217393</v>
      </c>
      <c r="BQ293">
        <v>9000000</v>
      </c>
      <c r="BR293">
        <f t="shared" si="201"/>
        <v>350000</v>
      </c>
      <c r="BS293">
        <f t="shared" si="191"/>
        <v>9350000</v>
      </c>
      <c r="BU293">
        <v>2700000</v>
      </c>
      <c r="BV293" s="2">
        <f>$BV$371/92*AF293</f>
        <v>806521.73913043481</v>
      </c>
      <c r="BW293">
        <f t="shared" si="192"/>
        <v>3506521.7391304346</v>
      </c>
      <c r="CA293">
        <v>1600000</v>
      </c>
      <c r="CB293" s="2">
        <f t="shared" si="197"/>
        <v>182608.69565217392</v>
      </c>
      <c r="CC293" s="2">
        <f t="shared" si="193"/>
        <v>1782608.6956521738</v>
      </c>
    </row>
    <row r="294" spans="1:81" x14ac:dyDescent="0.25">
      <c r="A294" s="1">
        <v>44484</v>
      </c>
      <c r="B294">
        <v>750000</v>
      </c>
      <c r="C294">
        <v>1700000</v>
      </c>
      <c r="D294" s="2">
        <f t="shared" si="162"/>
        <v>8752351.5217391308</v>
      </c>
      <c r="E294" s="2">
        <v>17504703.043478262</v>
      </c>
      <c r="F294" s="2">
        <f t="shared" si="171"/>
        <v>2201195.6521739131</v>
      </c>
      <c r="G294" s="2">
        <v>4402391.3043478262</v>
      </c>
      <c r="H294" s="2">
        <f t="shared" si="169"/>
        <v>5850000</v>
      </c>
      <c r="I294" s="2">
        <v>11700000</v>
      </c>
      <c r="J294" s="2">
        <f t="shared" ref="J294" si="214">K294/2</f>
        <v>2778260.8695652173</v>
      </c>
      <c r="K294" s="2">
        <v>5556521.7391304346</v>
      </c>
      <c r="L294" s="2">
        <f t="shared" si="136"/>
        <v>4687500</v>
      </c>
      <c r="M294" s="2">
        <v>9375000</v>
      </c>
      <c r="N294" s="2">
        <f t="shared" si="152"/>
        <v>1782065.2173913042</v>
      </c>
      <c r="O294" s="2">
        <v>3564130.4347826084</v>
      </c>
      <c r="P294" s="2">
        <f t="shared" si="208"/>
        <v>897826.08695652173</v>
      </c>
      <c r="Q294" s="2">
        <v>1795652.1739130435</v>
      </c>
      <c r="R294" s="2"/>
      <c r="S294" s="2"/>
      <c r="T294" s="19">
        <f t="shared" si="164"/>
        <v>31636699.34782609</v>
      </c>
      <c r="U294" s="20">
        <v>17461543</v>
      </c>
      <c r="V294" s="20">
        <v>10476925.799999999</v>
      </c>
      <c r="W294" s="20">
        <v>12223080.1</v>
      </c>
      <c r="X294" s="20">
        <v>13969234.399999999</v>
      </c>
      <c r="Y294" s="21">
        <v>15715388.699999999</v>
      </c>
      <c r="AF294">
        <v>15</v>
      </c>
      <c r="AP294">
        <v>17080790</v>
      </c>
      <c r="AQ294" s="2">
        <f t="shared" si="199"/>
        <v>423913.04347826086</v>
      </c>
      <c r="AR294">
        <f t="shared" si="188"/>
        <v>17504703.043478262</v>
      </c>
      <c r="AX294">
        <v>4060000</v>
      </c>
      <c r="AY294" s="2">
        <f t="shared" si="200"/>
        <v>342391.30434782611</v>
      </c>
      <c r="AZ294" s="2">
        <f t="shared" si="189"/>
        <v>4402391.3043478262</v>
      </c>
      <c r="BK294">
        <v>5100000</v>
      </c>
      <c r="BL294" s="2">
        <f t="shared" si="196"/>
        <v>456521.73913043475</v>
      </c>
      <c r="BM294">
        <f t="shared" si="190"/>
        <v>5556521.7391304346</v>
      </c>
      <c r="BQ294">
        <v>9000000</v>
      </c>
      <c r="BR294">
        <f t="shared" si="201"/>
        <v>375000</v>
      </c>
      <c r="BS294">
        <f t="shared" si="191"/>
        <v>9375000</v>
      </c>
      <c r="BU294">
        <v>2700000</v>
      </c>
      <c r="BV294" s="2">
        <f>$BV$371/92*AF294</f>
        <v>864130.43478260865</v>
      </c>
      <c r="BW294">
        <f t="shared" si="192"/>
        <v>3564130.4347826084</v>
      </c>
      <c r="CA294">
        <v>1600000</v>
      </c>
      <c r="CB294" s="2">
        <f t="shared" si="197"/>
        <v>195652.17391304349</v>
      </c>
      <c r="CC294" s="2">
        <f t="shared" si="193"/>
        <v>1795652.1739130435</v>
      </c>
    </row>
    <row r="295" spans="1:81" x14ac:dyDescent="0.25">
      <c r="A295" s="1">
        <v>44485</v>
      </c>
      <c r="B295">
        <v>750000</v>
      </c>
      <c r="C295">
        <v>1700000</v>
      </c>
      <c r="D295" s="2">
        <f t="shared" si="162"/>
        <v>8766481.9565217383</v>
      </c>
      <c r="E295" s="2">
        <v>17532963.913043477</v>
      </c>
      <c r="F295" s="2">
        <f t="shared" si="171"/>
        <v>2212608.6956521738</v>
      </c>
      <c r="G295" s="2">
        <v>4425217.3913043477</v>
      </c>
      <c r="H295" s="2">
        <f t="shared" si="169"/>
        <v>5850000</v>
      </c>
      <c r="I295" s="2">
        <v>11700000</v>
      </c>
      <c r="J295" s="2">
        <f t="shared" ref="J295" si="215">K295/2</f>
        <v>2793478.2608695654</v>
      </c>
      <c r="K295" s="2">
        <v>5586956.5217391308</v>
      </c>
      <c r="L295" s="2">
        <f t="shared" si="136"/>
        <v>4700000</v>
      </c>
      <c r="M295" s="2">
        <v>9400000</v>
      </c>
      <c r="N295" s="2">
        <f t="shared" si="152"/>
        <v>1810869.5652173914</v>
      </c>
      <c r="O295" s="2">
        <v>3621739.1304347827</v>
      </c>
      <c r="P295" s="2">
        <f t="shared" si="208"/>
        <v>904347.82608695654</v>
      </c>
      <c r="Q295" s="2">
        <v>1808695.6521739131</v>
      </c>
      <c r="R295" s="2"/>
      <c r="S295" s="2"/>
      <c r="T295" s="19">
        <f t="shared" si="164"/>
        <v>31737786.304347828</v>
      </c>
      <c r="U295" s="20">
        <v>17461543</v>
      </c>
      <c r="V295" s="20">
        <v>10476925.799999999</v>
      </c>
      <c r="W295" s="20">
        <v>12223080.1</v>
      </c>
      <c r="X295" s="20">
        <v>13969234.399999999</v>
      </c>
      <c r="Y295" s="21">
        <v>15715388.699999999</v>
      </c>
      <c r="AF295">
        <v>16</v>
      </c>
      <c r="AP295">
        <v>17080790</v>
      </c>
      <c r="AQ295" s="2">
        <f t="shared" si="199"/>
        <v>452173.91304347827</v>
      </c>
      <c r="AR295">
        <f t="shared" si="188"/>
        <v>17532963.913043477</v>
      </c>
      <c r="AX295">
        <v>4060000</v>
      </c>
      <c r="AY295" s="2">
        <f t="shared" si="200"/>
        <v>365217.39130434784</v>
      </c>
      <c r="AZ295" s="2">
        <f t="shared" si="189"/>
        <v>4425217.3913043477</v>
      </c>
      <c r="BK295">
        <v>5100000</v>
      </c>
      <c r="BL295" s="2">
        <f t="shared" si="196"/>
        <v>486956.52173913043</v>
      </c>
      <c r="BM295">
        <f t="shared" si="190"/>
        <v>5586956.5217391308</v>
      </c>
      <c r="BQ295">
        <v>9000000</v>
      </c>
      <c r="BR295">
        <f t="shared" si="201"/>
        <v>400000</v>
      </c>
      <c r="BS295">
        <f t="shared" si="191"/>
        <v>9400000</v>
      </c>
      <c r="BU295">
        <v>2700000</v>
      </c>
      <c r="BV295" s="2">
        <f>$BV$371/92*AF295</f>
        <v>921739.13043478259</v>
      </c>
      <c r="BW295">
        <f t="shared" si="192"/>
        <v>3621739.1304347827</v>
      </c>
      <c r="CA295">
        <v>1600000</v>
      </c>
      <c r="CB295" s="2">
        <f t="shared" si="197"/>
        <v>208695.65217391305</v>
      </c>
      <c r="CC295" s="2">
        <f t="shared" si="193"/>
        <v>1808695.6521739131</v>
      </c>
    </row>
    <row r="296" spans="1:81" x14ac:dyDescent="0.25">
      <c r="A296" s="1">
        <v>44486</v>
      </c>
      <c r="B296">
        <v>750000</v>
      </c>
      <c r="C296">
        <v>1700000</v>
      </c>
      <c r="D296" s="2">
        <f t="shared" si="162"/>
        <v>8780612.3913043477</v>
      </c>
      <c r="E296" s="2">
        <v>17561224.782608695</v>
      </c>
      <c r="F296" s="2">
        <f t="shared" si="171"/>
        <v>2224021.7391304346</v>
      </c>
      <c r="G296" s="2">
        <v>4448043.4782608692</v>
      </c>
      <c r="H296" s="2">
        <f t="shared" si="169"/>
        <v>5850000</v>
      </c>
      <c r="I296" s="2">
        <v>11700000</v>
      </c>
      <c r="J296" s="2">
        <f t="shared" ref="J296" si="216">K296/2</f>
        <v>2808695.6521739131</v>
      </c>
      <c r="K296" s="2">
        <v>5617391.3043478262</v>
      </c>
      <c r="L296" s="2">
        <f t="shared" si="136"/>
        <v>4712500</v>
      </c>
      <c r="M296" s="2">
        <v>9425000</v>
      </c>
      <c r="N296" s="2">
        <f t="shared" si="152"/>
        <v>1839673.9130434783</v>
      </c>
      <c r="O296" s="2">
        <v>3679347.8260869565</v>
      </c>
      <c r="P296" s="2">
        <f t="shared" si="208"/>
        <v>910869.56521739135</v>
      </c>
      <c r="Q296" s="2">
        <v>1821739.1304347827</v>
      </c>
      <c r="R296" s="2"/>
      <c r="S296" s="2"/>
      <c r="T296" s="19">
        <f t="shared" si="164"/>
        <v>31838873.260869563</v>
      </c>
      <c r="U296" s="20">
        <v>17461543</v>
      </c>
      <c r="V296" s="20">
        <v>10476925.799999999</v>
      </c>
      <c r="W296" s="20">
        <v>12223080.1</v>
      </c>
      <c r="X296" s="20">
        <v>13969234.399999999</v>
      </c>
      <c r="Y296" s="21">
        <v>15715388.699999999</v>
      </c>
      <c r="AF296">
        <v>17</v>
      </c>
      <c r="AP296">
        <v>17080790</v>
      </c>
      <c r="AQ296" s="2">
        <f t="shared" si="199"/>
        <v>480434.78260869568</v>
      </c>
      <c r="AR296">
        <f t="shared" si="188"/>
        <v>17561224.782608695</v>
      </c>
      <c r="AX296">
        <v>4060000</v>
      </c>
      <c r="AY296" s="2">
        <f t="shared" si="200"/>
        <v>388043.47826086957</v>
      </c>
      <c r="AZ296" s="2">
        <f t="shared" si="189"/>
        <v>4448043.4782608692</v>
      </c>
      <c r="BK296">
        <v>5100000</v>
      </c>
      <c r="BL296" s="2">
        <f t="shared" si="196"/>
        <v>517391.30434782611</v>
      </c>
      <c r="BM296">
        <f t="shared" si="190"/>
        <v>5617391.3043478262</v>
      </c>
      <c r="BQ296">
        <v>9000000</v>
      </c>
      <c r="BR296">
        <f t="shared" si="201"/>
        <v>425000</v>
      </c>
      <c r="BS296">
        <f t="shared" si="191"/>
        <v>9425000</v>
      </c>
      <c r="BU296">
        <v>2700000</v>
      </c>
      <c r="BV296" s="2">
        <f>$BV$371/92*AF296</f>
        <v>979347.82608695654</v>
      </c>
      <c r="BW296">
        <f t="shared" si="192"/>
        <v>3679347.8260869565</v>
      </c>
      <c r="CA296">
        <v>1600000</v>
      </c>
      <c r="CB296" s="2">
        <f t="shared" si="197"/>
        <v>221739.13043478262</v>
      </c>
      <c r="CC296" s="2">
        <f t="shared" si="193"/>
        <v>1821739.1304347827</v>
      </c>
    </row>
    <row r="297" spans="1:81" x14ac:dyDescent="0.25">
      <c r="A297" s="1">
        <v>44487</v>
      </c>
      <c r="B297">
        <v>750000</v>
      </c>
      <c r="C297">
        <v>1700000</v>
      </c>
      <c r="D297" s="2">
        <f t="shared" si="162"/>
        <v>8794742.826086957</v>
      </c>
      <c r="E297" s="2">
        <v>17589485.652173914</v>
      </c>
      <c r="F297" s="2">
        <f t="shared" si="171"/>
        <v>2235434.7826086958</v>
      </c>
      <c r="G297" s="2">
        <v>4470869.5652173916</v>
      </c>
      <c r="H297" s="2">
        <f t="shared" si="169"/>
        <v>5850000</v>
      </c>
      <c r="I297" s="2">
        <v>11700000</v>
      </c>
      <c r="J297" s="2">
        <f t="shared" ref="J297" si="217">K297/2</f>
        <v>2823913.0434782607</v>
      </c>
      <c r="K297" s="2">
        <v>5647826.0869565215</v>
      </c>
      <c r="L297" s="2">
        <f t="shared" si="136"/>
        <v>4725000</v>
      </c>
      <c r="M297" s="2">
        <v>9450000</v>
      </c>
      <c r="N297" s="2">
        <f t="shared" si="152"/>
        <v>1868478.2608695652</v>
      </c>
      <c r="O297" s="2">
        <v>3736956.5217391304</v>
      </c>
      <c r="P297" s="2">
        <f t="shared" si="208"/>
        <v>917391.30434782605</v>
      </c>
      <c r="Q297" s="2">
        <v>1834782.6086956521</v>
      </c>
      <c r="R297" s="2"/>
      <c r="S297" s="2"/>
      <c r="T297" s="19">
        <f t="shared" si="164"/>
        <v>31939960.217391305</v>
      </c>
      <c r="U297" s="20">
        <v>17461543</v>
      </c>
      <c r="V297" s="20">
        <v>10476925.799999999</v>
      </c>
      <c r="W297" s="20">
        <v>12223080.1</v>
      </c>
      <c r="X297" s="20">
        <v>13969234.399999999</v>
      </c>
      <c r="Y297" s="21">
        <v>15715388.699999999</v>
      </c>
      <c r="AF297">
        <v>18</v>
      </c>
      <c r="AP297">
        <v>17080790</v>
      </c>
      <c r="AQ297" s="2">
        <f t="shared" si="199"/>
        <v>508695.65217391308</v>
      </c>
      <c r="AR297">
        <f t="shared" si="188"/>
        <v>17589485.652173914</v>
      </c>
      <c r="AX297">
        <v>4060000</v>
      </c>
      <c r="AY297" s="2">
        <f t="shared" si="200"/>
        <v>410869.5652173913</v>
      </c>
      <c r="AZ297" s="2">
        <f t="shared" si="189"/>
        <v>4470869.5652173916</v>
      </c>
      <c r="BK297">
        <v>5100000</v>
      </c>
      <c r="BL297" s="2">
        <f t="shared" si="196"/>
        <v>547826.08695652173</v>
      </c>
      <c r="BM297">
        <f t="shared" si="190"/>
        <v>5647826.0869565215</v>
      </c>
      <c r="BQ297">
        <v>9000000</v>
      </c>
      <c r="BR297">
        <f t="shared" si="201"/>
        <v>450000</v>
      </c>
      <c r="BS297">
        <f t="shared" si="191"/>
        <v>9450000</v>
      </c>
      <c r="BU297">
        <v>2700000</v>
      </c>
      <c r="BV297" s="2">
        <f>$BV$371/92*AF297</f>
        <v>1036956.5217391304</v>
      </c>
      <c r="BW297">
        <f t="shared" si="192"/>
        <v>3736956.5217391304</v>
      </c>
      <c r="CA297">
        <v>1600000</v>
      </c>
      <c r="CB297" s="2">
        <f t="shared" si="197"/>
        <v>234782.60869565219</v>
      </c>
      <c r="CC297" s="2">
        <f t="shared" si="193"/>
        <v>1834782.6086956521</v>
      </c>
    </row>
    <row r="298" spans="1:81" x14ac:dyDescent="0.25">
      <c r="A298" s="1">
        <v>44488</v>
      </c>
      <c r="B298">
        <v>750000</v>
      </c>
      <c r="C298">
        <v>1700000</v>
      </c>
      <c r="D298" s="2">
        <f t="shared" si="162"/>
        <v>8808873.2608695645</v>
      </c>
      <c r="E298" s="2">
        <v>17617746.521739129</v>
      </c>
      <c r="F298" s="2">
        <f t="shared" si="171"/>
        <v>2246847.8260869565</v>
      </c>
      <c r="G298" s="2">
        <v>4493695.6521739131</v>
      </c>
      <c r="H298" s="2">
        <f t="shared" si="169"/>
        <v>5850000</v>
      </c>
      <c r="I298" s="2">
        <v>11700000</v>
      </c>
      <c r="J298" s="2">
        <f t="shared" ref="J298" si="218">K298/2</f>
        <v>2839130.4347826089</v>
      </c>
      <c r="K298" s="2">
        <v>5678260.8695652178</v>
      </c>
      <c r="L298" s="2">
        <f t="shared" si="136"/>
        <v>4737500</v>
      </c>
      <c r="M298" s="2">
        <v>9475000</v>
      </c>
      <c r="N298" s="2">
        <f t="shared" si="152"/>
        <v>1897282.6086956523</v>
      </c>
      <c r="O298" s="2">
        <v>3794565.2173913047</v>
      </c>
      <c r="P298" s="2">
        <f t="shared" si="208"/>
        <v>923913.04347826086</v>
      </c>
      <c r="Q298" s="2">
        <v>1847826.0869565217</v>
      </c>
      <c r="R298" s="2"/>
      <c r="S298" s="2"/>
      <c r="T298" s="19">
        <f t="shared" si="164"/>
        <v>32041047.173913047</v>
      </c>
      <c r="U298" s="20">
        <v>17461543</v>
      </c>
      <c r="V298" s="20">
        <v>10476925.799999999</v>
      </c>
      <c r="W298" s="20">
        <v>12223080.1</v>
      </c>
      <c r="X298" s="20">
        <v>13969234.399999999</v>
      </c>
      <c r="Y298" s="21">
        <v>15715388.699999999</v>
      </c>
      <c r="AF298">
        <v>19</v>
      </c>
      <c r="AP298">
        <v>17080790</v>
      </c>
      <c r="AQ298" s="2">
        <f t="shared" si="199"/>
        <v>536956.52173913049</v>
      </c>
      <c r="AR298">
        <f t="shared" si="188"/>
        <v>17617746.521739129</v>
      </c>
      <c r="AX298">
        <v>4060000</v>
      </c>
      <c r="AY298" s="2">
        <f t="shared" si="200"/>
        <v>433695.65217391308</v>
      </c>
      <c r="AZ298" s="2">
        <f t="shared" si="189"/>
        <v>4493695.6521739131</v>
      </c>
      <c r="BK298">
        <v>5100000</v>
      </c>
      <c r="BL298" s="2">
        <f t="shared" si="196"/>
        <v>578260.86956521741</v>
      </c>
      <c r="BM298">
        <f t="shared" si="190"/>
        <v>5678260.8695652178</v>
      </c>
      <c r="BQ298">
        <v>9000000</v>
      </c>
      <c r="BR298">
        <f t="shared" si="201"/>
        <v>475000</v>
      </c>
      <c r="BS298">
        <f t="shared" si="191"/>
        <v>9475000</v>
      </c>
      <c r="BU298">
        <v>2700000</v>
      </c>
      <c r="BV298" s="2">
        <f>$BV$371/92*AF298</f>
        <v>1094565.2173913044</v>
      </c>
      <c r="BW298">
        <f t="shared" si="192"/>
        <v>3794565.2173913047</v>
      </c>
      <c r="CA298">
        <v>1600000</v>
      </c>
      <c r="CB298" s="2">
        <f t="shared" si="197"/>
        <v>247826.08695652176</v>
      </c>
      <c r="CC298" s="2">
        <f t="shared" si="193"/>
        <v>1847826.0869565217</v>
      </c>
    </row>
    <row r="299" spans="1:81" x14ac:dyDescent="0.25">
      <c r="A299" s="1">
        <v>44489</v>
      </c>
      <c r="B299">
        <v>750000</v>
      </c>
      <c r="C299">
        <v>1700000</v>
      </c>
      <c r="D299" s="2">
        <f t="shared" si="162"/>
        <v>8823003.6956521738</v>
      </c>
      <c r="E299" s="2">
        <v>17646007.391304348</v>
      </c>
      <c r="F299" s="2">
        <f t="shared" si="171"/>
        <v>2258260.8695652173</v>
      </c>
      <c r="G299" s="2">
        <v>4516521.7391304346</v>
      </c>
      <c r="H299" s="2">
        <f t="shared" si="169"/>
        <v>5850000</v>
      </c>
      <c r="I299" s="2">
        <v>11700000</v>
      </c>
      <c r="J299" s="2">
        <f t="shared" ref="J299" si="219">K299/2</f>
        <v>2854347.8260869565</v>
      </c>
      <c r="K299" s="2">
        <v>5708695.6521739131</v>
      </c>
      <c r="L299" s="2">
        <f t="shared" si="136"/>
        <v>4750000</v>
      </c>
      <c r="M299" s="2">
        <v>9500000</v>
      </c>
      <c r="N299" s="2">
        <f t="shared" si="152"/>
        <v>1926086.9565217393</v>
      </c>
      <c r="O299" s="2">
        <v>3852173.9130434785</v>
      </c>
      <c r="P299" s="2">
        <f t="shared" si="208"/>
        <v>930434.78260869568</v>
      </c>
      <c r="Q299" s="2">
        <v>1860869.5652173914</v>
      </c>
      <c r="R299" s="2"/>
      <c r="S299" s="2"/>
      <c r="T299" s="19">
        <f t="shared" si="164"/>
        <v>32142134.130434781</v>
      </c>
      <c r="U299" s="20">
        <v>17461543</v>
      </c>
      <c r="V299" s="20">
        <v>10476925.799999999</v>
      </c>
      <c r="W299" s="20">
        <v>12223080.1</v>
      </c>
      <c r="X299" s="20">
        <v>13969234.399999999</v>
      </c>
      <c r="Y299" s="21">
        <v>15715388.699999999</v>
      </c>
      <c r="AF299">
        <v>20</v>
      </c>
      <c r="AP299">
        <v>17080790</v>
      </c>
      <c r="AQ299" s="2">
        <f t="shared" si="199"/>
        <v>565217.3913043479</v>
      </c>
      <c r="AR299">
        <f t="shared" si="188"/>
        <v>17646007.391304348</v>
      </c>
      <c r="AX299">
        <v>4060000</v>
      </c>
      <c r="AY299" s="2">
        <f t="shared" si="200"/>
        <v>456521.73913043481</v>
      </c>
      <c r="AZ299" s="2">
        <f t="shared" si="189"/>
        <v>4516521.7391304346</v>
      </c>
      <c r="BK299">
        <v>5100000</v>
      </c>
      <c r="BL299" s="2">
        <f t="shared" si="196"/>
        <v>608695.65217391308</v>
      </c>
      <c r="BM299">
        <f t="shared" si="190"/>
        <v>5708695.6521739131</v>
      </c>
      <c r="BQ299">
        <v>9000000</v>
      </c>
      <c r="BR299">
        <f t="shared" si="201"/>
        <v>500000</v>
      </c>
      <c r="BS299">
        <f t="shared" si="191"/>
        <v>9500000</v>
      </c>
      <c r="BU299">
        <v>2700000</v>
      </c>
      <c r="BV299" s="2">
        <f>$BV$371/92*AF299</f>
        <v>1152173.9130434783</v>
      </c>
      <c r="BW299">
        <f t="shared" si="192"/>
        <v>3852173.9130434785</v>
      </c>
      <c r="CA299">
        <v>1600000</v>
      </c>
      <c r="CB299" s="2">
        <f t="shared" si="197"/>
        <v>260869.56521739133</v>
      </c>
      <c r="CC299" s="2">
        <f t="shared" si="193"/>
        <v>1860869.5652173914</v>
      </c>
    </row>
    <row r="300" spans="1:81" x14ac:dyDescent="0.25">
      <c r="A300" s="1">
        <v>44490</v>
      </c>
      <c r="B300">
        <v>750000</v>
      </c>
      <c r="C300">
        <v>1700000</v>
      </c>
      <c r="D300" s="2">
        <f t="shared" si="162"/>
        <v>8837134.1304347832</v>
      </c>
      <c r="E300" s="2">
        <v>17674268.260869566</v>
      </c>
      <c r="F300" s="2">
        <f t="shared" si="171"/>
        <v>2269673.9130434785</v>
      </c>
      <c r="G300" s="2">
        <v>4539347.826086957</v>
      </c>
      <c r="H300" s="2">
        <f t="shared" si="169"/>
        <v>5850000</v>
      </c>
      <c r="I300" s="2">
        <v>11700000</v>
      </c>
      <c r="J300" s="2">
        <f t="shared" ref="J300" si="220">K300/2</f>
        <v>2869565.2173913042</v>
      </c>
      <c r="K300" s="2">
        <v>5739130.4347826084</v>
      </c>
      <c r="L300" s="2">
        <f t="shared" si="136"/>
        <v>4762500</v>
      </c>
      <c r="M300" s="2">
        <v>9525000</v>
      </c>
      <c r="N300" s="2">
        <f t="shared" si="152"/>
        <v>1954891.3043478262</v>
      </c>
      <c r="O300" s="2">
        <v>3909782.6086956523</v>
      </c>
      <c r="P300" s="2">
        <f t="shared" si="208"/>
        <v>936956.52173913037</v>
      </c>
      <c r="Q300" s="2">
        <v>1873913.0434782607</v>
      </c>
      <c r="R300" s="2"/>
      <c r="S300" s="2"/>
      <c r="T300" s="19">
        <f t="shared" si="164"/>
        <v>32243221.08695652</v>
      </c>
      <c r="U300" s="20">
        <v>17461543</v>
      </c>
      <c r="V300" s="20">
        <v>10476925.799999999</v>
      </c>
      <c r="W300" s="20">
        <v>12223080.1</v>
      </c>
      <c r="X300" s="20">
        <v>13969234.399999999</v>
      </c>
      <c r="Y300" s="21">
        <v>15715388.699999999</v>
      </c>
      <c r="AF300">
        <v>21</v>
      </c>
      <c r="AP300">
        <v>17080790</v>
      </c>
      <c r="AQ300" s="2">
        <f t="shared" si="199"/>
        <v>593478.26086956519</v>
      </c>
      <c r="AR300">
        <f t="shared" si="188"/>
        <v>17674268.260869566</v>
      </c>
      <c r="AX300">
        <v>4060000</v>
      </c>
      <c r="AY300" s="2">
        <f t="shared" si="200"/>
        <v>479347.82608695654</v>
      </c>
      <c r="AZ300" s="2">
        <f t="shared" si="189"/>
        <v>4539347.826086957</v>
      </c>
      <c r="BK300">
        <v>5100000</v>
      </c>
      <c r="BL300" s="2">
        <f t="shared" si="196"/>
        <v>639130.43478260865</v>
      </c>
      <c r="BM300">
        <f t="shared" si="190"/>
        <v>5739130.4347826084</v>
      </c>
      <c r="BQ300">
        <v>9000000</v>
      </c>
      <c r="BR300">
        <f t="shared" si="201"/>
        <v>525000</v>
      </c>
      <c r="BS300">
        <f t="shared" si="191"/>
        <v>9525000</v>
      </c>
      <c r="BU300">
        <v>2700000</v>
      </c>
      <c r="BV300" s="2">
        <f>$BV$371/92*AF300</f>
        <v>1209782.6086956521</v>
      </c>
      <c r="BW300">
        <f t="shared" si="192"/>
        <v>3909782.6086956523</v>
      </c>
      <c r="CA300">
        <v>1600000</v>
      </c>
      <c r="CB300" s="2">
        <f t="shared" si="197"/>
        <v>273913.04347826086</v>
      </c>
      <c r="CC300" s="2">
        <f t="shared" si="193"/>
        <v>1873913.0434782607</v>
      </c>
    </row>
    <row r="301" spans="1:81" x14ac:dyDescent="0.25">
      <c r="A301" s="1">
        <v>44491</v>
      </c>
      <c r="B301">
        <v>750000</v>
      </c>
      <c r="C301">
        <v>1700000</v>
      </c>
      <c r="D301" s="2">
        <f t="shared" si="162"/>
        <v>8851264.5652173907</v>
      </c>
      <c r="E301" s="2">
        <v>17702529.130434781</v>
      </c>
      <c r="F301" s="2">
        <f t="shared" si="171"/>
        <v>2281086.9565217393</v>
      </c>
      <c r="G301" s="2">
        <v>4562173.9130434785</v>
      </c>
      <c r="H301" s="2">
        <f t="shared" si="169"/>
        <v>5850000</v>
      </c>
      <c r="I301" s="2">
        <v>11700000</v>
      </c>
      <c r="J301" s="2">
        <f t="shared" ref="J301" si="221">K301/2</f>
        <v>2884782.6086956523</v>
      </c>
      <c r="K301" s="2">
        <v>5769565.2173913047</v>
      </c>
      <c r="L301" s="2">
        <f t="shared" si="136"/>
        <v>4775000</v>
      </c>
      <c r="M301" s="2">
        <v>9550000</v>
      </c>
      <c r="N301" s="2">
        <f t="shared" si="152"/>
        <v>1983695.6521739131</v>
      </c>
      <c r="O301" s="2">
        <v>3967391.3043478262</v>
      </c>
      <c r="P301" s="2">
        <f t="shared" si="208"/>
        <v>943478.26086956519</v>
      </c>
      <c r="Q301" s="2">
        <v>1886956.5217391304</v>
      </c>
      <c r="R301" s="2"/>
      <c r="S301" s="2"/>
      <c r="T301" s="19">
        <f t="shared" si="164"/>
        <v>32344308.043478262</v>
      </c>
      <c r="U301" s="20">
        <v>17461543</v>
      </c>
      <c r="V301" s="20">
        <v>10476925.799999999</v>
      </c>
      <c r="W301" s="20">
        <v>12223080.1</v>
      </c>
      <c r="X301" s="20">
        <v>13969234.399999999</v>
      </c>
      <c r="Y301" s="21">
        <v>15715388.699999999</v>
      </c>
      <c r="AF301">
        <v>22</v>
      </c>
      <c r="AP301">
        <v>17080790</v>
      </c>
      <c r="AQ301" s="2">
        <f t="shared" si="199"/>
        <v>621739.13043478259</v>
      </c>
      <c r="AR301">
        <f t="shared" si="188"/>
        <v>17702529.130434781</v>
      </c>
      <c r="AX301">
        <v>4060000</v>
      </c>
      <c r="AY301" s="2">
        <f t="shared" si="200"/>
        <v>502173.91304347827</v>
      </c>
      <c r="AZ301" s="2">
        <f t="shared" si="189"/>
        <v>4562173.9130434785</v>
      </c>
      <c r="BK301">
        <v>5100000</v>
      </c>
      <c r="BL301" s="2">
        <f t="shared" si="196"/>
        <v>669565.21739130432</v>
      </c>
      <c r="BM301">
        <f t="shared" si="190"/>
        <v>5769565.2173913047</v>
      </c>
      <c r="BQ301">
        <v>9000000</v>
      </c>
      <c r="BR301">
        <f t="shared" si="201"/>
        <v>550000</v>
      </c>
      <c r="BS301">
        <f t="shared" si="191"/>
        <v>9550000</v>
      </c>
      <c r="BU301">
        <v>2700000</v>
      </c>
      <c r="BV301" s="2">
        <f>$BV$371/92*AF301</f>
        <v>1267391.3043478262</v>
      </c>
      <c r="BW301">
        <f t="shared" si="192"/>
        <v>3967391.3043478262</v>
      </c>
      <c r="CA301">
        <v>1600000</v>
      </c>
      <c r="CB301" s="2">
        <f t="shared" si="197"/>
        <v>286956.52173913043</v>
      </c>
      <c r="CC301" s="2">
        <f t="shared" si="193"/>
        <v>1886956.5217391304</v>
      </c>
    </row>
    <row r="302" spans="1:81" x14ac:dyDescent="0.25">
      <c r="A302" s="1">
        <v>44492</v>
      </c>
      <c r="B302">
        <v>750000</v>
      </c>
      <c r="C302">
        <v>1700000</v>
      </c>
      <c r="D302" s="2">
        <f t="shared" si="162"/>
        <v>8865395</v>
      </c>
      <c r="E302" s="2">
        <v>17730790</v>
      </c>
      <c r="F302" s="2">
        <f t="shared" si="171"/>
        <v>2292500</v>
      </c>
      <c r="G302" s="2">
        <v>4585000</v>
      </c>
      <c r="H302" s="2">
        <f t="shared" si="169"/>
        <v>5850000</v>
      </c>
      <c r="I302" s="2">
        <v>11700000</v>
      </c>
      <c r="J302" s="2">
        <f t="shared" ref="J302" si="222">K302/2</f>
        <v>2900000</v>
      </c>
      <c r="K302" s="2">
        <v>5800000</v>
      </c>
      <c r="L302" s="2">
        <f t="shared" si="136"/>
        <v>4787500</v>
      </c>
      <c r="M302" s="2">
        <v>9575000</v>
      </c>
      <c r="N302" s="2">
        <f t="shared" si="152"/>
        <v>2012500</v>
      </c>
      <c r="O302" s="2">
        <v>4025000</v>
      </c>
      <c r="P302" s="2">
        <f t="shared" si="208"/>
        <v>950000</v>
      </c>
      <c r="Q302" s="2">
        <v>1900000</v>
      </c>
      <c r="R302" s="2"/>
      <c r="S302" s="2"/>
      <c r="T302" s="19">
        <f t="shared" si="164"/>
        <v>32445395</v>
      </c>
      <c r="U302" s="20">
        <v>17461543</v>
      </c>
      <c r="V302" s="20">
        <v>10476925.799999999</v>
      </c>
      <c r="W302" s="20">
        <v>12223080.1</v>
      </c>
      <c r="X302" s="20">
        <v>13969234.399999999</v>
      </c>
      <c r="Y302" s="21">
        <v>15715388.699999999</v>
      </c>
      <c r="AF302">
        <v>23</v>
      </c>
      <c r="AP302">
        <v>17080790</v>
      </c>
      <c r="AQ302" s="2">
        <f t="shared" si="199"/>
        <v>650000</v>
      </c>
      <c r="AR302">
        <f t="shared" si="188"/>
        <v>17730790</v>
      </c>
      <c r="AX302">
        <v>4060000</v>
      </c>
      <c r="AY302" s="2">
        <f t="shared" si="200"/>
        <v>525000</v>
      </c>
      <c r="AZ302" s="2">
        <f t="shared" si="189"/>
        <v>4585000</v>
      </c>
      <c r="BK302">
        <v>5100000</v>
      </c>
      <c r="BL302" s="2">
        <f t="shared" si="196"/>
        <v>700000</v>
      </c>
      <c r="BM302">
        <f t="shared" si="190"/>
        <v>5800000</v>
      </c>
      <c r="BQ302">
        <v>9000000</v>
      </c>
      <c r="BR302">
        <f t="shared" si="201"/>
        <v>575000</v>
      </c>
      <c r="BS302">
        <f t="shared" si="191"/>
        <v>9575000</v>
      </c>
      <c r="BU302">
        <v>2700000</v>
      </c>
      <c r="BV302" s="2">
        <f>$BV$371/92*AF302</f>
        <v>1325000</v>
      </c>
      <c r="BW302">
        <f t="shared" si="192"/>
        <v>4025000</v>
      </c>
      <c r="CA302">
        <v>1600000</v>
      </c>
      <c r="CB302" s="2">
        <f t="shared" si="197"/>
        <v>300000</v>
      </c>
      <c r="CC302" s="2">
        <f t="shared" si="193"/>
        <v>1900000</v>
      </c>
    </row>
    <row r="303" spans="1:81" x14ac:dyDescent="0.25">
      <c r="A303" s="1">
        <v>44493</v>
      </c>
      <c r="B303">
        <v>750000</v>
      </c>
      <c r="C303">
        <v>1700000</v>
      </c>
      <c r="D303" s="2">
        <f t="shared" si="162"/>
        <v>8879525.4347826093</v>
      </c>
      <c r="E303" s="2">
        <v>17759050.869565219</v>
      </c>
      <c r="F303" s="2">
        <f t="shared" si="171"/>
        <v>2303913.0434782607</v>
      </c>
      <c r="G303" s="2">
        <v>4607826.0869565215</v>
      </c>
      <c r="H303" s="2">
        <f t="shared" si="169"/>
        <v>5850000</v>
      </c>
      <c r="I303" s="2">
        <v>11700000</v>
      </c>
      <c r="J303" s="2">
        <f t="shared" ref="J303" si="223">K303/2</f>
        <v>2915217.3913043477</v>
      </c>
      <c r="K303" s="2">
        <v>5830434.7826086953</v>
      </c>
      <c r="L303" s="2">
        <f t="shared" si="136"/>
        <v>4800000</v>
      </c>
      <c r="M303" s="2">
        <v>9600000</v>
      </c>
      <c r="N303" s="2">
        <f t="shared" si="152"/>
        <v>2041304.3478260869</v>
      </c>
      <c r="O303" s="2">
        <v>4082608.6956521738</v>
      </c>
      <c r="P303" s="2">
        <f t="shared" si="208"/>
        <v>956521.73913043481</v>
      </c>
      <c r="Q303" s="2">
        <v>1913043.4782608696</v>
      </c>
      <c r="R303" s="2"/>
      <c r="S303" s="2"/>
      <c r="T303" s="19">
        <f t="shared" si="164"/>
        <v>32546481.956521738</v>
      </c>
      <c r="U303" s="20">
        <v>17461543</v>
      </c>
      <c r="V303" s="20">
        <v>10476925.799999999</v>
      </c>
      <c r="W303" s="20">
        <v>12223080.1</v>
      </c>
      <c r="X303" s="20">
        <v>13969234.399999999</v>
      </c>
      <c r="Y303" s="21">
        <v>15715388.699999999</v>
      </c>
      <c r="AF303">
        <v>24</v>
      </c>
      <c r="AP303">
        <v>17080790</v>
      </c>
      <c r="AQ303" s="2">
        <f t="shared" si="199"/>
        <v>678260.86956521741</v>
      </c>
      <c r="AR303">
        <f t="shared" si="188"/>
        <v>17759050.869565219</v>
      </c>
      <c r="AX303">
        <v>4060000</v>
      </c>
      <c r="AY303" s="2">
        <f t="shared" si="200"/>
        <v>547826.08695652173</v>
      </c>
      <c r="AZ303" s="2">
        <f t="shared" si="189"/>
        <v>4607826.0869565215</v>
      </c>
      <c r="BK303">
        <v>5100000</v>
      </c>
      <c r="BL303" s="2">
        <f t="shared" si="196"/>
        <v>730434.78260869568</v>
      </c>
      <c r="BM303">
        <f t="shared" si="190"/>
        <v>5830434.7826086953</v>
      </c>
      <c r="BQ303">
        <v>9000000</v>
      </c>
      <c r="BR303">
        <f t="shared" si="201"/>
        <v>600000</v>
      </c>
      <c r="BS303">
        <f t="shared" si="191"/>
        <v>9600000</v>
      </c>
      <c r="BU303">
        <v>2700000</v>
      </c>
      <c r="BV303" s="2">
        <f>$BV$371/92*AF303</f>
        <v>1382608.6956521738</v>
      </c>
      <c r="BW303">
        <f t="shared" si="192"/>
        <v>4082608.6956521738</v>
      </c>
      <c r="CA303">
        <v>1600000</v>
      </c>
      <c r="CB303" s="2">
        <f t="shared" si="197"/>
        <v>313043.47826086957</v>
      </c>
      <c r="CC303" s="2">
        <f t="shared" si="193"/>
        <v>1913043.4782608696</v>
      </c>
    </row>
    <row r="304" spans="1:81" x14ac:dyDescent="0.25">
      <c r="A304" s="1">
        <v>44494</v>
      </c>
      <c r="B304">
        <v>750000</v>
      </c>
      <c r="C304">
        <v>1700000</v>
      </c>
      <c r="D304" s="2">
        <f t="shared" si="162"/>
        <v>8893655.8695652168</v>
      </c>
      <c r="E304" s="2">
        <v>17787311.739130434</v>
      </c>
      <c r="F304" s="2">
        <f t="shared" si="171"/>
        <v>2315326.0869565215</v>
      </c>
      <c r="G304" s="2">
        <v>4630652.173913043</v>
      </c>
      <c r="H304" s="2">
        <f t="shared" si="169"/>
        <v>5850000</v>
      </c>
      <c r="I304" s="2">
        <v>11700000</v>
      </c>
      <c r="J304" s="2">
        <f t="shared" ref="J304" si="224">K304/2</f>
        <v>2930434.7826086958</v>
      </c>
      <c r="K304" s="2">
        <v>5860869.5652173916</v>
      </c>
      <c r="L304" s="2">
        <f t="shared" si="136"/>
        <v>4812500</v>
      </c>
      <c r="M304" s="2">
        <v>9625000</v>
      </c>
      <c r="N304" s="2">
        <f t="shared" si="152"/>
        <v>2070108.6956521738</v>
      </c>
      <c r="O304" s="2">
        <v>4140217.3913043477</v>
      </c>
      <c r="P304" s="2">
        <f t="shared" si="208"/>
        <v>963043.47826086963</v>
      </c>
      <c r="Q304" s="2">
        <v>1926086.9565217393</v>
      </c>
      <c r="R304" s="2"/>
      <c r="S304" s="2"/>
      <c r="T304" s="19">
        <f t="shared" si="164"/>
        <v>32647568.91304348</v>
      </c>
      <c r="U304" s="20">
        <v>17461543</v>
      </c>
      <c r="V304" s="20">
        <v>10476925.799999999</v>
      </c>
      <c r="W304" s="20">
        <v>12223080.1</v>
      </c>
      <c r="X304" s="20">
        <v>13969234.399999999</v>
      </c>
      <c r="Y304" s="21">
        <v>15715388.699999999</v>
      </c>
      <c r="AF304">
        <v>25</v>
      </c>
      <c r="AP304">
        <v>17080790</v>
      </c>
      <c r="AQ304" s="2">
        <f t="shared" si="199"/>
        <v>706521.73913043481</v>
      </c>
      <c r="AR304">
        <f t="shared" si="188"/>
        <v>17787311.739130434</v>
      </c>
      <c r="AX304">
        <v>4060000</v>
      </c>
      <c r="AY304" s="2">
        <f t="shared" si="200"/>
        <v>570652.17391304346</v>
      </c>
      <c r="AZ304" s="2">
        <f t="shared" si="189"/>
        <v>4630652.173913043</v>
      </c>
      <c r="BK304">
        <v>5100000</v>
      </c>
      <c r="BL304" s="2">
        <f t="shared" si="196"/>
        <v>760869.56521739135</v>
      </c>
      <c r="BM304">
        <f t="shared" si="190"/>
        <v>5860869.5652173916</v>
      </c>
      <c r="BQ304">
        <v>9000000</v>
      </c>
      <c r="BR304">
        <f t="shared" si="201"/>
        <v>625000</v>
      </c>
      <c r="BS304">
        <f t="shared" si="191"/>
        <v>9625000</v>
      </c>
      <c r="BU304">
        <v>2700000</v>
      </c>
      <c r="BV304" s="2">
        <f>$BV$371/92*AF304</f>
        <v>1440217.3913043479</v>
      </c>
      <c r="BW304">
        <f t="shared" si="192"/>
        <v>4140217.3913043477</v>
      </c>
      <c r="CA304">
        <v>1600000</v>
      </c>
      <c r="CB304" s="2">
        <f t="shared" si="197"/>
        <v>326086.95652173914</v>
      </c>
      <c r="CC304" s="2">
        <f t="shared" si="193"/>
        <v>1926086.9565217393</v>
      </c>
    </row>
    <row r="305" spans="1:81" x14ac:dyDescent="0.25">
      <c r="A305" s="1">
        <v>44495</v>
      </c>
      <c r="B305">
        <v>750000</v>
      </c>
      <c r="C305">
        <v>1700000</v>
      </c>
      <c r="D305" s="2">
        <f t="shared" si="162"/>
        <v>8907786.3043478262</v>
      </c>
      <c r="E305" s="2">
        <v>17815572.608695652</v>
      </c>
      <c r="F305" s="2">
        <f t="shared" si="171"/>
        <v>2326739.1304347827</v>
      </c>
      <c r="G305" s="2">
        <v>4653478.2608695654</v>
      </c>
      <c r="H305" s="2">
        <f t="shared" si="169"/>
        <v>5850000</v>
      </c>
      <c r="I305" s="2">
        <v>11700000</v>
      </c>
      <c r="J305" s="2">
        <f t="shared" ref="J305" si="225">K305/2</f>
        <v>2945652.1739130435</v>
      </c>
      <c r="K305" s="2">
        <v>5891304.3478260869</v>
      </c>
      <c r="L305" s="2">
        <f t="shared" si="136"/>
        <v>4825000</v>
      </c>
      <c r="M305" s="2">
        <v>9650000</v>
      </c>
      <c r="N305" s="2">
        <f t="shared" si="152"/>
        <v>2098913.0434782607</v>
      </c>
      <c r="O305" s="2">
        <v>4197826.0869565215</v>
      </c>
      <c r="P305" s="2">
        <f t="shared" si="208"/>
        <v>969565.21739130432</v>
      </c>
      <c r="Q305" s="2">
        <v>1939130.4347826086</v>
      </c>
      <c r="R305" s="2"/>
      <c r="S305" s="2"/>
      <c r="T305" s="19">
        <f t="shared" si="164"/>
        <v>32748655.869565219</v>
      </c>
      <c r="U305" s="20">
        <v>17461543</v>
      </c>
      <c r="V305" s="20">
        <v>10476925.799999999</v>
      </c>
      <c r="W305" s="20">
        <v>12223080.1</v>
      </c>
      <c r="X305" s="20">
        <v>13969234.399999999</v>
      </c>
      <c r="Y305" s="21">
        <v>15715388.699999999</v>
      </c>
      <c r="AF305">
        <v>26</v>
      </c>
      <c r="AP305">
        <v>17080790</v>
      </c>
      <c r="AQ305" s="2">
        <f t="shared" si="199"/>
        <v>734782.60869565222</v>
      </c>
      <c r="AR305">
        <f t="shared" si="188"/>
        <v>17815572.608695652</v>
      </c>
      <c r="AX305">
        <v>4060000</v>
      </c>
      <c r="AY305" s="2">
        <f t="shared" si="200"/>
        <v>593478.26086956519</v>
      </c>
      <c r="AZ305" s="2">
        <f t="shared" si="189"/>
        <v>4653478.2608695654</v>
      </c>
      <c r="BK305">
        <v>5100000</v>
      </c>
      <c r="BL305" s="2">
        <f t="shared" si="196"/>
        <v>791304.34782608692</v>
      </c>
      <c r="BM305">
        <f t="shared" si="190"/>
        <v>5891304.3478260869</v>
      </c>
      <c r="BQ305">
        <v>9000000</v>
      </c>
      <c r="BR305">
        <f t="shared" si="201"/>
        <v>650000</v>
      </c>
      <c r="BS305">
        <f t="shared" si="191"/>
        <v>9650000</v>
      </c>
      <c r="BU305">
        <v>2700000</v>
      </c>
      <c r="BV305" s="2">
        <f>$BV$371/92*AF305</f>
        <v>1497826.0869565217</v>
      </c>
      <c r="BW305">
        <f t="shared" si="192"/>
        <v>4197826.0869565215</v>
      </c>
      <c r="CA305">
        <v>1600000</v>
      </c>
      <c r="CB305" s="2">
        <f t="shared" si="197"/>
        <v>339130.4347826087</v>
      </c>
      <c r="CC305" s="2">
        <f t="shared" si="193"/>
        <v>1939130.4347826086</v>
      </c>
    </row>
    <row r="306" spans="1:81" x14ac:dyDescent="0.25">
      <c r="A306" s="1">
        <v>44496</v>
      </c>
      <c r="B306">
        <v>750000</v>
      </c>
      <c r="C306">
        <v>1700000</v>
      </c>
      <c r="D306" s="2">
        <f t="shared" si="162"/>
        <v>8921916.7391304355</v>
      </c>
      <c r="E306" s="2">
        <v>17843833.478260871</v>
      </c>
      <c r="F306" s="2">
        <f t="shared" si="171"/>
        <v>2338152.1739130435</v>
      </c>
      <c r="G306" s="2">
        <v>4676304.3478260869</v>
      </c>
      <c r="H306" s="2">
        <f t="shared" si="169"/>
        <v>5850000</v>
      </c>
      <c r="I306" s="2">
        <v>11700000</v>
      </c>
      <c r="J306" s="2">
        <f t="shared" ref="J306" si="226">K306/2</f>
        <v>2960869.5652173911</v>
      </c>
      <c r="K306" s="2">
        <v>5921739.1304347822</v>
      </c>
      <c r="L306" s="2">
        <f t="shared" si="136"/>
        <v>4837500</v>
      </c>
      <c r="M306" s="2">
        <v>9675000</v>
      </c>
      <c r="N306" s="2">
        <f t="shared" si="152"/>
        <v>2127717.3913043477</v>
      </c>
      <c r="O306" s="2">
        <v>4255434.7826086953</v>
      </c>
      <c r="P306" s="2">
        <f t="shared" si="208"/>
        <v>976086.95652173914</v>
      </c>
      <c r="Q306" s="2">
        <v>1952173.9130434783</v>
      </c>
      <c r="R306" s="2"/>
      <c r="S306" s="2"/>
      <c r="T306" s="19">
        <f t="shared" si="164"/>
        <v>32849742.826086953</v>
      </c>
      <c r="U306" s="20">
        <v>17461543</v>
      </c>
      <c r="V306" s="20">
        <v>10476925.799999999</v>
      </c>
      <c r="W306" s="20">
        <v>12223080.1</v>
      </c>
      <c r="X306" s="20">
        <v>13969234.399999999</v>
      </c>
      <c r="Y306" s="21">
        <v>15715388.699999999</v>
      </c>
      <c r="AF306">
        <v>27</v>
      </c>
      <c r="AP306">
        <v>17080790</v>
      </c>
      <c r="AQ306" s="2">
        <f t="shared" si="199"/>
        <v>763043.47826086963</v>
      </c>
      <c r="AR306">
        <f t="shared" si="188"/>
        <v>17843833.478260871</v>
      </c>
      <c r="AX306">
        <v>4060000</v>
      </c>
      <c r="AY306" s="2">
        <f t="shared" si="200"/>
        <v>616304.34782608703</v>
      </c>
      <c r="AZ306" s="2">
        <f t="shared" si="189"/>
        <v>4676304.3478260869</v>
      </c>
      <c r="BK306">
        <v>5100000</v>
      </c>
      <c r="BL306" s="2">
        <f t="shared" si="196"/>
        <v>821739.13043478259</v>
      </c>
      <c r="BM306">
        <f t="shared" si="190"/>
        <v>5921739.1304347822</v>
      </c>
      <c r="BQ306">
        <v>9000000</v>
      </c>
      <c r="BR306">
        <f t="shared" si="201"/>
        <v>675000</v>
      </c>
      <c r="BS306">
        <f t="shared" si="191"/>
        <v>9675000</v>
      </c>
      <c r="BU306">
        <v>2700000</v>
      </c>
      <c r="BV306" s="2">
        <f>$BV$371/92*AF306</f>
        <v>1555434.7826086956</v>
      </c>
      <c r="BW306">
        <f t="shared" si="192"/>
        <v>4255434.7826086953</v>
      </c>
      <c r="CA306">
        <v>1600000</v>
      </c>
      <c r="CB306" s="2">
        <f t="shared" si="197"/>
        <v>352173.91304347827</v>
      </c>
      <c r="CC306" s="2">
        <f t="shared" si="193"/>
        <v>1952173.9130434783</v>
      </c>
    </row>
    <row r="307" spans="1:81" x14ac:dyDescent="0.25">
      <c r="A307" s="1">
        <v>44497</v>
      </c>
      <c r="B307">
        <v>750000</v>
      </c>
      <c r="C307">
        <v>1700000</v>
      </c>
      <c r="D307" s="2">
        <f t="shared" si="162"/>
        <v>8936047.173913043</v>
      </c>
      <c r="E307" s="2">
        <v>17872094.347826086</v>
      </c>
      <c r="F307" s="2">
        <f t="shared" si="171"/>
        <v>2349565.2173913042</v>
      </c>
      <c r="G307" s="2">
        <v>4699130.4347826084</v>
      </c>
      <c r="H307" s="2">
        <f t="shared" si="169"/>
        <v>5850000</v>
      </c>
      <c r="I307" s="2">
        <v>11700000</v>
      </c>
      <c r="J307" s="2">
        <f t="shared" ref="J307" si="227">K307/2</f>
        <v>2976086.9565217393</v>
      </c>
      <c r="K307" s="2">
        <v>5952173.9130434785</v>
      </c>
      <c r="L307" s="2">
        <f t="shared" si="136"/>
        <v>4850000</v>
      </c>
      <c r="M307" s="2">
        <v>9700000</v>
      </c>
      <c r="N307" s="2">
        <f t="shared" si="152"/>
        <v>2156521.7391304346</v>
      </c>
      <c r="O307" s="2">
        <v>4313043.4782608692</v>
      </c>
      <c r="P307" s="2">
        <f t="shared" si="208"/>
        <v>982608.69565217395</v>
      </c>
      <c r="Q307" s="2">
        <v>1965217.3913043479</v>
      </c>
      <c r="R307" s="2"/>
      <c r="S307" s="2"/>
      <c r="T307" s="19">
        <f t="shared" si="164"/>
        <v>32950829.782608695</v>
      </c>
      <c r="U307" s="20">
        <v>17461543</v>
      </c>
      <c r="V307" s="20">
        <v>10476925.799999999</v>
      </c>
      <c r="W307" s="20">
        <v>12223080.1</v>
      </c>
      <c r="X307" s="20">
        <v>13969234.399999999</v>
      </c>
      <c r="Y307" s="21">
        <v>15715388.699999999</v>
      </c>
      <c r="AF307">
        <v>28</v>
      </c>
      <c r="AP307">
        <v>17080790</v>
      </c>
      <c r="AQ307" s="2">
        <f t="shared" si="199"/>
        <v>791304.34782608692</v>
      </c>
      <c r="AR307">
        <f t="shared" si="188"/>
        <v>17872094.347826086</v>
      </c>
      <c r="AX307">
        <v>4060000</v>
      </c>
      <c r="AY307" s="2">
        <f t="shared" si="200"/>
        <v>639130.43478260876</v>
      </c>
      <c r="AZ307" s="2">
        <f t="shared" si="189"/>
        <v>4699130.4347826084</v>
      </c>
      <c r="BK307">
        <v>5100000</v>
      </c>
      <c r="BL307" s="2">
        <f t="shared" si="196"/>
        <v>852173.91304347827</v>
      </c>
      <c r="BM307">
        <f t="shared" si="190"/>
        <v>5952173.9130434785</v>
      </c>
      <c r="BQ307">
        <v>9000000</v>
      </c>
      <c r="BR307">
        <f t="shared" si="201"/>
        <v>700000</v>
      </c>
      <c r="BS307">
        <f t="shared" si="191"/>
        <v>9700000</v>
      </c>
      <c r="BU307">
        <v>2700000</v>
      </c>
      <c r="BV307" s="2">
        <f>$BV$371/92*AF307</f>
        <v>1613043.4782608696</v>
      </c>
      <c r="BW307">
        <f t="shared" si="192"/>
        <v>4313043.4782608692</v>
      </c>
      <c r="CA307">
        <v>1600000</v>
      </c>
      <c r="CB307" s="2">
        <f t="shared" si="197"/>
        <v>365217.39130434784</v>
      </c>
      <c r="CC307" s="2">
        <f t="shared" si="193"/>
        <v>1965217.3913043479</v>
      </c>
    </row>
    <row r="308" spans="1:81" x14ac:dyDescent="0.25">
      <c r="A308" s="1">
        <v>44498</v>
      </c>
      <c r="B308">
        <v>750000</v>
      </c>
      <c r="C308">
        <v>1700000</v>
      </c>
      <c r="D308" s="2">
        <f t="shared" si="162"/>
        <v>8950177.6086956523</v>
      </c>
      <c r="E308" s="2">
        <v>17900355.217391305</v>
      </c>
      <c r="F308" s="2">
        <f t="shared" si="171"/>
        <v>2360978.2608695654</v>
      </c>
      <c r="G308" s="2">
        <v>4721956.5217391308</v>
      </c>
      <c r="H308" s="2">
        <f t="shared" si="169"/>
        <v>5850000</v>
      </c>
      <c r="I308" s="2">
        <v>11700000</v>
      </c>
      <c r="J308" s="2">
        <f t="shared" ref="J308" si="228">K308/2</f>
        <v>2991304.3478260869</v>
      </c>
      <c r="K308" s="2">
        <v>5982608.6956521738</v>
      </c>
      <c r="L308" s="2">
        <f t="shared" si="136"/>
        <v>4862500</v>
      </c>
      <c r="M308" s="2">
        <v>9725000</v>
      </c>
      <c r="N308" s="2">
        <f t="shared" si="152"/>
        <v>2185326.0869565215</v>
      </c>
      <c r="O308" s="2">
        <v>4370652.173913043</v>
      </c>
      <c r="P308" s="2">
        <f t="shared" si="208"/>
        <v>989130.43478260865</v>
      </c>
      <c r="Q308" s="2">
        <v>1978260.8695652173</v>
      </c>
      <c r="R308" s="2"/>
      <c r="S308" s="2"/>
      <c r="T308" s="19">
        <f t="shared" si="164"/>
        <v>33051916.739130437</v>
      </c>
      <c r="U308" s="20">
        <v>17461543</v>
      </c>
      <c r="V308" s="20">
        <v>10476925.799999999</v>
      </c>
      <c r="W308" s="20">
        <v>12223080.1</v>
      </c>
      <c r="X308" s="20">
        <v>13969234.399999999</v>
      </c>
      <c r="Y308" s="21">
        <v>15715388.699999999</v>
      </c>
      <c r="AF308">
        <v>29</v>
      </c>
      <c r="AP308">
        <v>17080790</v>
      </c>
      <c r="AQ308" s="2">
        <f t="shared" si="199"/>
        <v>819565.21739130432</v>
      </c>
      <c r="AR308">
        <f t="shared" si="188"/>
        <v>17900355.217391305</v>
      </c>
      <c r="AX308">
        <v>4060000</v>
      </c>
      <c r="AY308" s="2">
        <f t="shared" si="200"/>
        <v>661956.52173913049</v>
      </c>
      <c r="AZ308" s="2">
        <f t="shared" si="189"/>
        <v>4721956.5217391308</v>
      </c>
      <c r="BK308">
        <v>5100000</v>
      </c>
      <c r="BL308" s="2">
        <f t="shared" si="196"/>
        <v>882608.69565217395</v>
      </c>
      <c r="BM308">
        <f t="shared" si="190"/>
        <v>5982608.6956521738</v>
      </c>
      <c r="BQ308">
        <v>9000000</v>
      </c>
      <c r="BR308">
        <f t="shared" si="201"/>
        <v>725000</v>
      </c>
      <c r="BS308">
        <f t="shared" si="191"/>
        <v>9725000</v>
      </c>
      <c r="BU308">
        <v>2700000</v>
      </c>
      <c r="BV308" s="2">
        <f>$BV$371/92*AF308</f>
        <v>1670652.1739130435</v>
      </c>
      <c r="BW308">
        <f t="shared" si="192"/>
        <v>4370652.173913043</v>
      </c>
      <c r="CA308">
        <v>1600000</v>
      </c>
      <c r="CB308" s="2">
        <f t="shared" si="197"/>
        <v>378260.86956521741</v>
      </c>
      <c r="CC308" s="2">
        <f t="shared" si="193"/>
        <v>1978260.8695652173</v>
      </c>
    </row>
    <row r="309" spans="1:81" x14ac:dyDescent="0.25">
      <c r="A309" s="1">
        <v>44499</v>
      </c>
      <c r="B309">
        <v>750000</v>
      </c>
      <c r="C309">
        <v>1700000</v>
      </c>
      <c r="D309" s="2">
        <f t="shared" si="162"/>
        <v>8964308.0434782617</v>
      </c>
      <c r="E309" s="2">
        <v>17928616.086956523</v>
      </c>
      <c r="F309" s="2">
        <f t="shared" si="171"/>
        <v>2372391.3043478262</v>
      </c>
      <c r="G309" s="2">
        <v>4744782.6086956523</v>
      </c>
      <c r="H309" s="2">
        <f t="shared" si="169"/>
        <v>5850000</v>
      </c>
      <c r="I309" s="2">
        <v>11700000</v>
      </c>
      <c r="J309" s="2">
        <f t="shared" ref="J309" si="229">K309/2</f>
        <v>3006521.7391304346</v>
      </c>
      <c r="K309" s="2">
        <v>6013043.4782608692</v>
      </c>
      <c r="L309" s="2">
        <f t="shared" si="136"/>
        <v>4875000</v>
      </c>
      <c r="M309" s="2">
        <v>9750000</v>
      </c>
      <c r="N309" s="2">
        <f t="shared" si="152"/>
        <v>2214130.4347826084</v>
      </c>
      <c r="O309" s="2">
        <v>4428260.8695652168</v>
      </c>
      <c r="P309" s="2">
        <f t="shared" si="208"/>
        <v>995652.17391304346</v>
      </c>
      <c r="Q309" s="2">
        <v>1991304.3478260869</v>
      </c>
      <c r="R309" s="2"/>
      <c r="S309" s="2"/>
      <c r="T309" s="19">
        <f t="shared" si="164"/>
        <v>33153003.695652172</v>
      </c>
      <c r="U309" s="20">
        <v>17461543</v>
      </c>
      <c r="V309" s="20">
        <v>10476925.799999999</v>
      </c>
      <c r="W309" s="20">
        <v>12223080.1</v>
      </c>
      <c r="X309" s="20">
        <v>13969234.399999999</v>
      </c>
      <c r="Y309" s="21">
        <v>15715388.699999999</v>
      </c>
      <c r="AF309">
        <v>30</v>
      </c>
      <c r="AP309">
        <v>17080790</v>
      </c>
      <c r="AQ309" s="2">
        <f t="shared" si="199"/>
        <v>847826.08695652173</v>
      </c>
      <c r="AR309">
        <f t="shared" si="188"/>
        <v>17928616.086956523</v>
      </c>
      <c r="AX309">
        <v>4060000</v>
      </c>
      <c r="AY309" s="2">
        <f t="shared" si="200"/>
        <v>684782.60869565222</v>
      </c>
      <c r="AZ309" s="2">
        <f t="shared" si="189"/>
        <v>4744782.6086956523</v>
      </c>
      <c r="BK309">
        <v>5100000</v>
      </c>
      <c r="BL309" s="2">
        <f t="shared" si="196"/>
        <v>913043.47826086951</v>
      </c>
      <c r="BM309">
        <f t="shared" si="190"/>
        <v>6013043.4782608692</v>
      </c>
      <c r="BQ309">
        <v>9000000</v>
      </c>
      <c r="BR309">
        <f t="shared" si="201"/>
        <v>750000</v>
      </c>
      <c r="BS309">
        <f t="shared" si="191"/>
        <v>9750000</v>
      </c>
      <c r="BU309">
        <v>2700000</v>
      </c>
      <c r="BV309" s="2">
        <f>$BV$371/92*AF309</f>
        <v>1728260.8695652173</v>
      </c>
      <c r="BW309">
        <f t="shared" si="192"/>
        <v>4428260.8695652168</v>
      </c>
      <c r="CA309">
        <v>1600000</v>
      </c>
      <c r="CB309" s="2">
        <f t="shared" si="197"/>
        <v>391304.34782608697</v>
      </c>
      <c r="CC309" s="2">
        <f t="shared" si="193"/>
        <v>1991304.3478260869</v>
      </c>
    </row>
    <row r="310" spans="1:81" x14ac:dyDescent="0.25">
      <c r="A310" s="1">
        <v>44500</v>
      </c>
      <c r="B310">
        <v>750000</v>
      </c>
      <c r="C310">
        <v>1700000</v>
      </c>
      <c r="D310" s="2">
        <f t="shared" si="162"/>
        <v>8978438.4782608692</v>
      </c>
      <c r="E310" s="2">
        <v>17956876.956521738</v>
      </c>
      <c r="F310" s="2">
        <f t="shared" si="171"/>
        <v>2383804.3478260869</v>
      </c>
      <c r="G310" s="2">
        <v>4767608.6956521738</v>
      </c>
      <c r="H310" s="2">
        <f t="shared" si="169"/>
        <v>5850000</v>
      </c>
      <c r="I310" s="2">
        <v>11700000</v>
      </c>
      <c r="J310" s="2">
        <f t="shared" ref="J310" si="230">K310/2</f>
        <v>3021739.1304347827</v>
      </c>
      <c r="K310" s="2">
        <v>6043478.2608695654</v>
      </c>
      <c r="L310" s="2">
        <f t="shared" ref="L310:L373" si="231">M310/2</f>
        <v>4887500</v>
      </c>
      <c r="M310" s="2">
        <v>9775000</v>
      </c>
      <c r="N310" s="2">
        <f t="shared" si="152"/>
        <v>2242934.7826086958</v>
      </c>
      <c r="O310" s="2">
        <v>4485869.5652173916</v>
      </c>
      <c r="P310" s="2">
        <f t="shared" si="208"/>
        <v>1002173.9130434783</v>
      </c>
      <c r="Q310" s="2">
        <v>2004347.8260869565</v>
      </c>
      <c r="R310" s="2"/>
      <c r="S310" s="2"/>
      <c r="T310" s="19">
        <f t="shared" si="164"/>
        <v>33254090.65217391</v>
      </c>
      <c r="U310" s="20">
        <v>17461543</v>
      </c>
      <c r="V310" s="20">
        <v>10476925.799999999</v>
      </c>
      <c r="W310" s="20">
        <v>12223080.1</v>
      </c>
      <c r="X310" s="20">
        <v>13969234.399999999</v>
      </c>
      <c r="Y310" s="21">
        <v>15715388.699999999</v>
      </c>
      <c r="AF310">
        <v>31</v>
      </c>
      <c r="AP310">
        <v>17080790</v>
      </c>
      <c r="AQ310" s="2">
        <f t="shared" si="199"/>
        <v>876086.95652173914</v>
      </c>
      <c r="AR310">
        <f t="shared" si="188"/>
        <v>17956876.956521738</v>
      </c>
      <c r="AX310">
        <v>4060000</v>
      </c>
      <c r="AY310" s="2">
        <f t="shared" si="200"/>
        <v>707608.69565217395</v>
      </c>
      <c r="AZ310" s="2">
        <f t="shared" si="189"/>
        <v>4767608.6956521738</v>
      </c>
      <c r="BK310">
        <v>5100000</v>
      </c>
      <c r="BL310" s="2">
        <f t="shared" si="196"/>
        <v>943478.26086956519</v>
      </c>
      <c r="BM310">
        <f t="shared" si="190"/>
        <v>6043478.2608695654</v>
      </c>
      <c r="BQ310">
        <v>9000000</v>
      </c>
      <c r="BR310">
        <f t="shared" si="201"/>
        <v>775000</v>
      </c>
      <c r="BS310">
        <f t="shared" si="191"/>
        <v>9775000</v>
      </c>
      <c r="BU310">
        <v>2700000</v>
      </c>
      <c r="BV310" s="2">
        <f>$BV$371/92*AF310</f>
        <v>1785869.5652173914</v>
      </c>
      <c r="BW310">
        <f t="shared" si="192"/>
        <v>4485869.5652173916</v>
      </c>
      <c r="CA310">
        <v>1600000</v>
      </c>
      <c r="CB310" s="2">
        <f t="shared" si="197"/>
        <v>404347.82608695654</v>
      </c>
      <c r="CC310" s="2">
        <f t="shared" si="193"/>
        <v>2004347.8260869565</v>
      </c>
    </row>
    <row r="311" spans="1:81" x14ac:dyDescent="0.25">
      <c r="A311" s="1">
        <v>44501</v>
      </c>
      <c r="B311">
        <v>750000</v>
      </c>
      <c r="C311">
        <v>1700000</v>
      </c>
      <c r="D311" s="2">
        <f t="shared" si="162"/>
        <v>8992568.9130434785</v>
      </c>
      <c r="E311" s="2">
        <v>17985137.826086957</v>
      </c>
      <c r="F311" s="2">
        <f t="shared" si="171"/>
        <v>2395217.3913043477</v>
      </c>
      <c r="G311" s="2">
        <v>4790434.7826086953</v>
      </c>
      <c r="H311" s="2">
        <f t="shared" si="169"/>
        <v>5850000</v>
      </c>
      <c r="I311" s="2">
        <v>11700000</v>
      </c>
      <c r="J311" s="2">
        <f t="shared" ref="J311" si="232">K311/2</f>
        <v>3036956.5217391304</v>
      </c>
      <c r="K311" s="2">
        <v>6073913.0434782607</v>
      </c>
      <c r="L311" s="2">
        <f t="shared" si="231"/>
        <v>4900000</v>
      </c>
      <c r="M311" s="2">
        <v>9800000</v>
      </c>
      <c r="N311" s="2">
        <f t="shared" si="152"/>
        <v>2271739.1304347827</v>
      </c>
      <c r="O311" s="2">
        <v>4543478.2608695654</v>
      </c>
      <c r="P311" s="2">
        <f t="shared" si="208"/>
        <v>1008695.6521739131</v>
      </c>
      <c r="Q311" s="2">
        <v>2017391.3043478262</v>
      </c>
      <c r="R311" s="2"/>
      <c r="S311" s="2"/>
      <c r="T311" s="19">
        <f t="shared" si="164"/>
        <v>33355177.608695652</v>
      </c>
      <c r="U311" s="20">
        <v>17461543</v>
      </c>
      <c r="V311" s="20">
        <v>10476925.799999999</v>
      </c>
      <c r="W311" s="20">
        <v>12223080.1</v>
      </c>
      <c r="X311" s="20">
        <v>13969234.399999999</v>
      </c>
      <c r="Y311" s="21">
        <v>15715388.699999999</v>
      </c>
      <c r="AF311">
        <v>32</v>
      </c>
      <c r="AP311">
        <v>17080790</v>
      </c>
      <c r="AQ311" s="2">
        <f t="shared" si="199"/>
        <v>904347.82608695654</v>
      </c>
      <c r="AR311">
        <f t="shared" si="188"/>
        <v>17985137.826086957</v>
      </c>
      <c r="AX311">
        <v>4060000</v>
      </c>
      <c r="AY311" s="2">
        <f t="shared" si="200"/>
        <v>730434.78260869568</v>
      </c>
      <c r="AZ311" s="2">
        <f t="shared" si="189"/>
        <v>4790434.7826086953</v>
      </c>
      <c r="BK311">
        <v>5100000</v>
      </c>
      <c r="BL311" s="2">
        <f t="shared" si="196"/>
        <v>973913.04347826086</v>
      </c>
      <c r="BM311">
        <f t="shared" si="190"/>
        <v>6073913.0434782607</v>
      </c>
      <c r="BQ311">
        <v>9000000</v>
      </c>
      <c r="BR311">
        <f t="shared" si="201"/>
        <v>800000</v>
      </c>
      <c r="BS311">
        <f t="shared" si="191"/>
        <v>9800000</v>
      </c>
      <c r="BU311">
        <v>2700000</v>
      </c>
      <c r="BV311" s="2">
        <f>$BV$371/92*AF311</f>
        <v>1843478.2608695652</v>
      </c>
      <c r="BW311">
        <f t="shared" si="192"/>
        <v>4543478.2608695654</v>
      </c>
      <c r="CA311">
        <v>1600000</v>
      </c>
      <c r="CB311" s="2">
        <f t="shared" si="197"/>
        <v>417391.30434782611</v>
      </c>
      <c r="CC311" s="2">
        <f t="shared" si="193"/>
        <v>2017391.3043478262</v>
      </c>
    </row>
    <row r="312" spans="1:81" x14ac:dyDescent="0.25">
      <c r="A312" s="1">
        <v>44502</v>
      </c>
      <c r="B312">
        <v>750000</v>
      </c>
      <c r="C312">
        <v>1700000</v>
      </c>
      <c r="D312" s="2">
        <f t="shared" si="162"/>
        <v>9006699.3478260878</v>
      </c>
      <c r="E312" s="2">
        <v>18013398.695652176</v>
      </c>
      <c r="F312" s="2">
        <f t="shared" si="171"/>
        <v>2406630.4347826089</v>
      </c>
      <c r="G312" s="2">
        <v>4813260.8695652178</v>
      </c>
      <c r="H312" s="2">
        <f t="shared" si="169"/>
        <v>5850000</v>
      </c>
      <c r="I312" s="2">
        <v>11700000</v>
      </c>
      <c r="J312" s="2">
        <f t="shared" ref="J312" si="233">K312/2</f>
        <v>3052173.9130434785</v>
      </c>
      <c r="K312" s="2">
        <v>6104347.826086957</v>
      </c>
      <c r="L312" s="2">
        <f t="shared" si="231"/>
        <v>4912500</v>
      </c>
      <c r="M312" s="2">
        <v>9825000</v>
      </c>
      <c r="N312" s="2">
        <f t="shared" si="152"/>
        <v>2300543.4782608696</v>
      </c>
      <c r="O312" s="2">
        <v>4601086.9565217393</v>
      </c>
      <c r="P312" s="2">
        <f t="shared" si="208"/>
        <v>1015217.3913043479</v>
      </c>
      <c r="Q312" s="2">
        <v>2030434.7826086958</v>
      </c>
      <c r="R312" s="2"/>
      <c r="S312" s="2"/>
      <c r="T312" s="19">
        <f t="shared" si="164"/>
        <v>33456264.565217391</v>
      </c>
      <c r="U312" s="20">
        <v>17461543</v>
      </c>
      <c r="V312" s="20">
        <v>10476925.799999999</v>
      </c>
      <c r="W312" s="20">
        <v>12223080.1</v>
      </c>
      <c r="X312" s="20">
        <v>13969234.399999999</v>
      </c>
      <c r="Y312" s="21">
        <v>15715388.699999999</v>
      </c>
      <c r="AF312">
        <v>33</v>
      </c>
      <c r="AP312">
        <v>17080790</v>
      </c>
      <c r="AQ312" s="2">
        <f t="shared" si="199"/>
        <v>932608.69565217395</v>
      </c>
      <c r="AR312">
        <f t="shared" si="188"/>
        <v>18013398.695652176</v>
      </c>
      <c r="AX312">
        <v>4060000</v>
      </c>
      <c r="AY312" s="2">
        <f t="shared" si="200"/>
        <v>753260.86956521741</v>
      </c>
      <c r="AZ312" s="2">
        <f t="shared" si="189"/>
        <v>4813260.8695652178</v>
      </c>
      <c r="BK312">
        <v>5100000</v>
      </c>
      <c r="BL312" s="2">
        <f t="shared" si="196"/>
        <v>1004347.8260869565</v>
      </c>
      <c r="BM312">
        <f t="shared" si="190"/>
        <v>6104347.826086957</v>
      </c>
      <c r="BQ312">
        <v>9000000</v>
      </c>
      <c r="BR312">
        <f t="shared" si="201"/>
        <v>825000</v>
      </c>
      <c r="BS312">
        <f t="shared" si="191"/>
        <v>9825000</v>
      </c>
      <c r="BU312">
        <v>2700000</v>
      </c>
      <c r="BV312" s="2">
        <f>$BV$371/92*AF312</f>
        <v>1901086.956521739</v>
      </c>
      <c r="BW312">
        <f t="shared" si="192"/>
        <v>4601086.9565217393</v>
      </c>
      <c r="CA312">
        <v>1600000</v>
      </c>
      <c r="CB312" s="2">
        <f t="shared" si="197"/>
        <v>430434.78260869568</v>
      </c>
      <c r="CC312" s="2">
        <f t="shared" si="193"/>
        <v>2030434.7826086958</v>
      </c>
    </row>
    <row r="313" spans="1:81" x14ac:dyDescent="0.25">
      <c r="A313" s="1">
        <v>44503</v>
      </c>
      <c r="B313">
        <v>750000</v>
      </c>
      <c r="C313">
        <v>1700000</v>
      </c>
      <c r="D313" s="2">
        <f t="shared" si="162"/>
        <v>9020829.7826086953</v>
      </c>
      <c r="E313" s="2">
        <v>18041659.565217391</v>
      </c>
      <c r="F313" s="2">
        <f t="shared" si="171"/>
        <v>2418043.4782608696</v>
      </c>
      <c r="G313" s="2">
        <v>4836086.9565217393</v>
      </c>
      <c r="H313" s="2">
        <f t="shared" si="169"/>
        <v>5850000</v>
      </c>
      <c r="I313" s="2">
        <v>11700000</v>
      </c>
      <c r="J313" s="2">
        <f t="shared" ref="J313" si="234">K313/2</f>
        <v>3067391.3043478262</v>
      </c>
      <c r="K313" s="2">
        <v>6134782.6086956523</v>
      </c>
      <c r="L313" s="2">
        <f t="shared" si="231"/>
        <v>4925000</v>
      </c>
      <c r="M313" s="2">
        <v>9850000</v>
      </c>
      <c r="N313" s="2">
        <f t="shared" si="152"/>
        <v>2329347.8260869565</v>
      </c>
      <c r="O313" s="2">
        <v>4658695.6521739131</v>
      </c>
      <c r="P313" s="2">
        <f t="shared" si="208"/>
        <v>1021739.1304347826</v>
      </c>
      <c r="Q313" s="2">
        <v>2043478.2608695652</v>
      </c>
      <c r="R313" s="2"/>
      <c r="S313" s="2"/>
      <c r="T313" s="19">
        <f t="shared" si="164"/>
        <v>33557351.521739133</v>
      </c>
      <c r="U313" s="20">
        <v>17461543</v>
      </c>
      <c r="V313" s="20">
        <v>10476925.799999999</v>
      </c>
      <c r="W313" s="20">
        <v>12223080.1</v>
      </c>
      <c r="X313" s="20">
        <v>13969234.399999999</v>
      </c>
      <c r="Y313" s="21">
        <v>15715388.699999999</v>
      </c>
      <c r="AF313">
        <v>34</v>
      </c>
      <c r="AP313">
        <v>17080790</v>
      </c>
      <c r="AQ313" s="2">
        <f t="shared" si="199"/>
        <v>960869.56521739135</v>
      </c>
      <c r="AR313">
        <f t="shared" si="188"/>
        <v>18041659.565217391</v>
      </c>
      <c r="AX313">
        <v>4060000</v>
      </c>
      <c r="AY313" s="2">
        <f t="shared" si="200"/>
        <v>776086.95652173914</v>
      </c>
      <c r="AZ313" s="2">
        <f t="shared" si="189"/>
        <v>4836086.9565217393</v>
      </c>
      <c r="BK313">
        <v>5100000</v>
      </c>
      <c r="BL313" s="2">
        <f t="shared" si="196"/>
        <v>1034782.6086956522</v>
      </c>
      <c r="BM313">
        <f t="shared" si="190"/>
        <v>6134782.6086956523</v>
      </c>
      <c r="BQ313">
        <v>9000000</v>
      </c>
      <c r="BR313">
        <f t="shared" si="201"/>
        <v>850000</v>
      </c>
      <c r="BS313">
        <f t="shared" si="191"/>
        <v>9850000</v>
      </c>
      <c r="BU313">
        <v>2700000</v>
      </c>
      <c r="BV313" s="2">
        <f>$BV$371/92*AF313</f>
        <v>1958695.6521739131</v>
      </c>
      <c r="BW313">
        <f t="shared" si="192"/>
        <v>4658695.6521739131</v>
      </c>
      <c r="CA313">
        <v>1600000</v>
      </c>
      <c r="CB313" s="2">
        <f t="shared" si="197"/>
        <v>443478.26086956525</v>
      </c>
      <c r="CC313" s="2">
        <f t="shared" si="193"/>
        <v>2043478.2608695652</v>
      </c>
    </row>
    <row r="314" spans="1:81" x14ac:dyDescent="0.25">
      <c r="A314" s="1">
        <v>44504</v>
      </c>
      <c r="B314">
        <v>750000</v>
      </c>
      <c r="C314">
        <v>1700000</v>
      </c>
      <c r="D314" s="2">
        <f t="shared" si="162"/>
        <v>9034960.2173913047</v>
      </c>
      <c r="E314" s="2">
        <v>18069920.434782609</v>
      </c>
      <c r="F314" s="2">
        <f t="shared" si="171"/>
        <v>2429456.5217391304</v>
      </c>
      <c r="G314" s="2">
        <v>4858913.0434782607</v>
      </c>
      <c r="H314" s="2">
        <f t="shared" si="169"/>
        <v>5850000</v>
      </c>
      <c r="I314" s="2">
        <v>11700000</v>
      </c>
      <c r="J314" s="2">
        <f t="shared" ref="J314" si="235">K314/2</f>
        <v>3082608.6956521738</v>
      </c>
      <c r="K314" s="2">
        <v>6165217.3913043477</v>
      </c>
      <c r="L314" s="2">
        <f t="shared" si="231"/>
        <v>4937500</v>
      </c>
      <c r="M314" s="2">
        <v>9875000</v>
      </c>
      <c r="N314" s="2">
        <f t="shared" si="152"/>
        <v>2358152.1739130435</v>
      </c>
      <c r="O314" s="2">
        <v>4716304.3478260869</v>
      </c>
      <c r="P314" s="2">
        <f t="shared" si="208"/>
        <v>1028260.8695652174</v>
      </c>
      <c r="Q314" s="2">
        <v>2056521.7391304348</v>
      </c>
      <c r="R314" s="2"/>
      <c r="S314" s="2"/>
      <c r="T314" s="19">
        <f t="shared" si="164"/>
        <v>33658438.478260867</v>
      </c>
      <c r="U314" s="20">
        <v>17461543</v>
      </c>
      <c r="V314" s="20">
        <v>10476925.799999999</v>
      </c>
      <c r="W314" s="20">
        <v>12223080.1</v>
      </c>
      <c r="X314" s="20">
        <v>13969234.399999999</v>
      </c>
      <c r="Y314" s="21">
        <v>15715388.699999999</v>
      </c>
      <c r="AF314">
        <v>35</v>
      </c>
      <c r="AP314">
        <v>17080790</v>
      </c>
      <c r="AQ314" s="2">
        <f t="shared" si="199"/>
        <v>989130.43478260876</v>
      </c>
      <c r="AR314">
        <f t="shared" si="188"/>
        <v>18069920.434782609</v>
      </c>
      <c r="AX314">
        <v>4060000</v>
      </c>
      <c r="AY314" s="2">
        <f t="shared" si="200"/>
        <v>798913.04347826086</v>
      </c>
      <c r="AZ314" s="2">
        <f t="shared" si="189"/>
        <v>4858913.0434782607</v>
      </c>
      <c r="BK314">
        <v>5100000</v>
      </c>
      <c r="BL314" s="2">
        <f t="shared" si="196"/>
        <v>1065217.3913043479</v>
      </c>
      <c r="BM314">
        <f t="shared" si="190"/>
        <v>6165217.3913043477</v>
      </c>
      <c r="BQ314">
        <v>9000000</v>
      </c>
      <c r="BR314">
        <f t="shared" si="201"/>
        <v>875000</v>
      </c>
      <c r="BS314">
        <f t="shared" si="191"/>
        <v>9875000</v>
      </c>
      <c r="BU314">
        <v>2700000</v>
      </c>
      <c r="BV314" s="2">
        <f>$BV$371/92*AF314</f>
        <v>2016304.3478260869</v>
      </c>
      <c r="BW314">
        <f t="shared" si="192"/>
        <v>4716304.3478260869</v>
      </c>
      <c r="CA314">
        <v>1600000</v>
      </c>
      <c r="CB314" s="2">
        <f t="shared" si="197"/>
        <v>456521.73913043481</v>
      </c>
      <c r="CC314" s="2">
        <f t="shared" si="193"/>
        <v>2056521.7391304348</v>
      </c>
    </row>
    <row r="315" spans="1:81" x14ac:dyDescent="0.25">
      <c r="A315" s="1">
        <v>44505</v>
      </c>
      <c r="B315">
        <v>750000</v>
      </c>
      <c r="C315">
        <v>1700000</v>
      </c>
      <c r="D315" s="2">
        <f t="shared" si="162"/>
        <v>9049090.652173914</v>
      </c>
      <c r="E315" s="2">
        <v>18098181.304347828</v>
      </c>
      <c r="F315" s="2">
        <f t="shared" si="171"/>
        <v>2440869.5652173911</v>
      </c>
      <c r="G315" s="2">
        <v>4881739.1304347822</v>
      </c>
      <c r="H315" s="2">
        <f t="shared" si="169"/>
        <v>5850000</v>
      </c>
      <c r="I315" s="2">
        <v>11700000</v>
      </c>
      <c r="J315" s="2">
        <f t="shared" ref="J315" si="236">K315/2</f>
        <v>3097826.0869565215</v>
      </c>
      <c r="K315" s="2">
        <v>6195652.173913043</v>
      </c>
      <c r="L315" s="2">
        <f t="shared" si="231"/>
        <v>4950000</v>
      </c>
      <c r="M315" s="2">
        <v>9900000</v>
      </c>
      <c r="N315" s="2">
        <f t="shared" si="152"/>
        <v>2386956.5217391304</v>
      </c>
      <c r="O315" s="2">
        <v>4773913.0434782607</v>
      </c>
      <c r="P315" s="2">
        <f t="shared" si="208"/>
        <v>1034782.6086956522</v>
      </c>
      <c r="Q315" s="2">
        <v>2069565.2173913044</v>
      </c>
      <c r="R315" s="2"/>
      <c r="S315" s="2"/>
      <c r="T315" s="19">
        <f t="shared" si="164"/>
        <v>33759525.434782609</v>
      </c>
      <c r="U315" s="20">
        <v>17461543</v>
      </c>
      <c r="V315" s="20">
        <v>10476925.799999999</v>
      </c>
      <c r="W315" s="20">
        <v>12223080.1</v>
      </c>
      <c r="X315" s="20">
        <v>13969234.399999999</v>
      </c>
      <c r="Y315" s="21">
        <v>15715388.699999999</v>
      </c>
      <c r="AF315">
        <v>36</v>
      </c>
      <c r="AP315">
        <v>17080790</v>
      </c>
      <c r="AQ315" s="2">
        <f t="shared" si="199"/>
        <v>1017391.3043478262</v>
      </c>
      <c r="AR315">
        <f t="shared" si="188"/>
        <v>18098181.304347828</v>
      </c>
      <c r="AX315">
        <v>4060000</v>
      </c>
      <c r="AY315" s="2">
        <f t="shared" si="200"/>
        <v>821739.13043478259</v>
      </c>
      <c r="AZ315" s="2">
        <f t="shared" si="189"/>
        <v>4881739.1304347822</v>
      </c>
      <c r="BK315">
        <v>5100000</v>
      </c>
      <c r="BL315" s="2">
        <f t="shared" si="196"/>
        <v>1095652.1739130435</v>
      </c>
      <c r="BM315">
        <f t="shared" si="190"/>
        <v>6195652.173913043</v>
      </c>
      <c r="BQ315">
        <v>9000000</v>
      </c>
      <c r="BR315">
        <f t="shared" si="201"/>
        <v>900000</v>
      </c>
      <c r="BS315">
        <f t="shared" si="191"/>
        <v>9900000</v>
      </c>
      <c r="BU315">
        <v>2700000</v>
      </c>
      <c r="BV315" s="2">
        <f>$BV$371/92*AF315</f>
        <v>2073913.0434782607</v>
      </c>
      <c r="BW315">
        <f t="shared" si="192"/>
        <v>4773913.0434782607</v>
      </c>
      <c r="CA315">
        <v>1600000</v>
      </c>
      <c r="CB315" s="2">
        <f t="shared" si="197"/>
        <v>469565.21739130438</v>
      </c>
      <c r="CC315" s="2">
        <f t="shared" si="193"/>
        <v>2069565.2173913044</v>
      </c>
    </row>
    <row r="316" spans="1:81" x14ac:dyDescent="0.25">
      <c r="A316" s="1">
        <v>44506</v>
      </c>
      <c r="B316">
        <v>750000</v>
      </c>
      <c r="C316">
        <v>1700000</v>
      </c>
      <c r="D316" s="2">
        <f t="shared" si="162"/>
        <v>9063221.0869565215</v>
      </c>
      <c r="E316" s="2">
        <v>18126442.173913043</v>
      </c>
      <c r="F316" s="2">
        <f t="shared" si="171"/>
        <v>2452282.6086956523</v>
      </c>
      <c r="G316" s="2">
        <v>4904565.2173913047</v>
      </c>
      <c r="H316" s="2">
        <f t="shared" si="169"/>
        <v>5850000</v>
      </c>
      <c r="I316" s="2">
        <v>11700000</v>
      </c>
      <c r="J316" s="2">
        <f t="shared" ref="J316" si="237">K316/2</f>
        <v>3113043.4782608696</v>
      </c>
      <c r="K316" s="2">
        <v>6226086.9565217393</v>
      </c>
      <c r="L316" s="2">
        <f t="shared" si="231"/>
        <v>4962500</v>
      </c>
      <c r="M316" s="2">
        <v>9925000</v>
      </c>
      <c r="N316" s="2">
        <f t="shared" si="152"/>
        <v>2415760.8695652173</v>
      </c>
      <c r="O316" s="2">
        <v>4831521.7391304346</v>
      </c>
      <c r="P316" s="2">
        <f t="shared" si="208"/>
        <v>1041304.3478260869</v>
      </c>
      <c r="Q316" s="2">
        <v>2082608.6956521738</v>
      </c>
      <c r="R316" s="2"/>
      <c r="S316" s="2"/>
      <c r="T316" s="19">
        <f t="shared" si="164"/>
        <v>33860612.391304351</v>
      </c>
      <c r="U316" s="20">
        <v>17461543</v>
      </c>
      <c r="V316" s="20">
        <v>10476925.799999999</v>
      </c>
      <c r="W316" s="20">
        <v>12223080.1</v>
      </c>
      <c r="X316" s="20">
        <v>13969234.399999999</v>
      </c>
      <c r="Y316" s="21">
        <v>15715388.699999999</v>
      </c>
      <c r="AF316">
        <v>37</v>
      </c>
      <c r="AP316">
        <v>17080790</v>
      </c>
      <c r="AQ316" s="2">
        <f t="shared" si="199"/>
        <v>1045652.1739130435</v>
      </c>
      <c r="AR316">
        <f t="shared" si="188"/>
        <v>18126442.173913043</v>
      </c>
      <c r="AX316">
        <v>4060000</v>
      </c>
      <c r="AY316" s="2">
        <f t="shared" si="200"/>
        <v>844565.21739130432</v>
      </c>
      <c r="AZ316" s="2">
        <f t="shared" si="189"/>
        <v>4904565.2173913047</v>
      </c>
      <c r="BK316">
        <v>5100000</v>
      </c>
      <c r="BL316" s="2">
        <f t="shared" si="196"/>
        <v>1126086.956521739</v>
      </c>
      <c r="BM316">
        <f t="shared" si="190"/>
        <v>6226086.9565217393</v>
      </c>
      <c r="BQ316">
        <v>9000000</v>
      </c>
      <c r="BR316">
        <f t="shared" si="201"/>
        <v>925000</v>
      </c>
      <c r="BS316">
        <f t="shared" si="191"/>
        <v>9925000</v>
      </c>
      <c r="BU316">
        <v>2700000</v>
      </c>
      <c r="BV316" s="2">
        <f>$BV$371/92*AF316</f>
        <v>2131521.7391304346</v>
      </c>
      <c r="BW316">
        <f t="shared" si="192"/>
        <v>4831521.7391304346</v>
      </c>
      <c r="CA316">
        <v>1600000</v>
      </c>
      <c r="CB316" s="2">
        <f t="shared" si="197"/>
        <v>482608.69565217395</v>
      </c>
      <c r="CC316" s="2">
        <f t="shared" si="193"/>
        <v>2082608.6956521738</v>
      </c>
    </row>
    <row r="317" spans="1:81" x14ac:dyDescent="0.25">
      <c r="A317" s="1">
        <v>44507</v>
      </c>
      <c r="B317">
        <v>750000</v>
      </c>
      <c r="C317">
        <v>1700000</v>
      </c>
      <c r="D317" s="2">
        <f t="shared" si="162"/>
        <v>9077351.5217391308</v>
      </c>
      <c r="E317" s="2">
        <v>18154703.043478262</v>
      </c>
      <c r="F317" s="2">
        <f t="shared" si="171"/>
        <v>2463695.6521739131</v>
      </c>
      <c r="G317" s="2">
        <v>4927391.3043478262</v>
      </c>
      <c r="H317" s="2">
        <f t="shared" si="169"/>
        <v>5850000</v>
      </c>
      <c r="I317" s="2">
        <v>11700000</v>
      </c>
      <c r="J317" s="2">
        <f t="shared" ref="J317" si="238">K317/2</f>
        <v>3128260.8695652173</v>
      </c>
      <c r="K317" s="2">
        <v>6256521.7391304346</v>
      </c>
      <c r="L317" s="2">
        <f t="shared" si="231"/>
        <v>4975000</v>
      </c>
      <c r="M317" s="2">
        <v>9950000</v>
      </c>
      <c r="N317" s="2">
        <f t="shared" si="152"/>
        <v>2444565.2173913047</v>
      </c>
      <c r="O317" s="2">
        <v>4889130.4347826093</v>
      </c>
      <c r="P317" s="2">
        <f t="shared" si="208"/>
        <v>1047826.0869565217</v>
      </c>
      <c r="Q317" s="2">
        <v>2095652.1739130435</v>
      </c>
      <c r="R317" s="2"/>
      <c r="S317" s="2"/>
      <c r="T317" s="19">
        <f t="shared" si="164"/>
        <v>33961699.347826086</v>
      </c>
      <c r="U317" s="20">
        <v>17461543</v>
      </c>
      <c r="V317" s="20">
        <v>10476925.799999999</v>
      </c>
      <c r="W317" s="20">
        <v>12223080.1</v>
      </c>
      <c r="X317" s="20">
        <v>13969234.399999999</v>
      </c>
      <c r="Y317" s="21">
        <v>15715388.699999999</v>
      </c>
      <c r="AF317">
        <v>38</v>
      </c>
      <c r="AP317">
        <v>17080790</v>
      </c>
      <c r="AQ317" s="2">
        <f t="shared" si="199"/>
        <v>1073913.043478261</v>
      </c>
      <c r="AR317">
        <f t="shared" si="188"/>
        <v>18154703.043478262</v>
      </c>
      <c r="AX317">
        <v>4060000</v>
      </c>
      <c r="AY317" s="2">
        <f t="shared" si="200"/>
        <v>867391.30434782617</v>
      </c>
      <c r="AZ317" s="2">
        <f t="shared" si="189"/>
        <v>4927391.3043478262</v>
      </c>
      <c r="BK317">
        <v>5100000</v>
      </c>
      <c r="BL317" s="2">
        <f t="shared" si="196"/>
        <v>1156521.7391304348</v>
      </c>
      <c r="BM317">
        <f t="shared" si="190"/>
        <v>6256521.7391304346</v>
      </c>
      <c r="BQ317">
        <v>9000000</v>
      </c>
      <c r="BR317">
        <f t="shared" si="201"/>
        <v>950000</v>
      </c>
      <c r="BS317">
        <f t="shared" si="191"/>
        <v>9950000</v>
      </c>
      <c r="BU317">
        <v>2700000</v>
      </c>
      <c r="BV317" s="2">
        <f>$BV$371/92*AF317</f>
        <v>2189130.4347826089</v>
      </c>
      <c r="BW317">
        <f t="shared" si="192"/>
        <v>4889130.4347826093</v>
      </c>
      <c r="CA317">
        <v>1600000</v>
      </c>
      <c r="CB317" s="2">
        <f t="shared" si="197"/>
        <v>495652.17391304352</v>
      </c>
      <c r="CC317" s="2">
        <f t="shared" si="193"/>
        <v>2095652.1739130435</v>
      </c>
    </row>
    <row r="318" spans="1:81" x14ac:dyDescent="0.25">
      <c r="A318" s="1">
        <v>44508</v>
      </c>
      <c r="B318">
        <v>750000</v>
      </c>
      <c r="C318">
        <v>1700000</v>
      </c>
      <c r="D318" s="2">
        <f t="shared" si="162"/>
        <v>9091481.9565217383</v>
      </c>
      <c r="E318" s="2">
        <v>18182963.913043477</v>
      </c>
      <c r="F318" s="2">
        <f t="shared" si="171"/>
        <v>2475108.6956521738</v>
      </c>
      <c r="G318" s="2">
        <v>4950217.3913043477</v>
      </c>
      <c r="H318" s="2">
        <f t="shared" si="169"/>
        <v>5850000</v>
      </c>
      <c r="I318" s="2">
        <v>11700000</v>
      </c>
      <c r="J318" s="2">
        <f t="shared" ref="J318" si="239">K318/2</f>
        <v>3143478.2608695654</v>
      </c>
      <c r="K318" s="2">
        <v>6286956.5217391308</v>
      </c>
      <c r="L318" s="2">
        <f t="shared" si="231"/>
        <v>4987500</v>
      </c>
      <c r="M318" s="2">
        <v>9975000</v>
      </c>
      <c r="N318" s="2">
        <f t="shared" ref="N318:N378" si="240">O318/2</f>
        <v>2473369.5652173916</v>
      </c>
      <c r="O318" s="2">
        <v>4946739.1304347832</v>
      </c>
      <c r="P318" s="2">
        <f t="shared" si="208"/>
        <v>1054347.8260869565</v>
      </c>
      <c r="Q318" s="2">
        <v>2108695.6521739131</v>
      </c>
      <c r="R318" s="2"/>
      <c r="S318" s="2"/>
      <c r="T318" s="19">
        <f t="shared" si="164"/>
        <v>34062786.304347828</v>
      </c>
      <c r="U318" s="20">
        <v>17461543</v>
      </c>
      <c r="V318" s="20">
        <v>10476925.799999999</v>
      </c>
      <c r="W318" s="20">
        <v>12223080.1</v>
      </c>
      <c r="X318" s="20">
        <v>13969234.399999999</v>
      </c>
      <c r="Y318" s="21">
        <v>15715388.699999999</v>
      </c>
      <c r="AF318">
        <v>39</v>
      </c>
      <c r="AP318">
        <v>17080790</v>
      </c>
      <c r="AQ318" s="2">
        <f t="shared" si="199"/>
        <v>1102173.9130434783</v>
      </c>
      <c r="AR318">
        <f t="shared" si="188"/>
        <v>18182963.913043477</v>
      </c>
      <c r="AX318">
        <v>4060000</v>
      </c>
      <c r="AY318" s="2">
        <f t="shared" si="200"/>
        <v>890217.3913043479</v>
      </c>
      <c r="AZ318" s="2">
        <f t="shared" si="189"/>
        <v>4950217.3913043477</v>
      </c>
      <c r="BK318">
        <v>5100000</v>
      </c>
      <c r="BL318" s="2">
        <f t="shared" si="196"/>
        <v>1186956.5217391304</v>
      </c>
      <c r="BM318">
        <f t="shared" si="190"/>
        <v>6286956.5217391308</v>
      </c>
      <c r="BQ318">
        <v>9000000</v>
      </c>
      <c r="BR318">
        <f t="shared" si="201"/>
        <v>975000</v>
      </c>
      <c r="BS318">
        <f t="shared" si="191"/>
        <v>9975000</v>
      </c>
      <c r="BU318">
        <v>2700000</v>
      </c>
      <c r="BV318" s="2">
        <f>$BV$371/92*AF318</f>
        <v>2246739.1304347827</v>
      </c>
      <c r="BW318">
        <f t="shared" si="192"/>
        <v>4946739.1304347832</v>
      </c>
      <c r="CA318">
        <v>1600000</v>
      </c>
      <c r="CB318" s="2">
        <f t="shared" si="197"/>
        <v>508695.65217391308</v>
      </c>
      <c r="CC318" s="2">
        <f t="shared" si="193"/>
        <v>2108695.6521739131</v>
      </c>
    </row>
    <row r="319" spans="1:81" x14ac:dyDescent="0.25">
      <c r="A319" s="1">
        <v>44509</v>
      </c>
      <c r="B319">
        <v>750000</v>
      </c>
      <c r="C319">
        <v>1700000</v>
      </c>
      <c r="D319" s="2">
        <f t="shared" si="162"/>
        <v>9105612.3913043477</v>
      </c>
      <c r="E319" s="2">
        <v>18211224.782608695</v>
      </c>
      <c r="F319" s="2">
        <f t="shared" si="171"/>
        <v>2486521.7391304346</v>
      </c>
      <c r="G319" s="2">
        <v>4973043.4782608692</v>
      </c>
      <c r="H319" s="2">
        <f t="shared" si="169"/>
        <v>5850000</v>
      </c>
      <c r="I319" s="2">
        <v>11700000</v>
      </c>
      <c r="J319" s="2">
        <f t="shared" ref="J319" si="241">K319/2</f>
        <v>3158695.6521739131</v>
      </c>
      <c r="K319" s="2">
        <v>6317391.3043478262</v>
      </c>
      <c r="L319" s="2">
        <f t="shared" si="231"/>
        <v>5000000</v>
      </c>
      <c r="M319" s="2">
        <v>10000000</v>
      </c>
      <c r="N319" s="2">
        <f t="shared" si="240"/>
        <v>2502173.9130434785</v>
      </c>
      <c r="O319" s="2">
        <v>5004347.826086957</v>
      </c>
      <c r="P319" s="2">
        <f t="shared" si="208"/>
        <v>1060869.5652173914</v>
      </c>
      <c r="Q319" s="2">
        <v>2121739.1304347827</v>
      </c>
      <c r="R319" s="2"/>
      <c r="S319" s="2"/>
      <c r="T319" s="19">
        <f t="shared" si="164"/>
        <v>34163873.260869563</v>
      </c>
      <c r="U319" s="20">
        <v>17461543</v>
      </c>
      <c r="V319" s="20">
        <v>10476925.799999999</v>
      </c>
      <c r="W319" s="20">
        <v>12223080.1</v>
      </c>
      <c r="X319" s="20">
        <v>13969234.399999999</v>
      </c>
      <c r="Y319" s="21">
        <v>15715388.699999999</v>
      </c>
      <c r="AF319">
        <v>40</v>
      </c>
      <c r="AP319">
        <v>17080790</v>
      </c>
      <c r="AQ319" s="2">
        <f t="shared" si="199"/>
        <v>1130434.7826086958</v>
      </c>
      <c r="AR319">
        <f t="shared" si="188"/>
        <v>18211224.782608695</v>
      </c>
      <c r="AX319">
        <v>4060000</v>
      </c>
      <c r="AY319" s="2">
        <f t="shared" si="200"/>
        <v>913043.47826086963</v>
      </c>
      <c r="AZ319" s="2">
        <f t="shared" si="189"/>
        <v>4973043.4782608692</v>
      </c>
      <c r="BK319">
        <v>5100000</v>
      </c>
      <c r="BL319" s="2">
        <f t="shared" si="196"/>
        <v>1217391.3043478262</v>
      </c>
      <c r="BM319">
        <f t="shared" si="190"/>
        <v>6317391.3043478262</v>
      </c>
      <c r="BQ319">
        <v>9000000</v>
      </c>
      <c r="BR319">
        <f t="shared" si="201"/>
        <v>1000000</v>
      </c>
      <c r="BS319">
        <f t="shared" si="191"/>
        <v>10000000</v>
      </c>
      <c r="BU319">
        <v>2700000</v>
      </c>
      <c r="BV319" s="2">
        <f>$BV$371/92*AF319</f>
        <v>2304347.8260869565</v>
      </c>
      <c r="BW319">
        <f t="shared" si="192"/>
        <v>5004347.826086957</v>
      </c>
      <c r="CA319">
        <v>1600000</v>
      </c>
      <c r="CB319" s="2">
        <f t="shared" si="197"/>
        <v>521739.13043478265</v>
      </c>
      <c r="CC319" s="2">
        <f t="shared" si="193"/>
        <v>2121739.1304347827</v>
      </c>
    </row>
    <row r="320" spans="1:81" x14ac:dyDescent="0.25">
      <c r="A320" s="1">
        <v>44510</v>
      </c>
      <c r="B320">
        <v>750000</v>
      </c>
      <c r="C320">
        <v>1700000</v>
      </c>
      <c r="D320" s="2">
        <f t="shared" si="162"/>
        <v>9119742.826086957</v>
      </c>
      <c r="E320" s="2">
        <v>18239485.652173914</v>
      </c>
      <c r="F320" s="2">
        <f t="shared" si="171"/>
        <v>2497934.7826086958</v>
      </c>
      <c r="G320" s="2">
        <v>4995869.5652173916</v>
      </c>
      <c r="H320" s="2">
        <f t="shared" si="169"/>
        <v>5850000</v>
      </c>
      <c r="I320" s="2">
        <v>11700000</v>
      </c>
      <c r="J320" s="2">
        <f t="shared" ref="J320" si="242">K320/2</f>
        <v>3173913.0434782607</v>
      </c>
      <c r="K320" s="2">
        <v>6347826.0869565215</v>
      </c>
      <c r="L320" s="2">
        <f t="shared" si="231"/>
        <v>5012500</v>
      </c>
      <c r="M320" s="2">
        <v>10025000</v>
      </c>
      <c r="N320" s="2">
        <f t="shared" si="240"/>
        <v>2530978.2608695654</v>
      </c>
      <c r="O320" s="2">
        <v>5061956.5217391308</v>
      </c>
      <c r="P320" s="2">
        <f t="shared" si="208"/>
        <v>1067391.3043478262</v>
      </c>
      <c r="Q320" s="2">
        <v>2134782.6086956523</v>
      </c>
      <c r="R320" s="2"/>
      <c r="S320" s="2"/>
      <c r="T320" s="19">
        <f t="shared" si="164"/>
        <v>34264960.217391305</v>
      </c>
      <c r="U320" s="20">
        <v>17461543</v>
      </c>
      <c r="V320" s="20">
        <v>10476925.799999999</v>
      </c>
      <c r="W320" s="20">
        <v>12223080.1</v>
      </c>
      <c r="X320" s="20">
        <v>13969234.399999999</v>
      </c>
      <c r="Y320" s="21">
        <v>15715388.699999999</v>
      </c>
      <c r="AF320">
        <v>41</v>
      </c>
      <c r="AP320">
        <v>17080790</v>
      </c>
      <c r="AQ320" s="2">
        <f t="shared" si="199"/>
        <v>1158695.6521739131</v>
      </c>
      <c r="AR320">
        <f t="shared" si="188"/>
        <v>18239485.652173914</v>
      </c>
      <c r="AX320">
        <v>4060000</v>
      </c>
      <c r="AY320" s="2">
        <f t="shared" si="200"/>
        <v>935869.56521739135</v>
      </c>
      <c r="AZ320" s="2">
        <f t="shared" si="189"/>
        <v>4995869.5652173916</v>
      </c>
      <c r="BK320">
        <v>5100000</v>
      </c>
      <c r="BL320" s="2">
        <f t="shared" si="196"/>
        <v>1247826.0869565217</v>
      </c>
      <c r="BM320">
        <f t="shared" si="190"/>
        <v>6347826.0869565215</v>
      </c>
      <c r="BQ320">
        <v>9000000</v>
      </c>
      <c r="BR320">
        <f t="shared" si="201"/>
        <v>1025000</v>
      </c>
      <c r="BS320">
        <f t="shared" si="191"/>
        <v>10025000</v>
      </c>
      <c r="BU320">
        <v>2700000</v>
      </c>
      <c r="BV320" s="2">
        <f>$BV$371/92*AF320</f>
        <v>2361956.5217391304</v>
      </c>
      <c r="BW320">
        <f t="shared" si="192"/>
        <v>5061956.5217391308</v>
      </c>
      <c r="CA320">
        <v>1600000</v>
      </c>
      <c r="CB320" s="2">
        <f t="shared" si="197"/>
        <v>534782.60869565222</v>
      </c>
      <c r="CC320" s="2">
        <f t="shared" si="193"/>
        <v>2134782.6086956523</v>
      </c>
    </row>
    <row r="321" spans="1:81" x14ac:dyDescent="0.25">
      <c r="A321" s="1">
        <v>44511</v>
      </c>
      <c r="B321">
        <v>750000</v>
      </c>
      <c r="C321">
        <v>1700000</v>
      </c>
      <c r="D321" s="2">
        <f t="shared" si="162"/>
        <v>9133873.2608695645</v>
      </c>
      <c r="E321" s="2">
        <v>18267746.521739129</v>
      </c>
      <c r="F321" s="2">
        <f t="shared" si="171"/>
        <v>2509347.8260869565</v>
      </c>
      <c r="G321" s="2">
        <v>5018695.6521739131</v>
      </c>
      <c r="H321" s="2">
        <f t="shared" si="169"/>
        <v>5850000</v>
      </c>
      <c r="I321" s="2">
        <v>11700000</v>
      </c>
      <c r="J321" s="2">
        <f t="shared" ref="J321" si="243">K321/2</f>
        <v>3189130.4347826084</v>
      </c>
      <c r="K321" s="2">
        <v>6378260.8695652168</v>
      </c>
      <c r="L321" s="2">
        <f t="shared" si="231"/>
        <v>5025000</v>
      </c>
      <c r="M321" s="2">
        <v>10050000</v>
      </c>
      <c r="N321" s="2">
        <f t="shared" si="240"/>
        <v>2559782.6086956523</v>
      </c>
      <c r="O321" s="2">
        <v>5119565.2173913047</v>
      </c>
      <c r="P321" s="2">
        <f t="shared" si="208"/>
        <v>1073913.0434782607</v>
      </c>
      <c r="Q321" s="2">
        <v>2147826.0869565215</v>
      </c>
      <c r="R321" s="2"/>
      <c r="S321" s="2"/>
      <c r="T321" s="19">
        <f t="shared" si="164"/>
        <v>34366047.173913047</v>
      </c>
      <c r="U321" s="20">
        <v>17461543</v>
      </c>
      <c r="V321" s="20">
        <v>10476925.799999999</v>
      </c>
      <c r="W321" s="20">
        <v>12223080.1</v>
      </c>
      <c r="X321" s="20">
        <v>13969234.399999999</v>
      </c>
      <c r="Y321" s="21">
        <v>15715388.699999999</v>
      </c>
      <c r="AF321">
        <v>42</v>
      </c>
      <c r="AP321">
        <v>17080790</v>
      </c>
      <c r="AQ321" s="2">
        <f t="shared" si="199"/>
        <v>1186956.5217391304</v>
      </c>
      <c r="AR321">
        <f t="shared" si="188"/>
        <v>18267746.521739129</v>
      </c>
      <c r="AX321">
        <v>4060000</v>
      </c>
      <c r="AY321" s="2">
        <f t="shared" si="200"/>
        <v>958695.65217391308</v>
      </c>
      <c r="AZ321" s="2">
        <f t="shared" si="189"/>
        <v>5018695.6521739131</v>
      </c>
      <c r="BK321">
        <v>5100000</v>
      </c>
      <c r="BL321" s="2">
        <f t="shared" si="196"/>
        <v>1278260.8695652173</v>
      </c>
      <c r="BM321">
        <f t="shared" si="190"/>
        <v>6378260.8695652168</v>
      </c>
      <c r="BQ321">
        <v>9000000</v>
      </c>
      <c r="BR321">
        <f t="shared" si="201"/>
        <v>1050000</v>
      </c>
      <c r="BS321">
        <f t="shared" si="191"/>
        <v>10050000</v>
      </c>
      <c r="BU321">
        <v>2700000</v>
      </c>
      <c r="BV321" s="2">
        <f>$BV$371/92*AF321</f>
        <v>2419565.2173913042</v>
      </c>
      <c r="BW321">
        <f t="shared" si="192"/>
        <v>5119565.2173913047</v>
      </c>
      <c r="CA321">
        <v>1600000</v>
      </c>
      <c r="CB321" s="2">
        <f t="shared" si="197"/>
        <v>547826.08695652173</v>
      </c>
      <c r="CC321" s="2">
        <f t="shared" si="193"/>
        <v>2147826.0869565215</v>
      </c>
    </row>
    <row r="322" spans="1:81" x14ac:dyDescent="0.25">
      <c r="A322" s="1">
        <v>44512</v>
      </c>
      <c r="B322">
        <v>750000</v>
      </c>
      <c r="C322">
        <v>1700000</v>
      </c>
      <c r="D322" s="2">
        <f t="shared" ref="D322:D377" si="244">E322/2</f>
        <v>9148003.6956521738</v>
      </c>
      <c r="E322" s="2">
        <v>18296007.391304348</v>
      </c>
      <c r="F322" s="2">
        <f t="shared" si="171"/>
        <v>2520760.8695652173</v>
      </c>
      <c r="G322" s="2">
        <v>5041521.7391304346</v>
      </c>
      <c r="H322" s="2">
        <f t="shared" si="169"/>
        <v>5850000</v>
      </c>
      <c r="I322" s="2">
        <v>11700000</v>
      </c>
      <c r="J322" s="2">
        <f t="shared" ref="J322" si="245">K322/2</f>
        <v>3204347.8260869565</v>
      </c>
      <c r="K322" s="2">
        <v>6408695.6521739131</v>
      </c>
      <c r="L322" s="2">
        <f t="shared" si="231"/>
        <v>5037500</v>
      </c>
      <c r="M322" s="2">
        <v>10075000</v>
      </c>
      <c r="N322" s="2">
        <f t="shared" si="240"/>
        <v>2588586.9565217393</v>
      </c>
      <c r="O322" s="2">
        <v>5177173.9130434785</v>
      </c>
      <c r="P322" s="2">
        <f t="shared" si="208"/>
        <v>1080434.7826086958</v>
      </c>
      <c r="Q322" s="2">
        <v>2160869.5652173916</v>
      </c>
      <c r="R322" s="2"/>
      <c r="S322" s="2"/>
      <c r="T322" s="19">
        <f t="shared" ref="T322:T377" si="246">D322+F322+H322+J322+M322+N322+P322+R322</f>
        <v>34467134.130434781</v>
      </c>
      <c r="U322" s="20">
        <v>17461543</v>
      </c>
      <c r="V322" s="20">
        <v>10476925.799999999</v>
      </c>
      <c r="W322" s="20">
        <v>12223080.1</v>
      </c>
      <c r="X322" s="20">
        <v>13969234.399999999</v>
      </c>
      <c r="Y322" s="21">
        <v>15715388.699999999</v>
      </c>
      <c r="AF322">
        <v>43</v>
      </c>
      <c r="AP322">
        <v>17080790</v>
      </c>
      <c r="AQ322" s="2">
        <f t="shared" si="199"/>
        <v>1215217.3913043479</v>
      </c>
      <c r="AR322">
        <f t="shared" si="188"/>
        <v>18296007.391304348</v>
      </c>
      <c r="AX322">
        <v>4060000</v>
      </c>
      <c r="AY322" s="2">
        <f t="shared" si="200"/>
        <v>981521.73913043481</v>
      </c>
      <c r="AZ322" s="2">
        <f t="shared" si="189"/>
        <v>5041521.7391304346</v>
      </c>
      <c r="BK322">
        <v>5100000</v>
      </c>
      <c r="BL322" s="2">
        <f t="shared" si="196"/>
        <v>1308695.6521739131</v>
      </c>
      <c r="BM322">
        <f t="shared" si="190"/>
        <v>6408695.6521739131</v>
      </c>
      <c r="BQ322">
        <v>9000000</v>
      </c>
      <c r="BR322">
        <f t="shared" si="201"/>
        <v>1075000</v>
      </c>
      <c r="BS322">
        <f t="shared" si="191"/>
        <v>10075000</v>
      </c>
      <c r="BU322">
        <v>2700000</v>
      </c>
      <c r="BV322" s="2">
        <f>$BV$371/92*AF322</f>
        <v>2477173.913043478</v>
      </c>
      <c r="BW322">
        <f t="shared" si="192"/>
        <v>5177173.9130434785</v>
      </c>
      <c r="CA322">
        <v>1600000</v>
      </c>
      <c r="CB322" s="2">
        <f t="shared" si="197"/>
        <v>560869.56521739135</v>
      </c>
      <c r="CC322" s="2">
        <f t="shared" si="193"/>
        <v>2160869.5652173916</v>
      </c>
    </row>
    <row r="323" spans="1:81" x14ac:dyDescent="0.25">
      <c r="A323" s="1">
        <v>44513</v>
      </c>
      <c r="B323">
        <v>750000</v>
      </c>
      <c r="C323">
        <v>1700000</v>
      </c>
      <c r="D323" s="2">
        <f t="shared" si="244"/>
        <v>9162134.1304347832</v>
      </c>
      <c r="E323" s="2">
        <v>18324268.260869566</v>
      </c>
      <c r="F323" s="2">
        <f t="shared" si="171"/>
        <v>2532173.9130434785</v>
      </c>
      <c r="G323" s="2">
        <v>5064347.826086957</v>
      </c>
      <c r="H323" s="2">
        <f t="shared" si="169"/>
        <v>5850000</v>
      </c>
      <c r="I323" s="2">
        <v>11700000</v>
      </c>
      <c r="J323" s="2">
        <f t="shared" ref="J323" si="247">K323/2</f>
        <v>3219565.2173913042</v>
      </c>
      <c r="K323" s="2">
        <v>6439130.4347826084</v>
      </c>
      <c r="L323" s="2">
        <f t="shared" si="231"/>
        <v>5050000</v>
      </c>
      <c r="M323" s="2">
        <v>10100000</v>
      </c>
      <c r="N323" s="2">
        <f t="shared" si="240"/>
        <v>2617391.3043478262</v>
      </c>
      <c r="O323" s="2">
        <v>5234782.6086956523</v>
      </c>
      <c r="P323" s="2">
        <f t="shared" si="208"/>
        <v>1086956.5217391304</v>
      </c>
      <c r="Q323" s="2">
        <v>2173913.0434782607</v>
      </c>
      <c r="R323" s="2"/>
      <c r="S323" s="2"/>
      <c r="T323" s="19">
        <f t="shared" si="246"/>
        <v>34568221.086956523</v>
      </c>
      <c r="U323" s="20">
        <v>17461543</v>
      </c>
      <c r="V323" s="20">
        <v>10476925.799999999</v>
      </c>
      <c r="W323" s="20">
        <v>12223080.1</v>
      </c>
      <c r="X323" s="20">
        <v>13969234.399999999</v>
      </c>
      <c r="Y323" s="21">
        <v>15715388.699999999</v>
      </c>
      <c r="AF323">
        <v>44</v>
      </c>
      <c r="AP323">
        <v>17080790</v>
      </c>
      <c r="AQ323" s="2">
        <f t="shared" si="199"/>
        <v>1243478.2608695652</v>
      </c>
      <c r="AR323">
        <f t="shared" si="188"/>
        <v>18324268.260869566</v>
      </c>
      <c r="AX323">
        <v>4060000</v>
      </c>
      <c r="AY323" s="2">
        <f t="shared" si="200"/>
        <v>1004347.8260869565</v>
      </c>
      <c r="AZ323" s="2">
        <f t="shared" si="189"/>
        <v>5064347.826086957</v>
      </c>
      <c r="BK323">
        <v>5100000</v>
      </c>
      <c r="BL323" s="2">
        <f t="shared" si="196"/>
        <v>1339130.4347826086</v>
      </c>
      <c r="BM323">
        <f t="shared" si="190"/>
        <v>6439130.4347826084</v>
      </c>
      <c r="BQ323">
        <v>9000000</v>
      </c>
      <c r="BR323">
        <f t="shared" si="201"/>
        <v>1100000</v>
      </c>
      <c r="BS323">
        <f t="shared" si="191"/>
        <v>10100000</v>
      </c>
      <c r="BU323">
        <v>2700000</v>
      </c>
      <c r="BV323" s="2">
        <f>$BV$371/92*AF323</f>
        <v>2534782.6086956523</v>
      </c>
      <c r="BW323">
        <f t="shared" si="192"/>
        <v>5234782.6086956523</v>
      </c>
      <c r="CA323">
        <v>1600000</v>
      </c>
      <c r="CB323" s="2">
        <f t="shared" si="197"/>
        <v>573913.04347826086</v>
      </c>
      <c r="CC323" s="2">
        <f t="shared" si="193"/>
        <v>2173913.0434782607</v>
      </c>
    </row>
    <row r="324" spans="1:81" x14ac:dyDescent="0.25">
      <c r="A324" s="1">
        <v>44514</v>
      </c>
      <c r="B324">
        <v>750000</v>
      </c>
      <c r="C324">
        <v>1700000</v>
      </c>
      <c r="D324" s="2">
        <f t="shared" si="244"/>
        <v>9176264.5652173907</v>
      </c>
      <c r="E324" s="2">
        <v>18352529.130434781</v>
      </c>
      <c r="F324" s="2">
        <f t="shared" si="171"/>
        <v>2543586.9565217393</v>
      </c>
      <c r="G324" s="2">
        <v>5087173.9130434785</v>
      </c>
      <c r="H324" s="2">
        <f t="shared" si="169"/>
        <v>5850000</v>
      </c>
      <c r="I324" s="2">
        <v>11700000</v>
      </c>
      <c r="J324" s="2">
        <f t="shared" ref="J324" si="248">K324/2</f>
        <v>3234782.6086956523</v>
      </c>
      <c r="K324" s="2">
        <v>6469565.2173913047</v>
      </c>
      <c r="L324" s="2">
        <f t="shared" si="231"/>
        <v>5062500</v>
      </c>
      <c r="M324" s="2">
        <v>10125000</v>
      </c>
      <c r="N324" s="2">
        <f t="shared" si="240"/>
        <v>2646195.6521739131</v>
      </c>
      <c r="O324" s="2">
        <v>5292391.3043478262</v>
      </c>
      <c r="P324" s="2">
        <f t="shared" si="208"/>
        <v>1093478.2608695652</v>
      </c>
      <c r="Q324" s="2">
        <v>2186956.5217391304</v>
      </c>
      <c r="R324" s="2"/>
      <c r="S324" s="2"/>
      <c r="T324" s="19">
        <f t="shared" si="246"/>
        <v>34669308.043478258</v>
      </c>
      <c r="U324" s="20">
        <v>17461543</v>
      </c>
      <c r="V324" s="20">
        <v>10476925.799999999</v>
      </c>
      <c r="W324" s="20">
        <v>12223080.1</v>
      </c>
      <c r="X324" s="20">
        <v>13969234.399999999</v>
      </c>
      <c r="Y324" s="21">
        <v>15715388.699999999</v>
      </c>
      <c r="AF324">
        <v>45</v>
      </c>
      <c r="AP324">
        <v>17080790</v>
      </c>
      <c r="AQ324" s="2">
        <f t="shared" si="199"/>
        <v>1271739.1304347827</v>
      </c>
      <c r="AR324">
        <f t="shared" si="188"/>
        <v>18352529.130434781</v>
      </c>
      <c r="AX324">
        <v>4060000</v>
      </c>
      <c r="AY324" s="2">
        <f t="shared" si="200"/>
        <v>1027173.9130434783</v>
      </c>
      <c r="AZ324" s="2">
        <f t="shared" si="189"/>
        <v>5087173.9130434785</v>
      </c>
      <c r="BK324">
        <v>5100000</v>
      </c>
      <c r="BL324" s="2">
        <f t="shared" si="196"/>
        <v>1369565.2173913044</v>
      </c>
      <c r="BM324">
        <f t="shared" si="190"/>
        <v>6469565.2173913047</v>
      </c>
      <c r="BQ324">
        <v>9000000</v>
      </c>
      <c r="BR324">
        <f t="shared" si="201"/>
        <v>1125000</v>
      </c>
      <c r="BS324">
        <f t="shared" si="191"/>
        <v>10125000</v>
      </c>
      <c r="BU324">
        <v>2700000</v>
      </c>
      <c r="BV324" s="2">
        <f>$BV$371/92*AF324</f>
        <v>2592391.3043478262</v>
      </c>
      <c r="BW324">
        <f t="shared" si="192"/>
        <v>5292391.3043478262</v>
      </c>
      <c r="CA324">
        <v>1600000</v>
      </c>
      <c r="CB324" s="2">
        <f t="shared" si="197"/>
        <v>586956.52173913049</v>
      </c>
      <c r="CC324" s="2">
        <f t="shared" si="193"/>
        <v>2186956.5217391304</v>
      </c>
    </row>
    <row r="325" spans="1:81" x14ac:dyDescent="0.25">
      <c r="A325" s="1">
        <v>44515</v>
      </c>
      <c r="B325">
        <v>750000</v>
      </c>
      <c r="C325">
        <v>1700000</v>
      </c>
      <c r="D325" s="2">
        <f t="shared" si="244"/>
        <v>9190395</v>
      </c>
      <c r="E325" s="2">
        <v>18380790</v>
      </c>
      <c r="F325" s="2">
        <f t="shared" si="171"/>
        <v>2555000</v>
      </c>
      <c r="G325" s="2">
        <v>5110000</v>
      </c>
      <c r="H325" s="2">
        <f t="shared" si="169"/>
        <v>5850000</v>
      </c>
      <c r="I325" s="2">
        <v>11700000</v>
      </c>
      <c r="J325" s="2">
        <f t="shared" ref="J325" si="249">K325/2</f>
        <v>3250000</v>
      </c>
      <c r="K325" s="2">
        <v>6500000</v>
      </c>
      <c r="L325" s="2">
        <f t="shared" si="231"/>
        <v>5075000</v>
      </c>
      <c r="M325" s="2">
        <v>10150000</v>
      </c>
      <c r="N325" s="2">
        <f t="shared" si="240"/>
        <v>2675000</v>
      </c>
      <c r="O325" s="2">
        <v>5350000</v>
      </c>
      <c r="P325" s="2">
        <f t="shared" si="208"/>
        <v>1100000</v>
      </c>
      <c r="Q325" s="2">
        <v>2200000</v>
      </c>
      <c r="R325" s="2"/>
      <c r="S325" s="2"/>
      <c r="T325" s="19">
        <f t="shared" si="246"/>
        <v>34770395</v>
      </c>
      <c r="U325" s="20">
        <v>17461543</v>
      </c>
      <c r="V325" s="20">
        <v>10476925.799999999</v>
      </c>
      <c r="W325" s="20">
        <v>12223080.1</v>
      </c>
      <c r="X325" s="20">
        <v>13969234.399999999</v>
      </c>
      <c r="Y325" s="21">
        <v>15715388.699999999</v>
      </c>
      <c r="AF325">
        <v>46</v>
      </c>
      <c r="AP325">
        <v>17080790</v>
      </c>
      <c r="AQ325" s="2">
        <f t="shared" si="199"/>
        <v>1300000</v>
      </c>
      <c r="AR325">
        <f t="shared" si="188"/>
        <v>18380790</v>
      </c>
      <c r="AX325">
        <v>4060000</v>
      </c>
      <c r="AY325" s="2">
        <f t="shared" si="200"/>
        <v>1050000</v>
      </c>
      <c r="AZ325" s="2">
        <f t="shared" si="189"/>
        <v>5110000</v>
      </c>
      <c r="BK325">
        <v>5100000</v>
      </c>
      <c r="BL325" s="2">
        <f t="shared" si="196"/>
        <v>1400000</v>
      </c>
      <c r="BM325">
        <f t="shared" si="190"/>
        <v>6500000</v>
      </c>
      <c r="BQ325">
        <v>9000000</v>
      </c>
      <c r="BR325">
        <f t="shared" si="201"/>
        <v>1150000</v>
      </c>
      <c r="BS325">
        <f t="shared" si="191"/>
        <v>10150000</v>
      </c>
      <c r="BU325">
        <v>2700000</v>
      </c>
      <c r="BV325" s="2">
        <f>$BV$371/92*AF325</f>
        <v>2650000</v>
      </c>
      <c r="BW325">
        <f t="shared" si="192"/>
        <v>5350000</v>
      </c>
      <c r="CA325">
        <v>1600000</v>
      </c>
      <c r="CB325" s="2">
        <f t="shared" si="197"/>
        <v>600000</v>
      </c>
      <c r="CC325" s="2">
        <f t="shared" si="193"/>
        <v>2200000</v>
      </c>
    </row>
    <row r="326" spans="1:81" x14ac:dyDescent="0.25">
      <c r="A326" s="1">
        <v>44516</v>
      </c>
      <c r="B326">
        <v>750000</v>
      </c>
      <c r="C326">
        <v>1700000</v>
      </c>
      <c r="D326" s="2">
        <f t="shared" si="244"/>
        <v>9204525.4347826093</v>
      </c>
      <c r="E326" s="2">
        <v>18409050.869565219</v>
      </c>
      <c r="F326" s="2">
        <f t="shared" si="171"/>
        <v>2566413.0434782607</v>
      </c>
      <c r="G326" s="2">
        <v>5132826.0869565215</v>
      </c>
      <c r="H326" s="2">
        <f t="shared" si="169"/>
        <v>5850000</v>
      </c>
      <c r="I326" s="2">
        <v>11700000</v>
      </c>
      <c r="J326" s="2">
        <f t="shared" ref="J326" si="250">K326/2</f>
        <v>3265217.3913043477</v>
      </c>
      <c r="K326" s="2">
        <v>6530434.7826086953</v>
      </c>
      <c r="L326" s="2">
        <f t="shared" si="231"/>
        <v>5087500</v>
      </c>
      <c r="M326" s="2">
        <v>10175000</v>
      </c>
      <c r="N326" s="2">
        <f t="shared" si="240"/>
        <v>2703804.3478260869</v>
      </c>
      <c r="O326" s="2">
        <v>5407608.6956521738</v>
      </c>
      <c r="P326" s="2">
        <f t="shared" si="208"/>
        <v>1106521.7391304348</v>
      </c>
      <c r="Q326" s="2">
        <v>2213043.4782608696</v>
      </c>
      <c r="R326" s="2"/>
      <c r="S326" s="2"/>
      <c r="T326" s="19">
        <f t="shared" si="246"/>
        <v>34871481.956521742</v>
      </c>
      <c r="U326" s="20">
        <v>17461543</v>
      </c>
      <c r="V326" s="20">
        <v>10476925.799999999</v>
      </c>
      <c r="W326" s="20">
        <v>12223080.1</v>
      </c>
      <c r="X326" s="20">
        <v>13969234.399999999</v>
      </c>
      <c r="Y326" s="21">
        <v>15715388.699999999</v>
      </c>
      <c r="AF326">
        <v>47</v>
      </c>
      <c r="AP326">
        <v>17080790</v>
      </c>
      <c r="AQ326" s="2">
        <f t="shared" si="199"/>
        <v>1328260.8695652175</v>
      </c>
      <c r="AR326">
        <f t="shared" si="188"/>
        <v>18409050.869565219</v>
      </c>
      <c r="AX326">
        <v>4060000</v>
      </c>
      <c r="AY326" s="2">
        <f t="shared" si="200"/>
        <v>1072826.0869565217</v>
      </c>
      <c r="AZ326" s="2">
        <f t="shared" si="189"/>
        <v>5132826.0869565215</v>
      </c>
      <c r="BK326">
        <v>5100000</v>
      </c>
      <c r="BL326" s="2">
        <f t="shared" si="196"/>
        <v>1430434.7826086956</v>
      </c>
      <c r="BM326">
        <f t="shared" si="190"/>
        <v>6530434.7826086953</v>
      </c>
      <c r="BQ326">
        <v>9000000</v>
      </c>
      <c r="BR326">
        <f t="shared" si="201"/>
        <v>1175000</v>
      </c>
      <c r="BS326">
        <f t="shared" si="191"/>
        <v>10175000</v>
      </c>
      <c r="BU326">
        <v>2700000</v>
      </c>
      <c r="BV326" s="2">
        <f>$BV$371/92*AF326</f>
        <v>2707608.6956521738</v>
      </c>
      <c r="BW326">
        <f t="shared" si="192"/>
        <v>5407608.6956521738</v>
      </c>
      <c r="CA326">
        <v>1600000</v>
      </c>
      <c r="CB326" s="2">
        <f t="shared" si="197"/>
        <v>613043.47826086963</v>
      </c>
      <c r="CC326" s="2">
        <f t="shared" si="193"/>
        <v>2213043.4782608696</v>
      </c>
    </row>
    <row r="327" spans="1:81" x14ac:dyDescent="0.25">
      <c r="A327" s="1">
        <v>44517</v>
      </c>
      <c r="B327">
        <v>750000</v>
      </c>
      <c r="C327">
        <v>1700000</v>
      </c>
      <c r="D327" s="2">
        <f t="shared" si="244"/>
        <v>9218655.8695652168</v>
      </c>
      <c r="E327" s="2">
        <v>18437311.739130434</v>
      </c>
      <c r="F327" s="2">
        <f t="shared" si="171"/>
        <v>2577826.0869565215</v>
      </c>
      <c r="G327" s="2">
        <v>5155652.173913043</v>
      </c>
      <c r="H327" s="2">
        <f t="shared" ref="H327:H377" si="251">I327/2</f>
        <v>5850000</v>
      </c>
      <c r="I327" s="2">
        <v>11700000</v>
      </c>
      <c r="J327" s="2">
        <f t="shared" ref="J327" si="252">K327/2</f>
        <v>3280434.7826086958</v>
      </c>
      <c r="K327" s="2">
        <v>6560869.5652173916</v>
      </c>
      <c r="L327" s="2">
        <f t="shared" si="231"/>
        <v>5100000</v>
      </c>
      <c r="M327" s="2">
        <v>10200000</v>
      </c>
      <c r="N327" s="2">
        <f t="shared" si="240"/>
        <v>2732608.6956521738</v>
      </c>
      <c r="O327" s="2">
        <v>5465217.3913043477</v>
      </c>
      <c r="P327" s="2">
        <f t="shared" si="208"/>
        <v>1113043.4782608696</v>
      </c>
      <c r="Q327" s="2">
        <v>2226086.9565217393</v>
      </c>
      <c r="R327" s="2"/>
      <c r="S327" s="2"/>
      <c r="T327" s="19">
        <f t="shared" si="246"/>
        <v>34972568.913043477</v>
      </c>
      <c r="U327" s="20">
        <v>17461543</v>
      </c>
      <c r="V327" s="20">
        <v>10476925.799999999</v>
      </c>
      <c r="W327" s="20">
        <v>12223080.1</v>
      </c>
      <c r="X327" s="20">
        <v>13969234.399999999</v>
      </c>
      <c r="Y327" s="21">
        <v>15715388.699999999</v>
      </c>
      <c r="AF327">
        <v>48</v>
      </c>
      <c r="AP327">
        <v>17080790</v>
      </c>
      <c r="AQ327" s="2">
        <f t="shared" si="199"/>
        <v>1356521.7391304348</v>
      </c>
      <c r="AR327">
        <f t="shared" si="188"/>
        <v>18437311.739130434</v>
      </c>
      <c r="AX327">
        <v>4060000</v>
      </c>
      <c r="AY327" s="2">
        <f t="shared" si="200"/>
        <v>1095652.1739130435</v>
      </c>
      <c r="AZ327" s="2">
        <f t="shared" si="189"/>
        <v>5155652.173913043</v>
      </c>
      <c r="BK327">
        <v>5100000</v>
      </c>
      <c r="BL327" s="2">
        <f t="shared" si="196"/>
        <v>1460869.5652173914</v>
      </c>
      <c r="BM327">
        <f t="shared" si="190"/>
        <v>6560869.5652173916</v>
      </c>
      <c r="BQ327">
        <v>9000000</v>
      </c>
      <c r="BR327">
        <f t="shared" si="201"/>
        <v>1200000</v>
      </c>
      <c r="BS327">
        <f t="shared" si="191"/>
        <v>10200000</v>
      </c>
      <c r="BU327">
        <v>2700000</v>
      </c>
      <c r="BV327" s="2">
        <f>$BV$371/92*AF327</f>
        <v>2765217.3913043477</v>
      </c>
      <c r="BW327">
        <f t="shared" si="192"/>
        <v>5465217.3913043477</v>
      </c>
      <c r="CA327">
        <v>1600000</v>
      </c>
      <c r="CB327" s="2">
        <f t="shared" si="197"/>
        <v>626086.95652173914</v>
      </c>
      <c r="CC327" s="2">
        <f t="shared" si="193"/>
        <v>2226086.9565217393</v>
      </c>
    </row>
    <row r="328" spans="1:81" x14ac:dyDescent="0.25">
      <c r="A328" s="1">
        <v>44518</v>
      </c>
      <c r="B328">
        <v>750000</v>
      </c>
      <c r="C328">
        <v>1700000</v>
      </c>
      <c r="D328" s="2">
        <f t="shared" si="244"/>
        <v>9232786.3043478262</v>
      </c>
      <c r="E328" s="2">
        <v>18465572.608695652</v>
      </c>
      <c r="F328" s="2">
        <f t="shared" ref="F328:F378" si="253">G328/2</f>
        <v>2589239.1304347827</v>
      </c>
      <c r="G328" s="2">
        <v>5178478.2608695654</v>
      </c>
      <c r="H328" s="2">
        <f t="shared" si="251"/>
        <v>5850000</v>
      </c>
      <c r="I328" s="2">
        <v>11700000</v>
      </c>
      <c r="J328" s="2">
        <f t="shared" ref="J328" si="254">K328/2</f>
        <v>3295652.1739130435</v>
      </c>
      <c r="K328" s="2">
        <v>6591304.3478260869</v>
      </c>
      <c r="L328" s="2">
        <f t="shared" si="231"/>
        <v>5112500</v>
      </c>
      <c r="M328" s="2">
        <v>10225000</v>
      </c>
      <c r="N328" s="2">
        <f t="shared" si="240"/>
        <v>2761413.0434782607</v>
      </c>
      <c r="O328" s="2">
        <v>5522826.0869565215</v>
      </c>
      <c r="P328" s="2">
        <f t="shared" si="208"/>
        <v>1119565.2173913044</v>
      </c>
      <c r="Q328" s="2">
        <v>2239130.4347826089</v>
      </c>
      <c r="R328" s="2"/>
      <c r="S328" s="2"/>
      <c r="T328" s="19">
        <f t="shared" si="246"/>
        <v>35073655.869565219</v>
      </c>
      <c r="U328" s="20">
        <v>17461543</v>
      </c>
      <c r="V328" s="20">
        <v>10476925.799999999</v>
      </c>
      <c r="W328" s="20">
        <v>12223080.1</v>
      </c>
      <c r="X328" s="20">
        <v>13969234.399999999</v>
      </c>
      <c r="Y328" s="21">
        <v>15715388.699999999</v>
      </c>
      <c r="AF328">
        <v>49</v>
      </c>
      <c r="AP328">
        <v>17080790</v>
      </c>
      <c r="AQ328" s="2">
        <f t="shared" si="199"/>
        <v>1384782.6086956521</v>
      </c>
      <c r="AR328">
        <f t="shared" si="188"/>
        <v>18465572.608695652</v>
      </c>
      <c r="AX328">
        <v>4060000</v>
      </c>
      <c r="AY328" s="2">
        <f t="shared" si="200"/>
        <v>1118478.2608695652</v>
      </c>
      <c r="AZ328" s="2">
        <f t="shared" si="189"/>
        <v>5178478.2608695654</v>
      </c>
      <c r="BK328">
        <v>5100000</v>
      </c>
      <c r="BL328" s="2">
        <f t="shared" si="196"/>
        <v>1491304.3478260869</v>
      </c>
      <c r="BM328">
        <f t="shared" si="190"/>
        <v>6591304.3478260869</v>
      </c>
      <c r="BQ328">
        <v>9000000</v>
      </c>
      <c r="BR328">
        <f t="shared" si="201"/>
        <v>1225000</v>
      </c>
      <c r="BS328">
        <f t="shared" si="191"/>
        <v>10225000</v>
      </c>
      <c r="BU328">
        <v>2700000</v>
      </c>
      <c r="BV328" s="2">
        <f>$BV$371/92*AF328</f>
        <v>2822826.0869565215</v>
      </c>
      <c r="BW328">
        <f t="shared" si="192"/>
        <v>5522826.0869565215</v>
      </c>
      <c r="CA328">
        <v>1600000</v>
      </c>
      <c r="CB328" s="2">
        <f t="shared" si="197"/>
        <v>639130.43478260876</v>
      </c>
      <c r="CC328" s="2">
        <f t="shared" si="193"/>
        <v>2239130.4347826089</v>
      </c>
    </row>
    <row r="329" spans="1:81" x14ac:dyDescent="0.25">
      <c r="A329" s="1">
        <v>44519</v>
      </c>
      <c r="B329">
        <v>750000</v>
      </c>
      <c r="C329">
        <v>1700000</v>
      </c>
      <c r="D329" s="2">
        <f t="shared" si="244"/>
        <v>9246916.7391304355</v>
      </c>
      <c r="E329" s="2">
        <v>18493833.478260871</v>
      </c>
      <c r="F329" s="2">
        <f t="shared" si="253"/>
        <v>2600652.1739130435</v>
      </c>
      <c r="G329" s="2">
        <v>5201304.3478260869</v>
      </c>
      <c r="H329" s="2">
        <f t="shared" si="251"/>
        <v>5850000</v>
      </c>
      <c r="I329" s="2">
        <v>11700000</v>
      </c>
      <c r="J329" s="2">
        <f t="shared" ref="J329" si="255">K329/2</f>
        <v>3310869.5652173916</v>
      </c>
      <c r="K329" s="2">
        <v>6621739.1304347832</v>
      </c>
      <c r="L329" s="2">
        <f t="shared" si="231"/>
        <v>5125000</v>
      </c>
      <c r="M329" s="2">
        <v>10250000</v>
      </c>
      <c r="N329" s="2">
        <f t="shared" si="240"/>
        <v>2790217.3913043477</v>
      </c>
      <c r="O329" s="2">
        <v>5580434.7826086953</v>
      </c>
      <c r="P329" s="2">
        <f t="shared" si="208"/>
        <v>1126086.9565217393</v>
      </c>
      <c r="Q329" s="2">
        <v>2252173.9130434785</v>
      </c>
      <c r="R329" s="2"/>
      <c r="S329" s="2"/>
      <c r="T329" s="19">
        <f t="shared" si="246"/>
        <v>35174742.826086961</v>
      </c>
      <c r="U329" s="20">
        <v>17461543</v>
      </c>
      <c r="V329" s="20">
        <v>10476925.799999999</v>
      </c>
      <c r="W329" s="20">
        <v>12223080.1</v>
      </c>
      <c r="X329" s="20">
        <v>13969234.399999999</v>
      </c>
      <c r="Y329" s="21">
        <v>15715388.699999999</v>
      </c>
      <c r="AF329">
        <v>50</v>
      </c>
      <c r="AP329">
        <v>17080790</v>
      </c>
      <c r="AQ329" s="2">
        <f t="shared" si="199"/>
        <v>1413043.4782608696</v>
      </c>
      <c r="AR329">
        <f t="shared" si="188"/>
        <v>18493833.478260871</v>
      </c>
      <c r="AX329">
        <v>4060000</v>
      </c>
      <c r="AY329" s="2">
        <f t="shared" si="200"/>
        <v>1141304.3478260869</v>
      </c>
      <c r="AZ329" s="2">
        <f t="shared" si="189"/>
        <v>5201304.3478260869</v>
      </c>
      <c r="BK329">
        <v>5100000</v>
      </c>
      <c r="BL329" s="2">
        <f t="shared" si="196"/>
        <v>1521739.1304347827</v>
      </c>
      <c r="BM329">
        <f t="shared" si="190"/>
        <v>6621739.1304347832</v>
      </c>
      <c r="BQ329">
        <v>9000000</v>
      </c>
      <c r="BR329">
        <f t="shared" si="201"/>
        <v>1250000</v>
      </c>
      <c r="BS329">
        <f t="shared" si="191"/>
        <v>10250000</v>
      </c>
      <c r="BU329">
        <v>2700000</v>
      </c>
      <c r="BV329" s="2">
        <f>$BV$371/92*AF329</f>
        <v>2880434.7826086958</v>
      </c>
      <c r="BW329">
        <f t="shared" si="192"/>
        <v>5580434.7826086953</v>
      </c>
      <c r="CA329">
        <v>1600000</v>
      </c>
      <c r="CB329" s="2">
        <f t="shared" si="197"/>
        <v>652173.91304347827</v>
      </c>
      <c r="CC329" s="2">
        <f t="shared" si="193"/>
        <v>2252173.9130434785</v>
      </c>
    </row>
    <row r="330" spans="1:81" x14ac:dyDescent="0.25">
      <c r="A330" s="1">
        <v>44520</v>
      </c>
      <c r="B330">
        <v>750000</v>
      </c>
      <c r="C330">
        <v>1700000</v>
      </c>
      <c r="D330" s="2">
        <f t="shared" si="244"/>
        <v>9261047.173913043</v>
      </c>
      <c r="E330" s="2">
        <v>18522094.347826086</v>
      </c>
      <c r="F330" s="2">
        <f t="shared" si="253"/>
        <v>2612065.2173913042</v>
      </c>
      <c r="G330" s="2">
        <v>5224130.4347826084</v>
      </c>
      <c r="H330" s="2">
        <f t="shared" si="251"/>
        <v>5850000</v>
      </c>
      <c r="I330" s="2">
        <v>11700000</v>
      </c>
      <c r="J330" s="2">
        <f t="shared" ref="J330" si="256">K330/2</f>
        <v>3326086.9565217393</v>
      </c>
      <c r="K330" s="2">
        <v>6652173.9130434785</v>
      </c>
      <c r="L330" s="2">
        <f t="shared" si="231"/>
        <v>5137500</v>
      </c>
      <c r="M330" s="2">
        <v>10275000</v>
      </c>
      <c r="N330" s="2">
        <f t="shared" si="240"/>
        <v>2819021.7391304346</v>
      </c>
      <c r="O330" s="2">
        <v>5638043.4782608692</v>
      </c>
      <c r="P330" s="2">
        <f t="shared" si="208"/>
        <v>1132608.6956521738</v>
      </c>
      <c r="Q330" s="2">
        <v>2265217.3913043477</v>
      </c>
      <c r="R330" s="2"/>
      <c r="S330" s="2"/>
      <c r="T330" s="19">
        <f t="shared" si="246"/>
        <v>35275829.782608695</v>
      </c>
      <c r="U330" s="20">
        <v>17461543</v>
      </c>
      <c r="V330" s="20">
        <v>10476925.799999999</v>
      </c>
      <c r="W330" s="20">
        <v>12223080.1</v>
      </c>
      <c r="X330" s="20">
        <v>13969234.399999999</v>
      </c>
      <c r="Y330" s="21">
        <v>15715388.699999999</v>
      </c>
      <c r="AF330">
        <v>51</v>
      </c>
      <c r="AP330">
        <v>17080790</v>
      </c>
      <c r="AQ330" s="2">
        <f t="shared" si="199"/>
        <v>1441304.3478260869</v>
      </c>
      <c r="AR330">
        <f t="shared" si="188"/>
        <v>18522094.347826086</v>
      </c>
      <c r="AX330">
        <v>4060000</v>
      </c>
      <c r="AY330" s="2">
        <f t="shared" si="200"/>
        <v>1164130.4347826086</v>
      </c>
      <c r="AZ330" s="2">
        <f t="shared" si="189"/>
        <v>5224130.4347826084</v>
      </c>
      <c r="BK330">
        <v>5100000</v>
      </c>
      <c r="BL330" s="2">
        <f t="shared" si="196"/>
        <v>1552173.9130434783</v>
      </c>
      <c r="BM330">
        <f t="shared" si="190"/>
        <v>6652173.9130434785</v>
      </c>
      <c r="BQ330">
        <v>9000000</v>
      </c>
      <c r="BR330">
        <f t="shared" si="201"/>
        <v>1275000</v>
      </c>
      <c r="BS330">
        <f t="shared" si="191"/>
        <v>10275000</v>
      </c>
      <c r="BU330">
        <v>2700000</v>
      </c>
      <c r="BV330" s="2">
        <f>$BV$371/92*AF330</f>
        <v>2938043.4782608696</v>
      </c>
      <c r="BW330">
        <f t="shared" si="192"/>
        <v>5638043.4782608692</v>
      </c>
      <c r="CA330">
        <v>1600000</v>
      </c>
      <c r="CB330" s="2">
        <f t="shared" si="197"/>
        <v>665217.3913043479</v>
      </c>
      <c r="CC330" s="2">
        <f t="shared" si="193"/>
        <v>2265217.3913043477</v>
      </c>
    </row>
    <row r="331" spans="1:81" x14ac:dyDescent="0.25">
      <c r="A331" s="1">
        <v>44521</v>
      </c>
      <c r="B331">
        <v>750000</v>
      </c>
      <c r="C331">
        <v>1700000</v>
      </c>
      <c r="D331" s="2">
        <f t="shared" si="244"/>
        <v>9275177.6086956523</v>
      </c>
      <c r="E331" s="2">
        <v>18550355.217391305</v>
      </c>
      <c r="F331" s="2">
        <f t="shared" si="253"/>
        <v>2623478.2608695654</v>
      </c>
      <c r="G331" s="2">
        <v>5246956.5217391308</v>
      </c>
      <c r="H331" s="2">
        <f t="shared" si="251"/>
        <v>5850000</v>
      </c>
      <c r="I331" s="2">
        <v>11700000</v>
      </c>
      <c r="J331" s="2">
        <f t="shared" ref="J331" si="257">K331/2</f>
        <v>3341304.3478260869</v>
      </c>
      <c r="K331" s="2">
        <v>6682608.6956521738</v>
      </c>
      <c r="L331" s="2">
        <f t="shared" si="231"/>
        <v>5150000</v>
      </c>
      <c r="M331" s="2">
        <v>10300000</v>
      </c>
      <c r="N331" s="2">
        <f t="shared" si="240"/>
        <v>2847826.0869565215</v>
      </c>
      <c r="O331" s="2">
        <v>5695652.173913043</v>
      </c>
      <c r="P331" s="2">
        <f t="shared" si="208"/>
        <v>1139130.4347826086</v>
      </c>
      <c r="Q331" s="2">
        <v>2278260.8695652173</v>
      </c>
      <c r="R331" s="2"/>
      <c r="S331" s="2"/>
      <c r="T331" s="19">
        <f t="shared" si="246"/>
        <v>35376916.739130437</v>
      </c>
      <c r="U331" s="20">
        <v>17461543</v>
      </c>
      <c r="V331" s="20">
        <v>10476925.799999999</v>
      </c>
      <c r="W331" s="20">
        <v>12223080.1</v>
      </c>
      <c r="X331" s="20">
        <v>13969234.399999999</v>
      </c>
      <c r="Y331" s="21">
        <v>15715388.699999999</v>
      </c>
      <c r="AF331">
        <v>52</v>
      </c>
      <c r="AP331">
        <v>17080790</v>
      </c>
      <c r="AQ331" s="2">
        <f t="shared" si="199"/>
        <v>1469565.2173913044</v>
      </c>
      <c r="AR331">
        <f t="shared" si="188"/>
        <v>18550355.217391305</v>
      </c>
      <c r="AX331">
        <v>4060000</v>
      </c>
      <c r="AY331" s="2">
        <f t="shared" si="200"/>
        <v>1186956.5217391304</v>
      </c>
      <c r="AZ331" s="2">
        <f t="shared" si="189"/>
        <v>5246956.5217391308</v>
      </c>
      <c r="BK331">
        <v>5100000</v>
      </c>
      <c r="BL331" s="2">
        <f t="shared" si="196"/>
        <v>1582608.6956521738</v>
      </c>
      <c r="BM331">
        <f t="shared" si="190"/>
        <v>6682608.6956521738</v>
      </c>
      <c r="BQ331">
        <v>9000000</v>
      </c>
      <c r="BR331">
        <f t="shared" si="201"/>
        <v>1300000</v>
      </c>
      <c r="BS331">
        <f t="shared" si="191"/>
        <v>10300000</v>
      </c>
      <c r="BU331">
        <v>2700000</v>
      </c>
      <c r="BV331" s="2">
        <f>$BV$371/92*AF331</f>
        <v>2995652.1739130435</v>
      </c>
      <c r="BW331">
        <f t="shared" si="192"/>
        <v>5695652.173913043</v>
      </c>
      <c r="CA331">
        <v>1600000</v>
      </c>
      <c r="CB331" s="2">
        <f t="shared" si="197"/>
        <v>678260.86956521741</v>
      </c>
      <c r="CC331" s="2">
        <f t="shared" si="193"/>
        <v>2278260.8695652173</v>
      </c>
    </row>
    <row r="332" spans="1:81" x14ac:dyDescent="0.25">
      <c r="A332" s="1">
        <v>44522</v>
      </c>
      <c r="B332">
        <v>750000</v>
      </c>
      <c r="C332">
        <v>1700000</v>
      </c>
      <c r="D332" s="2">
        <f t="shared" si="244"/>
        <v>9289308.0434782617</v>
      </c>
      <c r="E332" s="2">
        <v>18578616.086956523</v>
      </c>
      <c r="F332" s="2">
        <f t="shared" si="253"/>
        <v>2634891.3043478262</v>
      </c>
      <c r="G332" s="2">
        <v>5269782.6086956523</v>
      </c>
      <c r="H332" s="2">
        <f t="shared" si="251"/>
        <v>5850000</v>
      </c>
      <c r="I332" s="2">
        <v>11700000</v>
      </c>
      <c r="J332" s="2">
        <f t="shared" ref="J332" si="258">K332/2</f>
        <v>3356521.7391304346</v>
      </c>
      <c r="K332" s="2">
        <v>6713043.4782608692</v>
      </c>
      <c r="L332" s="2">
        <f t="shared" si="231"/>
        <v>5162500</v>
      </c>
      <c r="M332" s="2">
        <v>10325000</v>
      </c>
      <c r="N332" s="2">
        <f t="shared" si="240"/>
        <v>2876630.4347826084</v>
      </c>
      <c r="O332" s="2">
        <v>5753260.8695652168</v>
      </c>
      <c r="P332" s="2">
        <f t="shared" si="208"/>
        <v>1145652.1739130435</v>
      </c>
      <c r="Q332" s="2">
        <v>2291304.3478260869</v>
      </c>
      <c r="R332" s="2"/>
      <c r="S332" s="2"/>
      <c r="T332" s="19">
        <f t="shared" si="246"/>
        <v>35478003.695652172</v>
      </c>
      <c r="U332" s="20">
        <v>17461543</v>
      </c>
      <c r="V332" s="20">
        <v>10476925.799999999</v>
      </c>
      <c r="W332" s="20">
        <v>12223080.1</v>
      </c>
      <c r="X332" s="20">
        <v>13969234.399999999</v>
      </c>
      <c r="Y332" s="21">
        <v>15715388.699999999</v>
      </c>
      <c r="AF332">
        <v>53</v>
      </c>
      <c r="AP332">
        <v>17080790</v>
      </c>
      <c r="AQ332" s="2">
        <f t="shared" si="199"/>
        <v>1497826.0869565217</v>
      </c>
      <c r="AR332">
        <f t="shared" si="188"/>
        <v>18578616.086956523</v>
      </c>
      <c r="AX332">
        <v>4060000</v>
      </c>
      <c r="AY332" s="2">
        <f t="shared" si="200"/>
        <v>1209782.6086956521</v>
      </c>
      <c r="AZ332" s="2">
        <f t="shared" si="189"/>
        <v>5269782.6086956523</v>
      </c>
      <c r="BK332">
        <v>5100000</v>
      </c>
      <c r="BL332" s="2">
        <f t="shared" si="196"/>
        <v>1613043.4782608696</v>
      </c>
      <c r="BM332">
        <f t="shared" si="190"/>
        <v>6713043.4782608692</v>
      </c>
      <c r="BQ332">
        <v>9000000</v>
      </c>
      <c r="BR332">
        <f t="shared" si="201"/>
        <v>1325000</v>
      </c>
      <c r="BS332">
        <f t="shared" si="191"/>
        <v>10325000</v>
      </c>
      <c r="BU332">
        <v>2700000</v>
      </c>
      <c r="BV332" s="2">
        <f>$BV$371/92*AF332</f>
        <v>3053260.8695652173</v>
      </c>
      <c r="BW332">
        <f t="shared" si="192"/>
        <v>5753260.8695652168</v>
      </c>
      <c r="CA332">
        <v>1600000</v>
      </c>
      <c r="CB332" s="2">
        <f t="shared" si="197"/>
        <v>691304.34782608703</v>
      </c>
      <c r="CC332" s="2">
        <f t="shared" si="193"/>
        <v>2291304.3478260869</v>
      </c>
    </row>
    <row r="333" spans="1:81" x14ac:dyDescent="0.25">
      <c r="A333" s="1">
        <v>44523</v>
      </c>
      <c r="B333">
        <v>750000</v>
      </c>
      <c r="C333">
        <v>1700000</v>
      </c>
      <c r="D333" s="2">
        <f t="shared" si="244"/>
        <v>9303438.4782608692</v>
      </c>
      <c r="E333" s="2">
        <v>18606876.956521738</v>
      </c>
      <c r="F333" s="2">
        <f t="shared" si="253"/>
        <v>2646304.3478260869</v>
      </c>
      <c r="G333" s="2">
        <v>5292608.6956521738</v>
      </c>
      <c r="H333" s="2">
        <f t="shared" si="251"/>
        <v>5850000</v>
      </c>
      <c r="I333" s="2">
        <v>11700000</v>
      </c>
      <c r="J333" s="2">
        <f t="shared" ref="J333" si="259">K333/2</f>
        <v>3371739.1304347827</v>
      </c>
      <c r="K333" s="2">
        <v>6743478.2608695654</v>
      </c>
      <c r="L333" s="2">
        <f t="shared" si="231"/>
        <v>5175000</v>
      </c>
      <c r="M333" s="2">
        <v>10350000</v>
      </c>
      <c r="N333" s="2">
        <f t="shared" si="240"/>
        <v>2905434.7826086953</v>
      </c>
      <c r="O333" s="2">
        <v>5810869.5652173907</v>
      </c>
      <c r="P333" s="2">
        <f t="shared" si="208"/>
        <v>1152173.9130434783</v>
      </c>
      <c r="Q333" s="2">
        <v>2304347.8260869565</v>
      </c>
      <c r="R333" s="2"/>
      <c r="S333" s="2"/>
      <c r="T333" s="19">
        <f t="shared" si="246"/>
        <v>35579090.652173914</v>
      </c>
      <c r="U333" s="20">
        <v>17461543</v>
      </c>
      <c r="V333" s="20">
        <v>10476925.799999999</v>
      </c>
      <c r="W333" s="20">
        <v>12223080.1</v>
      </c>
      <c r="X333" s="20">
        <v>13969234.399999999</v>
      </c>
      <c r="Y333" s="21">
        <v>15715388.699999999</v>
      </c>
      <c r="AF333">
        <v>54</v>
      </c>
      <c r="AP333">
        <v>17080790</v>
      </c>
      <c r="AQ333" s="2">
        <f t="shared" si="199"/>
        <v>1526086.9565217393</v>
      </c>
      <c r="AR333">
        <f t="shared" si="188"/>
        <v>18606876.956521738</v>
      </c>
      <c r="AX333">
        <v>4060000</v>
      </c>
      <c r="AY333" s="2">
        <f t="shared" si="200"/>
        <v>1232608.6956521741</v>
      </c>
      <c r="AZ333" s="2">
        <f t="shared" si="189"/>
        <v>5292608.6956521738</v>
      </c>
      <c r="BK333">
        <v>5100000</v>
      </c>
      <c r="BL333" s="2">
        <f t="shared" si="196"/>
        <v>1643478.2608695652</v>
      </c>
      <c r="BM333">
        <f t="shared" si="190"/>
        <v>6743478.2608695654</v>
      </c>
      <c r="BQ333">
        <v>9000000</v>
      </c>
      <c r="BR333">
        <f t="shared" si="201"/>
        <v>1350000</v>
      </c>
      <c r="BS333">
        <f t="shared" si="191"/>
        <v>10350000</v>
      </c>
      <c r="BU333">
        <v>2700000</v>
      </c>
      <c r="BV333" s="2">
        <f>$BV$371/92*AF333</f>
        <v>3110869.5652173911</v>
      </c>
      <c r="BW333">
        <f t="shared" si="192"/>
        <v>5810869.5652173907</v>
      </c>
      <c r="CA333">
        <v>1600000</v>
      </c>
      <c r="CB333" s="2">
        <f t="shared" si="197"/>
        <v>704347.82608695654</v>
      </c>
      <c r="CC333" s="2">
        <f t="shared" si="193"/>
        <v>2304347.8260869565</v>
      </c>
    </row>
    <row r="334" spans="1:81" x14ac:dyDescent="0.25">
      <c r="A334" s="1">
        <v>44524</v>
      </c>
      <c r="B334">
        <v>750000</v>
      </c>
      <c r="C334">
        <v>1700000</v>
      </c>
      <c r="D334" s="2">
        <f t="shared" si="244"/>
        <v>9317568.9130434785</v>
      </c>
      <c r="E334" s="2">
        <v>18635137.826086957</v>
      </c>
      <c r="F334" s="2">
        <f t="shared" si="253"/>
        <v>2657717.3913043477</v>
      </c>
      <c r="G334" s="2">
        <v>5315434.7826086953</v>
      </c>
      <c r="H334" s="2">
        <f t="shared" si="251"/>
        <v>5850000</v>
      </c>
      <c r="I334" s="2">
        <v>11700000</v>
      </c>
      <c r="J334" s="2">
        <f t="shared" ref="J334" si="260">K334/2</f>
        <v>3386956.5217391304</v>
      </c>
      <c r="K334" s="2">
        <v>6773913.0434782607</v>
      </c>
      <c r="L334" s="2">
        <f t="shared" si="231"/>
        <v>5187500</v>
      </c>
      <c r="M334" s="2">
        <v>10375000</v>
      </c>
      <c r="N334" s="2">
        <f t="shared" si="240"/>
        <v>2934239.1304347822</v>
      </c>
      <c r="O334" s="2">
        <v>5868478.2608695645</v>
      </c>
      <c r="P334" s="2">
        <f t="shared" si="208"/>
        <v>1158695.6521739131</v>
      </c>
      <c r="Q334" s="2">
        <v>2317391.3043478262</v>
      </c>
      <c r="R334" s="2"/>
      <c r="S334" s="2"/>
      <c r="T334" s="19">
        <f t="shared" si="246"/>
        <v>35680177.608695656</v>
      </c>
      <c r="U334" s="20">
        <v>17461543</v>
      </c>
      <c r="V334" s="20">
        <v>10476925.799999999</v>
      </c>
      <c r="W334" s="20">
        <v>12223080.1</v>
      </c>
      <c r="X334" s="20">
        <v>13969234.399999999</v>
      </c>
      <c r="Y334" s="21">
        <v>15715388.699999999</v>
      </c>
      <c r="AF334">
        <v>55</v>
      </c>
      <c r="AP334">
        <v>17080790</v>
      </c>
      <c r="AQ334" s="2">
        <f t="shared" si="199"/>
        <v>1554347.8260869565</v>
      </c>
      <c r="AR334">
        <f t="shared" si="188"/>
        <v>18635137.826086957</v>
      </c>
      <c r="AX334">
        <v>4060000</v>
      </c>
      <c r="AY334" s="2">
        <f t="shared" si="200"/>
        <v>1255434.7826086958</v>
      </c>
      <c r="AZ334" s="2">
        <f t="shared" si="189"/>
        <v>5315434.7826086953</v>
      </c>
      <c r="BK334">
        <v>5100000</v>
      </c>
      <c r="BL334" s="2">
        <f t="shared" si="196"/>
        <v>1673913.0434782607</v>
      </c>
      <c r="BM334">
        <f t="shared" si="190"/>
        <v>6773913.0434782607</v>
      </c>
      <c r="BQ334">
        <v>9000000</v>
      </c>
      <c r="BR334">
        <f t="shared" si="201"/>
        <v>1375000</v>
      </c>
      <c r="BS334">
        <f t="shared" si="191"/>
        <v>10375000</v>
      </c>
      <c r="BU334">
        <v>2700000</v>
      </c>
      <c r="BV334" s="2">
        <f>$BV$371/92*AF334</f>
        <v>3168478.260869565</v>
      </c>
      <c r="BW334">
        <f t="shared" si="192"/>
        <v>5868478.2608695645</v>
      </c>
      <c r="CA334">
        <v>1600000</v>
      </c>
      <c r="CB334" s="2">
        <f t="shared" si="197"/>
        <v>717391.30434782617</v>
      </c>
      <c r="CC334" s="2">
        <f t="shared" si="193"/>
        <v>2317391.3043478262</v>
      </c>
    </row>
    <row r="335" spans="1:81" x14ac:dyDescent="0.25">
      <c r="A335" s="1">
        <v>44525</v>
      </c>
      <c r="B335">
        <v>750000</v>
      </c>
      <c r="C335">
        <v>1700000</v>
      </c>
      <c r="D335" s="2">
        <f t="shared" si="244"/>
        <v>9331699.347826086</v>
      </c>
      <c r="E335" s="2">
        <v>18663398.695652172</v>
      </c>
      <c r="F335" s="2">
        <f t="shared" si="253"/>
        <v>2669130.4347826089</v>
      </c>
      <c r="G335" s="2">
        <v>5338260.8695652178</v>
      </c>
      <c r="H335" s="2">
        <f t="shared" si="251"/>
        <v>5850000</v>
      </c>
      <c r="I335" s="2">
        <v>11700000</v>
      </c>
      <c r="J335" s="2">
        <f t="shared" ref="J335" si="261">K335/2</f>
        <v>3402173.9130434785</v>
      </c>
      <c r="K335" s="2">
        <v>6804347.826086957</v>
      </c>
      <c r="L335" s="2">
        <f t="shared" si="231"/>
        <v>5200000</v>
      </c>
      <c r="M335" s="2">
        <v>10400000</v>
      </c>
      <c r="N335" s="2">
        <f t="shared" si="240"/>
        <v>2963043.4782608696</v>
      </c>
      <c r="O335" s="2">
        <v>5926086.9565217393</v>
      </c>
      <c r="P335" s="2">
        <f t="shared" si="208"/>
        <v>1165217.3913043479</v>
      </c>
      <c r="Q335" s="2">
        <v>2330434.7826086958</v>
      </c>
      <c r="R335" s="2"/>
      <c r="S335" s="2"/>
      <c r="T335" s="19">
        <f t="shared" si="246"/>
        <v>35781264.565217391</v>
      </c>
      <c r="U335" s="20">
        <v>17461543</v>
      </c>
      <c r="V335" s="20">
        <v>10476925.799999999</v>
      </c>
      <c r="W335" s="20">
        <v>12223080.1</v>
      </c>
      <c r="X335" s="20">
        <v>13969234.399999999</v>
      </c>
      <c r="Y335" s="21">
        <v>15715388.699999999</v>
      </c>
      <c r="AF335">
        <v>56</v>
      </c>
      <c r="AP335">
        <v>17080790</v>
      </c>
      <c r="AQ335" s="2">
        <f t="shared" si="199"/>
        <v>1582608.6956521738</v>
      </c>
      <c r="AR335">
        <f t="shared" si="188"/>
        <v>18663398.695652172</v>
      </c>
      <c r="AX335">
        <v>4060000</v>
      </c>
      <c r="AY335" s="2">
        <f t="shared" si="200"/>
        <v>1278260.8695652175</v>
      </c>
      <c r="AZ335" s="2">
        <f t="shared" si="189"/>
        <v>5338260.8695652178</v>
      </c>
      <c r="BK335">
        <v>5100000</v>
      </c>
      <c r="BL335" s="2">
        <f t="shared" si="196"/>
        <v>1704347.8260869565</v>
      </c>
      <c r="BM335">
        <f t="shared" si="190"/>
        <v>6804347.826086957</v>
      </c>
      <c r="BQ335">
        <v>9000000</v>
      </c>
      <c r="BR335">
        <f t="shared" si="201"/>
        <v>1400000</v>
      </c>
      <c r="BS335">
        <f t="shared" si="191"/>
        <v>10400000</v>
      </c>
      <c r="BU335">
        <v>2700000</v>
      </c>
      <c r="BV335" s="2">
        <f>$BV$371/92*AF335</f>
        <v>3226086.9565217393</v>
      </c>
      <c r="BW335">
        <f t="shared" si="192"/>
        <v>5926086.9565217393</v>
      </c>
      <c r="CA335">
        <v>1600000</v>
      </c>
      <c r="CB335" s="2">
        <f t="shared" si="197"/>
        <v>730434.78260869568</v>
      </c>
      <c r="CC335" s="2">
        <f t="shared" si="193"/>
        <v>2330434.7826086958</v>
      </c>
    </row>
    <row r="336" spans="1:81" x14ac:dyDescent="0.25">
      <c r="A336" s="1">
        <v>44526</v>
      </c>
      <c r="B336">
        <v>750000</v>
      </c>
      <c r="C336">
        <v>1700000</v>
      </c>
      <c r="D336" s="2">
        <f t="shared" si="244"/>
        <v>9345829.7826086953</v>
      </c>
      <c r="E336" s="2">
        <v>18691659.565217391</v>
      </c>
      <c r="F336" s="2">
        <f t="shared" si="253"/>
        <v>2680543.4782608696</v>
      </c>
      <c r="G336" s="2">
        <v>5361086.9565217393</v>
      </c>
      <c r="H336" s="2">
        <f t="shared" si="251"/>
        <v>5850000</v>
      </c>
      <c r="I336" s="2">
        <v>11700000</v>
      </c>
      <c r="J336" s="2">
        <f t="shared" ref="J336" si="262">K336/2</f>
        <v>3417391.3043478262</v>
      </c>
      <c r="K336" s="2">
        <v>6834782.6086956523</v>
      </c>
      <c r="L336" s="2">
        <f t="shared" si="231"/>
        <v>5212500</v>
      </c>
      <c r="M336" s="2">
        <v>10425000</v>
      </c>
      <c r="N336" s="2">
        <f t="shared" si="240"/>
        <v>2991847.8260869565</v>
      </c>
      <c r="O336" s="2">
        <v>5983695.6521739131</v>
      </c>
      <c r="P336" s="2">
        <f t="shared" si="208"/>
        <v>1171739.1304347827</v>
      </c>
      <c r="Q336" s="2">
        <v>2343478.2608695654</v>
      </c>
      <c r="R336" s="2"/>
      <c r="S336" s="2"/>
      <c r="T336" s="19">
        <f t="shared" si="246"/>
        <v>35882351.521739125</v>
      </c>
      <c r="U336" s="20">
        <v>17461543</v>
      </c>
      <c r="V336" s="20">
        <v>10476925.799999999</v>
      </c>
      <c r="W336" s="20">
        <v>12223080.1</v>
      </c>
      <c r="X336" s="20">
        <v>13969234.399999999</v>
      </c>
      <c r="Y336" s="21">
        <v>15715388.699999999</v>
      </c>
      <c r="AF336">
        <v>57</v>
      </c>
      <c r="AP336">
        <v>17080790</v>
      </c>
      <c r="AQ336" s="2">
        <f t="shared" si="199"/>
        <v>1610869.5652173914</v>
      </c>
      <c r="AR336">
        <f t="shared" si="188"/>
        <v>18691659.565217391</v>
      </c>
      <c r="AX336">
        <v>4060000</v>
      </c>
      <c r="AY336" s="2">
        <f t="shared" si="200"/>
        <v>1301086.9565217393</v>
      </c>
      <c r="AZ336" s="2">
        <f t="shared" si="189"/>
        <v>5361086.9565217393</v>
      </c>
      <c r="BK336">
        <v>5100000</v>
      </c>
      <c r="BL336" s="2">
        <f t="shared" si="196"/>
        <v>1734782.6086956521</v>
      </c>
      <c r="BM336">
        <f t="shared" si="190"/>
        <v>6834782.6086956523</v>
      </c>
      <c r="BQ336">
        <v>9000000</v>
      </c>
      <c r="BR336">
        <f t="shared" si="201"/>
        <v>1425000</v>
      </c>
      <c r="BS336">
        <f t="shared" si="191"/>
        <v>10425000</v>
      </c>
      <c r="BU336">
        <v>2700000</v>
      </c>
      <c r="BV336" s="2">
        <f>$BV$371/92*AF336</f>
        <v>3283695.6521739131</v>
      </c>
      <c r="BW336">
        <f t="shared" si="192"/>
        <v>5983695.6521739131</v>
      </c>
      <c r="CA336">
        <v>1600000</v>
      </c>
      <c r="CB336" s="2">
        <f t="shared" si="197"/>
        <v>743478.2608695653</v>
      </c>
      <c r="CC336" s="2">
        <f t="shared" si="193"/>
        <v>2343478.2608695654</v>
      </c>
    </row>
    <row r="337" spans="1:81" x14ac:dyDescent="0.25">
      <c r="A337" s="1">
        <v>44527</v>
      </c>
      <c r="B337">
        <v>750000</v>
      </c>
      <c r="C337">
        <v>1700000</v>
      </c>
      <c r="D337" s="2">
        <f t="shared" si="244"/>
        <v>9359960.2173913047</v>
      </c>
      <c r="E337" s="2">
        <v>18719920.434782609</v>
      </c>
      <c r="F337" s="2">
        <f t="shared" si="253"/>
        <v>2691956.5217391304</v>
      </c>
      <c r="G337" s="2">
        <v>5383913.0434782607</v>
      </c>
      <c r="H337" s="2">
        <f t="shared" si="251"/>
        <v>5850000</v>
      </c>
      <c r="I337" s="2">
        <v>11700000</v>
      </c>
      <c r="J337" s="2">
        <f t="shared" ref="J337" si="263">K337/2</f>
        <v>3432608.6956521738</v>
      </c>
      <c r="K337" s="2">
        <v>6865217.3913043477</v>
      </c>
      <c r="L337" s="2">
        <f t="shared" si="231"/>
        <v>5225000</v>
      </c>
      <c r="M337" s="2">
        <v>10450000</v>
      </c>
      <c r="N337" s="2">
        <f t="shared" si="240"/>
        <v>3020652.1739130435</v>
      </c>
      <c r="O337" s="2">
        <v>6041304.3478260869</v>
      </c>
      <c r="P337" s="2">
        <f t="shared" si="208"/>
        <v>1178260.8695652173</v>
      </c>
      <c r="Q337" s="2">
        <v>2356521.7391304346</v>
      </c>
      <c r="R337" s="2"/>
      <c r="S337" s="2"/>
      <c r="T337" s="19">
        <f t="shared" si="246"/>
        <v>35983438.478260875</v>
      </c>
      <c r="U337" s="20">
        <v>17461543</v>
      </c>
      <c r="V337" s="20">
        <v>10476925.799999999</v>
      </c>
      <c r="W337" s="20">
        <v>12223080.1</v>
      </c>
      <c r="X337" s="20">
        <v>13969234.399999999</v>
      </c>
      <c r="Y337" s="21">
        <v>15715388.699999999</v>
      </c>
      <c r="AF337">
        <v>58</v>
      </c>
      <c r="AP337">
        <v>17080790</v>
      </c>
      <c r="AQ337" s="2">
        <f t="shared" si="199"/>
        <v>1639130.4347826086</v>
      </c>
      <c r="AR337">
        <f t="shared" si="188"/>
        <v>18719920.434782609</v>
      </c>
      <c r="AX337">
        <v>4060000</v>
      </c>
      <c r="AY337" s="2">
        <f t="shared" si="200"/>
        <v>1323913.043478261</v>
      </c>
      <c r="AZ337" s="2">
        <f t="shared" si="189"/>
        <v>5383913.0434782607</v>
      </c>
      <c r="BK337">
        <v>5100000</v>
      </c>
      <c r="BL337" s="2">
        <f t="shared" si="196"/>
        <v>1765217.3913043479</v>
      </c>
      <c r="BM337">
        <f t="shared" si="190"/>
        <v>6865217.3913043477</v>
      </c>
      <c r="BQ337">
        <v>9000000</v>
      </c>
      <c r="BR337">
        <f t="shared" si="201"/>
        <v>1450000</v>
      </c>
      <c r="BS337">
        <f t="shared" si="191"/>
        <v>10450000</v>
      </c>
      <c r="BU337">
        <v>2700000</v>
      </c>
      <c r="BV337" s="2">
        <f>$BV$371/92*AF337</f>
        <v>3341304.3478260869</v>
      </c>
      <c r="BW337">
        <f t="shared" si="192"/>
        <v>6041304.3478260869</v>
      </c>
      <c r="CA337">
        <v>1600000</v>
      </c>
      <c r="CB337" s="2">
        <f t="shared" si="197"/>
        <v>756521.73913043481</v>
      </c>
      <c r="CC337" s="2">
        <f t="shared" si="193"/>
        <v>2356521.7391304346</v>
      </c>
    </row>
    <row r="338" spans="1:81" x14ac:dyDescent="0.25">
      <c r="A338" s="1">
        <v>44528</v>
      </c>
      <c r="B338">
        <v>750000</v>
      </c>
      <c r="C338">
        <v>1700000</v>
      </c>
      <c r="D338" s="2">
        <f t="shared" si="244"/>
        <v>9374090.652173914</v>
      </c>
      <c r="E338" s="2">
        <v>18748181.304347828</v>
      </c>
      <c r="F338" s="2">
        <f t="shared" si="253"/>
        <v>2703369.5652173916</v>
      </c>
      <c r="G338" s="2">
        <v>5406739.1304347832</v>
      </c>
      <c r="H338" s="2">
        <f t="shared" si="251"/>
        <v>5850000</v>
      </c>
      <c r="I338" s="2">
        <v>11700000</v>
      </c>
      <c r="J338" s="2">
        <f t="shared" ref="J338" si="264">K338/2</f>
        <v>3447826.0869565215</v>
      </c>
      <c r="K338" s="2">
        <v>6895652.173913043</v>
      </c>
      <c r="L338" s="2">
        <f t="shared" si="231"/>
        <v>5237500</v>
      </c>
      <c r="M338" s="2">
        <v>10475000</v>
      </c>
      <c r="N338" s="2">
        <f t="shared" si="240"/>
        <v>3049456.5217391304</v>
      </c>
      <c r="O338" s="2">
        <v>6098913.0434782607</v>
      </c>
      <c r="P338" s="2">
        <f t="shared" si="208"/>
        <v>1184782.6086956523</v>
      </c>
      <c r="Q338" s="2">
        <v>2369565.2173913047</v>
      </c>
      <c r="R338" s="2"/>
      <c r="S338" s="2"/>
      <c r="T338" s="19">
        <f t="shared" si="246"/>
        <v>36084525.434782609</v>
      </c>
      <c r="U338" s="20">
        <v>17461543</v>
      </c>
      <c r="V338" s="20">
        <v>10476925.799999999</v>
      </c>
      <c r="W338" s="20">
        <v>12223080.1</v>
      </c>
      <c r="X338" s="20">
        <v>13969234.399999999</v>
      </c>
      <c r="Y338" s="21">
        <v>15715388.699999999</v>
      </c>
      <c r="AF338">
        <v>59</v>
      </c>
      <c r="AP338">
        <v>17080790</v>
      </c>
      <c r="AQ338" s="2">
        <f t="shared" si="199"/>
        <v>1667391.3043478262</v>
      </c>
      <c r="AR338">
        <f t="shared" si="188"/>
        <v>18748181.304347828</v>
      </c>
      <c r="AX338">
        <v>4060000</v>
      </c>
      <c r="AY338" s="2">
        <f t="shared" si="200"/>
        <v>1346739.1304347827</v>
      </c>
      <c r="AZ338" s="2">
        <f t="shared" si="189"/>
        <v>5406739.1304347832</v>
      </c>
      <c r="BK338">
        <v>5100000</v>
      </c>
      <c r="BL338" s="2">
        <f t="shared" si="196"/>
        <v>1795652.1739130435</v>
      </c>
      <c r="BM338">
        <f t="shared" si="190"/>
        <v>6895652.173913043</v>
      </c>
      <c r="BQ338">
        <v>9000000</v>
      </c>
      <c r="BR338">
        <f t="shared" si="201"/>
        <v>1475000</v>
      </c>
      <c r="BS338">
        <f t="shared" si="191"/>
        <v>10475000</v>
      </c>
      <c r="BU338">
        <v>2700000</v>
      </c>
      <c r="BV338" s="2">
        <f>$BV$371/92*AF338</f>
        <v>3398913.0434782607</v>
      </c>
      <c r="BW338">
        <f t="shared" si="192"/>
        <v>6098913.0434782607</v>
      </c>
      <c r="CA338">
        <v>1600000</v>
      </c>
      <c r="CB338" s="2">
        <f t="shared" si="197"/>
        <v>769565.21739130444</v>
      </c>
      <c r="CC338" s="2">
        <f t="shared" si="193"/>
        <v>2369565.2173913047</v>
      </c>
    </row>
    <row r="339" spans="1:81" x14ac:dyDescent="0.25">
      <c r="A339" s="1">
        <v>44529</v>
      </c>
      <c r="B339">
        <v>750000</v>
      </c>
      <c r="C339">
        <v>1700000</v>
      </c>
      <c r="D339" s="2">
        <f t="shared" si="244"/>
        <v>9388221.0869565215</v>
      </c>
      <c r="E339" s="2">
        <v>18776442.173913043</v>
      </c>
      <c r="F339" s="2">
        <f t="shared" si="253"/>
        <v>2714782.6086956523</v>
      </c>
      <c r="G339" s="2">
        <v>5429565.2173913047</v>
      </c>
      <c r="H339" s="2">
        <f t="shared" si="251"/>
        <v>5850000</v>
      </c>
      <c r="I339" s="2">
        <v>11700000</v>
      </c>
      <c r="J339" s="2">
        <f t="shared" ref="J339" si="265">K339/2</f>
        <v>3463043.4782608696</v>
      </c>
      <c r="K339" s="2">
        <v>6926086.9565217393</v>
      </c>
      <c r="L339" s="2">
        <f t="shared" si="231"/>
        <v>5250000</v>
      </c>
      <c r="M339" s="2">
        <v>10500000</v>
      </c>
      <c r="N339" s="2">
        <f t="shared" si="240"/>
        <v>3078260.8695652173</v>
      </c>
      <c r="O339" s="2">
        <v>6156521.7391304346</v>
      </c>
      <c r="P339" s="2">
        <f t="shared" si="208"/>
        <v>1191304.3478260869</v>
      </c>
      <c r="Q339" s="2">
        <v>2382608.6956521738</v>
      </c>
      <c r="R339" s="2"/>
      <c r="S339" s="2"/>
      <c r="T339" s="19">
        <f t="shared" si="246"/>
        <v>36185612.391304344</v>
      </c>
      <c r="U339" s="20">
        <v>17461543</v>
      </c>
      <c r="V339" s="20">
        <v>10476925.799999999</v>
      </c>
      <c r="W339" s="20">
        <v>12223080.1</v>
      </c>
      <c r="X339" s="20">
        <v>13969234.399999999</v>
      </c>
      <c r="Y339" s="21">
        <v>15715388.699999999</v>
      </c>
      <c r="AF339">
        <v>60</v>
      </c>
      <c r="AP339">
        <v>17080790</v>
      </c>
      <c r="AQ339" s="2">
        <f t="shared" si="199"/>
        <v>1695652.1739130435</v>
      </c>
      <c r="AR339">
        <f t="shared" si="188"/>
        <v>18776442.173913043</v>
      </c>
      <c r="AX339">
        <v>4060000</v>
      </c>
      <c r="AY339" s="2">
        <f t="shared" si="200"/>
        <v>1369565.2173913044</v>
      </c>
      <c r="AZ339" s="2">
        <f t="shared" si="189"/>
        <v>5429565.2173913047</v>
      </c>
      <c r="BK339">
        <v>5100000</v>
      </c>
      <c r="BL339" s="2">
        <f t="shared" si="196"/>
        <v>1826086.956521739</v>
      </c>
      <c r="BM339">
        <f t="shared" si="190"/>
        <v>6926086.9565217393</v>
      </c>
      <c r="BQ339">
        <v>9000000</v>
      </c>
      <c r="BR339">
        <f t="shared" si="201"/>
        <v>1500000</v>
      </c>
      <c r="BS339">
        <f t="shared" si="191"/>
        <v>10500000</v>
      </c>
      <c r="BU339">
        <v>2700000</v>
      </c>
      <c r="BV339" s="2">
        <f>$BV$371/92*AF339</f>
        <v>3456521.7391304346</v>
      </c>
      <c r="BW339">
        <f t="shared" si="192"/>
        <v>6156521.7391304346</v>
      </c>
      <c r="CA339">
        <v>1600000</v>
      </c>
      <c r="CB339" s="2">
        <f t="shared" si="197"/>
        <v>782608.69565217395</v>
      </c>
      <c r="CC339" s="2">
        <f t="shared" si="193"/>
        <v>2382608.6956521738</v>
      </c>
    </row>
    <row r="340" spans="1:81" x14ac:dyDescent="0.25">
      <c r="A340" s="1">
        <v>44530</v>
      </c>
      <c r="B340">
        <v>750000</v>
      </c>
      <c r="C340">
        <v>1700000</v>
      </c>
      <c r="D340" s="2">
        <f t="shared" si="244"/>
        <v>9402351.5217391308</v>
      </c>
      <c r="E340" s="2">
        <v>18804703.043478262</v>
      </c>
      <c r="F340" s="2">
        <f t="shared" si="253"/>
        <v>2726195.6521739131</v>
      </c>
      <c r="G340" s="2">
        <v>5452391.3043478262</v>
      </c>
      <c r="H340" s="2">
        <f t="shared" si="251"/>
        <v>5850000</v>
      </c>
      <c r="I340" s="2">
        <v>11700000</v>
      </c>
      <c r="J340" s="2">
        <f t="shared" ref="J340" si="266">K340/2</f>
        <v>3478260.8695652173</v>
      </c>
      <c r="K340" s="2">
        <v>6956521.7391304346</v>
      </c>
      <c r="L340" s="2">
        <f t="shared" si="231"/>
        <v>5262500</v>
      </c>
      <c r="M340" s="2">
        <v>10525000</v>
      </c>
      <c r="N340" s="2">
        <f t="shared" si="240"/>
        <v>3107065.2173913042</v>
      </c>
      <c r="O340" s="2">
        <v>6214130.4347826084</v>
      </c>
      <c r="P340" s="2">
        <f t="shared" si="208"/>
        <v>1197826.0869565217</v>
      </c>
      <c r="Q340" s="2">
        <v>2395652.1739130435</v>
      </c>
      <c r="R340" s="2"/>
      <c r="S340" s="2"/>
      <c r="T340" s="19">
        <f t="shared" si="246"/>
        <v>36286699.347826086</v>
      </c>
      <c r="U340" s="20">
        <v>17461543</v>
      </c>
      <c r="V340" s="20">
        <v>10476925.799999999</v>
      </c>
      <c r="W340" s="20">
        <v>12223080.1</v>
      </c>
      <c r="X340" s="20">
        <v>13969234.399999999</v>
      </c>
      <c r="Y340" s="21">
        <v>15715388.699999999</v>
      </c>
      <c r="AF340">
        <v>61</v>
      </c>
      <c r="AP340">
        <v>17080790</v>
      </c>
      <c r="AQ340" s="2">
        <f t="shared" si="199"/>
        <v>1723913.043478261</v>
      </c>
      <c r="AR340">
        <f t="shared" si="188"/>
        <v>18804703.043478262</v>
      </c>
      <c r="AX340">
        <v>4060000</v>
      </c>
      <c r="AY340" s="2">
        <f t="shared" si="200"/>
        <v>1392391.3043478262</v>
      </c>
      <c r="AZ340" s="2">
        <f t="shared" si="189"/>
        <v>5452391.3043478262</v>
      </c>
      <c r="BK340">
        <v>5100000</v>
      </c>
      <c r="BL340" s="2">
        <f t="shared" si="196"/>
        <v>1856521.7391304348</v>
      </c>
      <c r="BM340">
        <f t="shared" si="190"/>
        <v>6956521.7391304346</v>
      </c>
      <c r="BQ340">
        <v>9000000</v>
      </c>
      <c r="BR340">
        <f t="shared" si="201"/>
        <v>1525000</v>
      </c>
      <c r="BS340">
        <f t="shared" si="191"/>
        <v>10525000</v>
      </c>
      <c r="BU340">
        <v>2700000</v>
      </c>
      <c r="BV340" s="2">
        <f>$BV$371/92*AF340</f>
        <v>3514130.4347826084</v>
      </c>
      <c r="BW340">
        <f t="shared" si="192"/>
        <v>6214130.4347826084</v>
      </c>
      <c r="CA340">
        <v>1600000</v>
      </c>
      <c r="CB340" s="2">
        <f t="shared" si="197"/>
        <v>795652.17391304357</v>
      </c>
      <c r="CC340" s="2">
        <f t="shared" si="193"/>
        <v>2395652.1739130435</v>
      </c>
    </row>
    <row r="341" spans="1:81" x14ac:dyDescent="0.25">
      <c r="A341" s="1">
        <v>44531</v>
      </c>
      <c r="B341">
        <v>750000</v>
      </c>
      <c r="C341">
        <v>1700000</v>
      </c>
      <c r="D341" s="2">
        <f t="shared" si="244"/>
        <v>9416481.9565217383</v>
      </c>
      <c r="E341" s="2">
        <v>18832963.913043477</v>
      </c>
      <c r="F341" s="2">
        <f t="shared" si="253"/>
        <v>2737608.6956521738</v>
      </c>
      <c r="G341" s="2">
        <v>5475217.3913043477</v>
      </c>
      <c r="H341" s="2">
        <f t="shared" si="251"/>
        <v>5850000</v>
      </c>
      <c r="I341" s="2">
        <v>11700000</v>
      </c>
      <c r="J341" s="2">
        <f t="shared" ref="J341" si="267">K341/2</f>
        <v>3493478.2608695654</v>
      </c>
      <c r="K341" s="2">
        <v>6986956.5217391308</v>
      </c>
      <c r="L341" s="2">
        <f t="shared" si="231"/>
        <v>5275000</v>
      </c>
      <c r="M341" s="2">
        <v>10550000</v>
      </c>
      <c r="N341" s="2">
        <f t="shared" si="240"/>
        <v>3135869.5652173916</v>
      </c>
      <c r="O341" s="2">
        <v>6271739.1304347832</v>
      </c>
      <c r="P341" s="2">
        <f t="shared" si="208"/>
        <v>1204347.8260869565</v>
      </c>
      <c r="Q341" s="2">
        <v>2408695.6521739131</v>
      </c>
      <c r="R341" s="2"/>
      <c r="S341" s="2"/>
      <c r="T341" s="19">
        <f t="shared" si="246"/>
        <v>36387786.304347828</v>
      </c>
      <c r="U341" s="20">
        <v>17461543</v>
      </c>
      <c r="V341" s="20">
        <v>10476925.799999999</v>
      </c>
      <c r="W341" s="20">
        <v>12223080.1</v>
      </c>
      <c r="X341" s="20">
        <v>13969234.399999999</v>
      </c>
      <c r="Y341" s="21">
        <v>15715388.699999999</v>
      </c>
      <c r="AF341">
        <v>62</v>
      </c>
      <c r="AP341">
        <v>17080790</v>
      </c>
      <c r="AQ341" s="2">
        <f t="shared" si="199"/>
        <v>1752173.9130434783</v>
      </c>
      <c r="AR341">
        <f t="shared" si="188"/>
        <v>18832963.913043477</v>
      </c>
      <c r="AX341">
        <v>4060000</v>
      </c>
      <c r="AY341" s="2">
        <f t="shared" si="200"/>
        <v>1415217.3913043479</v>
      </c>
      <c r="AZ341" s="2">
        <f t="shared" si="189"/>
        <v>5475217.3913043477</v>
      </c>
      <c r="BK341">
        <v>5100000</v>
      </c>
      <c r="BL341" s="2">
        <f t="shared" si="196"/>
        <v>1886956.5217391304</v>
      </c>
      <c r="BM341">
        <f t="shared" si="190"/>
        <v>6986956.5217391308</v>
      </c>
      <c r="BQ341">
        <v>9000000</v>
      </c>
      <c r="BR341">
        <f t="shared" si="201"/>
        <v>1550000</v>
      </c>
      <c r="BS341">
        <f t="shared" si="191"/>
        <v>10550000</v>
      </c>
      <c r="BU341">
        <v>2700000</v>
      </c>
      <c r="BV341" s="2">
        <f>$BV$371/92*AF341</f>
        <v>3571739.1304347827</v>
      </c>
      <c r="BW341">
        <f t="shared" si="192"/>
        <v>6271739.1304347832</v>
      </c>
      <c r="CA341">
        <v>1600000</v>
      </c>
      <c r="CB341" s="2">
        <f t="shared" si="197"/>
        <v>808695.65217391308</v>
      </c>
      <c r="CC341" s="2">
        <f t="shared" si="193"/>
        <v>2408695.6521739131</v>
      </c>
    </row>
    <row r="342" spans="1:81" x14ac:dyDescent="0.25">
      <c r="A342" s="1">
        <v>44532</v>
      </c>
      <c r="B342">
        <v>750000</v>
      </c>
      <c r="C342">
        <v>1700000</v>
      </c>
      <c r="D342" s="2">
        <f t="shared" si="244"/>
        <v>9430612.3913043477</v>
      </c>
      <c r="E342" s="2">
        <v>18861224.782608695</v>
      </c>
      <c r="F342" s="2">
        <f t="shared" si="253"/>
        <v>2749021.7391304346</v>
      </c>
      <c r="G342" s="2">
        <v>5498043.4782608692</v>
      </c>
      <c r="H342" s="2">
        <f t="shared" si="251"/>
        <v>5850000</v>
      </c>
      <c r="I342" s="2">
        <v>11700000</v>
      </c>
      <c r="J342" s="2">
        <f t="shared" ref="J342" si="268">K342/2</f>
        <v>3508695.6521739131</v>
      </c>
      <c r="K342" s="2">
        <v>7017391.3043478262</v>
      </c>
      <c r="L342" s="2">
        <f t="shared" si="231"/>
        <v>5287500</v>
      </c>
      <c r="M342" s="2">
        <v>10575000</v>
      </c>
      <c r="N342" s="2">
        <f t="shared" si="240"/>
        <v>3164673.9130434785</v>
      </c>
      <c r="O342" s="2">
        <v>6329347.826086957</v>
      </c>
      <c r="P342" s="2">
        <f t="shared" si="208"/>
        <v>1210869.5652173914</v>
      </c>
      <c r="Q342" s="2">
        <v>2421739.1304347827</v>
      </c>
      <c r="R342" s="2"/>
      <c r="S342" s="2"/>
      <c r="T342" s="19">
        <f t="shared" si="246"/>
        <v>36488873.260869563</v>
      </c>
      <c r="U342" s="20">
        <v>17461543</v>
      </c>
      <c r="V342" s="20">
        <v>10476925.799999999</v>
      </c>
      <c r="W342" s="20">
        <v>12223080.1</v>
      </c>
      <c r="X342" s="20">
        <v>13969234.399999999</v>
      </c>
      <c r="Y342" s="21">
        <v>15715388.699999999</v>
      </c>
      <c r="AF342">
        <v>63</v>
      </c>
      <c r="AP342">
        <v>17080790</v>
      </c>
      <c r="AQ342" s="2">
        <f t="shared" si="199"/>
        <v>1780434.7826086958</v>
      </c>
      <c r="AR342">
        <f t="shared" si="188"/>
        <v>18861224.782608695</v>
      </c>
      <c r="AX342">
        <v>4060000</v>
      </c>
      <c r="AY342" s="2">
        <f t="shared" si="200"/>
        <v>1438043.4782608696</v>
      </c>
      <c r="AZ342" s="2">
        <f t="shared" si="189"/>
        <v>5498043.4782608692</v>
      </c>
      <c r="BK342">
        <v>5100000</v>
      </c>
      <c r="BL342" s="2">
        <f t="shared" si="196"/>
        <v>1917391.3043478262</v>
      </c>
      <c r="BM342">
        <f t="shared" si="190"/>
        <v>7017391.3043478262</v>
      </c>
      <c r="BQ342">
        <v>9000000</v>
      </c>
      <c r="BR342">
        <f t="shared" si="201"/>
        <v>1575000</v>
      </c>
      <c r="BS342">
        <f t="shared" si="191"/>
        <v>10575000</v>
      </c>
      <c r="BU342">
        <v>2700000</v>
      </c>
      <c r="BV342" s="2">
        <f>$BV$371/92*AF342</f>
        <v>3629347.8260869565</v>
      </c>
      <c r="BW342">
        <f t="shared" si="192"/>
        <v>6329347.826086957</v>
      </c>
      <c r="CA342">
        <v>1600000</v>
      </c>
      <c r="CB342" s="2">
        <f t="shared" si="197"/>
        <v>821739.13043478271</v>
      </c>
      <c r="CC342" s="2">
        <f t="shared" si="193"/>
        <v>2421739.1304347827</v>
      </c>
    </row>
    <row r="343" spans="1:81" x14ac:dyDescent="0.25">
      <c r="A343" s="1">
        <v>44533</v>
      </c>
      <c r="B343">
        <v>750000</v>
      </c>
      <c r="C343">
        <v>1700000</v>
      </c>
      <c r="D343" s="2">
        <f t="shared" si="244"/>
        <v>9444742.826086957</v>
      </c>
      <c r="E343" s="2">
        <v>18889485.652173914</v>
      </c>
      <c r="F343" s="2">
        <f t="shared" si="253"/>
        <v>2760434.7826086958</v>
      </c>
      <c r="G343" s="2">
        <v>5520869.5652173916</v>
      </c>
      <c r="H343" s="2">
        <f t="shared" si="251"/>
        <v>5850000</v>
      </c>
      <c r="I343" s="2">
        <v>11700000</v>
      </c>
      <c r="J343" s="2">
        <f t="shared" ref="J343" si="269">K343/2</f>
        <v>3523913.0434782607</v>
      </c>
      <c r="K343" s="2">
        <v>7047826.0869565215</v>
      </c>
      <c r="L343" s="2">
        <f t="shared" si="231"/>
        <v>5300000</v>
      </c>
      <c r="M343" s="2">
        <v>10600000</v>
      </c>
      <c r="N343" s="2">
        <f t="shared" si="240"/>
        <v>3193478.2608695654</v>
      </c>
      <c r="O343" s="2">
        <v>6386956.5217391308</v>
      </c>
      <c r="P343" s="2">
        <f t="shared" si="208"/>
        <v>1217391.3043478262</v>
      </c>
      <c r="Q343" s="2">
        <v>2434782.6086956523</v>
      </c>
      <c r="R343" s="2"/>
      <c r="S343" s="2"/>
      <c r="T343" s="19">
        <f t="shared" si="246"/>
        <v>36589960.217391305</v>
      </c>
      <c r="U343" s="20">
        <v>17461543</v>
      </c>
      <c r="V343" s="20">
        <v>10476925.799999999</v>
      </c>
      <c r="W343" s="20">
        <v>12223080.1</v>
      </c>
      <c r="X343" s="20">
        <v>13969234.399999999</v>
      </c>
      <c r="Y343" s="21">
        <v>15715388.699999999</v>
      </c>
      <c r="AF343">
        <v>64</v>
      </c>
      <c r="AP343">
        <v>17080790</v>
      </c>
      <c r="AQ343" s="2">
        <f t="shared" si="199"/>
        <v>1808695.6521739131</v>
      </c>
      <c r="AR343">
        <f t="shared" ref="AR343:AR370" si="270">AP343+AQ343</f>
        <v>18889485.652173914</v>
      </c>
      <c r="AX343">
        <v>4060000</v>
      </c>
      <c r="AY343" s="2">
        <f t="shared" si="200"/>
        <v>1460869.5652173914</v>
      </c>
      <c r="AZ343" s="2">
        <f t="shared" ref="AZ343:AZ370" si="271">AX343+AY343</f>
        <v>5520869.5652173916</v>
      </c>
      <c r="BK343">
        <v>5100000</v>
      </c>
      <c r="BL343" s="2">
        <f t="shared" si="196"/>
        <v>1947826.0869565217</v>
      </c>
      <c r="BM343">
        <f t="shared" ref="BM343:BM370" si="272">BK343+BL343</f>
        <v>7047826.0869565215</v>
      </c>
      <c r="BQ343">
        <v>9000000</v>
      </c>
      <c r="BR343">
        <f t="shared" si="201"/>
        <v>1600000</v>
      </c>
      <c r="BS343">
        <f t="shared" ref="BS343:BS370" si="273">BQ343+BR343</f>
        <v>10600000</v>
      </c>
      <c r="BU343">
        <v>2700000</v>
      </c>
      <c r="BV343" s="2">
        <f>$BV$371/92*AF343</f>
        <v>3686956.5217391304</v>
      </c>
      <c r="BW343">
        <f t="shared" ref="BW343:BW370" si="274">BU343+BV343</f>
        <v>6386956.5217391308</v>
      </c>
      <c r="CA343">
        <v>1600000</v>
      </c>
      <c r="CB343" s="2">
        <f t="shared" si="197"/>
        <v>834782.60869565222</v>
      </c>
      <c r="CC343" s="2">
        <f t="shared" ref="CC343:CC370" si="275">CA343+CB343</f>
        <v>2434782.6086956523</v>
      </c>
    </row>
    <row r="344" spans="1:81" x14ac:dyDescent="0.25">
      <c r="A344" s="1">
        <v>44534</v>
      </c>
      <c r="B344">
        <v>750000</v>
      </c>
      <c r="C344">
        <v>1700000</v>
      </c>
      <c r="D344" s="2">
        <f t="shared" si="244"/>
        <v>9458873.2608695645</v>
      </c>
      <c r="E344" s="2">
        <v>18917746.521739129</v>
      </c>
      <c r="F344" s="2">
        <f t="shared" si="253"/>
        <v>2771847.8260869565</v>
      </c>
      <c r="G344" s="2">
        <v>5543695.6521739131</v>
      </c>
      <c r="H344" s="2">
        <f t="shared" si="251"/>
        <v>5850000</v>
      </c>
      <c r="I344" s="2">
        <v>11700000</v>
      </c>
      <c r="J344" s="2">
        <f t="shared" ref="J344" si="276">K344/2</f>
        <v>3539130.4347826084</v>
      </c>
      <c r="K344" s="2">
        <v>7078260.8695652168</v>
      </c>
      <c r="L344" s="2">
        <f t="shared" si="231"/>
        <v>5312500</v>
      </c>
      <c r="M344" s="2">
        <v>10625000</v>
      </c>
      <c r="N344" s="2">
        <f t="shared" si="240"/>
        <v>3222282.6086956523</v>
      </c>
      <c r="O344" s="2">
        <v>6444565.2173913047</v>
      </c>
      <c r="P344" s="2">
        <f t="shared" si="208"/>
        <v>1223913.0434782607</v>
      </c>
      <c r="Q344" s="2">
        <v>2447826.0869565215</v>
      </c>
      <c r="R344" s="2"/>
      <c r="S344" s="2"/>
      <c r="T344" s="19">
        <f t="shared" si="246"/>
        <v>36691047.173913039</v>
      </c>
      <c r="U344" s="20">
        <v>17461543</v>
      </c>
      <c r="V344" s="20">
        <v>10476925.799999999</v>
      </c>
      <c r="W344" s="20">
        <v>12223080.1</v>
      </c>
      <c r="X344" s="20">
        <v>13969234.399999999</v>
      </c>
      <c r="Y344" s="21">
        <v>15715388.699999999</v>
      </c>
      <c r="AF344">
        <v>65</v>
      </c>
      <c r="AP344">
        <v>17080790</v>
      </c>
      <c r="AQ344" s="2">
        <f t="shared" si="199"/>
        <v>1836956.5217391304</v>
      </c>
      <c r="AR344">
        <f t="shared" si="270"/>
        <v>18917746.521739129</v>
      </c>
      <c r="AX344">
        <v>4060000</v>
      </c>
      <c r="AY344" s="2">
        <f t="shared" si="200"/>
        <v>1483695.6521739131</v>
      </c>
      <c r="AZ344" s="2">
        <f t="shared" si="271"/>
        <v>5543695.6521739131</v>
      </c>
      <c r="BK344">
        <v>5100000</v>
      </c>
      <c r="BL344" s="2">
        <f t="shared" si="196"/>
        <v>1978260.8695652173</v>
      </c>
      <c r="BM344">
        <f t="shared" si="272"/>
        <v>7078260.8695652168</v>
      </c>
      <c r="BQ344">
        <v>9000000</v>
      </c>
      <c r="BR344">
        <f t="shared" si="201"/>
        <v>1625000</v>
      </c>
      <c r="BS344">
        <f t="shared" si="273"/>
        <v>10625000</v>
      </c>
      <c r="BU344">
        <v>2700000</v>
      </c>
      <c r="BV344" s="2">
        <f>$BV$371/92*AF344</f>
        <v>3744565.2173913042</v>
      </c>
      <c r="BW344">
        <f t="shared" si="274"/>
        <v>6444565.2173913047</v>
      </c>
      <c r="CA344">
        <v>1600000</v>
      </c>
      <c r="CB344" s="2">
        <f t="shared" si="197"/>
        <v>847826.08695652173</v>
      </c>
      <c r="CC344" s="2">
        <f t="shared" si="275"/>
        <v>2447826.0869565215</v>
      </c>
    </row>
    <row r="345" spans="1:81" x14ac:dyDescent="0.25">
      <c r="A345" s="1">
        <v>44535</v>
      </c>
      <c r="B345">
        <v>750000</v>
      </c>
      <c r="C345">
        <v>1700000</v>
      </c>
      <c r="D345" s="2">
        <f t="shared" si="244"/>
        <v>9473003.6956521738</v>
      </c>
      <c r="E345" s="2">
        <v>18946007.391304348</v>
      </c>
      <c r="F345" s="2">
        <f t="shared" si="253"/>
        <v>2783260.8695652173</v>
      </c>
      <c r="G345" s="2">
        <v>5566521.7391304346</v>
      </c>
      <c r="H345" s="2">
        <f t="shared" si="251"/>
        <v>5850000</v>
      </c>
      <c r="I345" s="2">
        <v>11700000</v>
      </c>
      <c r="J345" s="2">
        <f t="shared" ref="J345" si="277">K345/2</f>
        <v>3554347.8260869565</v>
      </c>
      <c r="K345" s="2">
        <v>7108695.6521739131</v>
      </c>
      <c r="L345" s="2">
        <f t="shared" si="231"/>
        <v>5325000</v>
      </c>
      <c r="M345" s="2">
        <v>10650000</v>
      </c>
      <c r="N345" s="2">
        <f t="shared" si="240"/>
        <v>3251086.9565217393</v>
      </c>
      <c r="O345" s="2">
        <v>6502173.9130434785</v>
      </c>
      <c r="P345" s="2">
        <f t="shared" si="208"/>
        <v>1230434.7826086958</v>
      </c>
      <c r="Q345" s="2">
        <v>2460869.5652173916</v>
      </c>
      <c r="R345" s="2"/>
      <c r="S345" s="2"/>
      <c r="T345" s="19">
        <f t="shared" si="246"/>
        <v>36792134.130434781</v>
      </c>
      <c r="U345" s="20">
        <v>17461543</v>
      </c>
      <c r="V345" s="20">
        <v>10476925.799999999</v>
      </c>
      <c r="W345" s="20">
        <v>12223080.1</v>
      </c>
      <c r="X345" s="20">
        <v>13969234.399999999</v>
      </c>
      <c r="Y345" s="21">
        <v>15715388.699999999</v>
      </c>
      <c r="AF345">
        <v>66</v>
      </c>
      <c r="AP345">
        <v>17080790</v>
      </c>
      <c r="AQ345" s="2">
        <f t="shared" si="199"/>
        <v>1865217.3913043479</v>
      </c>
      <c r="AR345">
        <f t="shared" si="270"/>
        <v>18946007.391304348</v>
      </c>
      <c r="AX345">
        <v>4060000</v>
      </c>
      <c r="AY345" s="2">
        <f t="shared" si="200"/>
        <v>1506521.7391304348</v>
      </c>
      <c r="AZ345" s="2">
        <f t="shared" si="271"/>
        <v>5566521.7391304346</v>
      </c>
      <c r="BK345">
        <v>5100000</v>
      </c>
      <c r="BL345" s="2">
        <f t="shared" ref="BL345:BL370" si="278">$BL$371/92*AF345</f>
        <v>2008695.6521739131</v>
      </c>
      <c r="BM345">
        <f t="shared" si="272"/>
        <v>7108695.6521739131</v>
      </c>
      <c r="BQ345">
        <v>9000000</v>
      </c>
      <c r="BR345">
        <f t="shared" si="201"/>
        <v>1650000</v>
      </c>
      <c r="BS345">
        <f t="shared" si="273"/>
        <v>10650000</v>
      </c>
      <c r="BU345">
        <v>2700000</v>
      </c>
      <c r="BV345" s="2">
        <f>$BV$371/92*AF345</f>
        <v>3802173.913043478</v>
      </c>
      <c r="BW345">
        <f t="shared" si="274"/>
        <v>6502173.9130434785</v>
      </c>
      <c r="CA345">
        <v>1600000</v>
      </c>
      <c r="CB345" s="2">
        <f t="shared" ref="CB345:CB370" si="279">$CB$371/92*AF345</f>
        <v>860869.56521739135</v>
      </c>
      <c r="CC345" s="2">
        <f t="shared" si="275"/>
        <v>2460869.5652173916</v>
      </c>
    </row>
    <row r="346" spans="1:81" x14ac:dyDescent="0.25">
      <c r="A346" s="1">
        <v>44536</v>
      </c>
      <c r="B346">
        <v>750000</v>
      </c>
      <c r="C346">
        <v>1700000</v>
      </c>
      <c r="D346" s="2">
        <f t="shared" si="244"/>
        <v>9487134.1304347832</v>
      </c>
      <c r="E346" s="2">
        <v>18974268.260869566</v>
      </c>
      <c r="F346" s="2">
        <f t="shared" si="253"/>
        <v>2794673.9130434785</v>
      </c>
      <c r="G346" s="2">
        <v>5589347.826086957</v>
      </c>
      <c r="H346" s="2">
        <f t="shared" si="251"/>
        <v>5850000</v>
      </c>
      <c r="I346" s="2">
        <v>11700000</v>
      </c>
      <c r="J346" s="2">
        <f t="shared" ref="J346" si="280">K346/2</f>
        <v>3569565.2173913042</v>
      </c>
      <c r="K346" s="2">
        <v>7139130.4347826084</v>
      </c>
      <c r="L346" s="2">
        <f t="shared" si="231"/>
        <v>5337500</v>
      </c>
      <c r="M346" s="2">
        <v>10675000</v>
      </c>
      <c r="N346" s="2">
        <f t="shared" si="240"/>
        <v>3279891.3043478262</v>
      </c>
      <c r="O346" s="2">
        <v>6559782.6086956523</v>
      </c>
      <c r="P346" s="2">
        <f t="shared" si="208"/>
        <v>1236956.5217391304</v>
      </c>
      <c r="Q346" s="2">
        <v>2473913.0434782607</v>
      </c>
      <c r="R346" s="2"/>
      <c r="S346" s="2"/>
      <c r="T346" s="19">
        <f t="shared" si="246"/>
        <v>36893221.086956523</v>
      </c>
      <c r="U346" s="20">
        <v>17461543</v>
      </c>
      <c r="V346" s="20">
        <v>10476925.799999999</v>
      </c>
      <c r="W346" s="20">
        <v>12223080.1</v>
      </c>
      <c r="X346" s="20">
        <v>13969234.399999999</v>
      </c>
      <c r="Y346" s="21">
        <v>15715388.699999999</v>
      </c>
      <c r="AF346">
        <v>67</v>
      </c>
      <c r="AP346">
        <v>17080790</v>
      </c>
      <c r="AQ346" s="2">
        <f t="shared" ref="AQ346:AQ370" si="281">$AQ$371/92*AF346</f>
        <v>1893478.2608695652</v>
      </c>
      <c r="AR346">
        <f t="shared" si="270"/>
        <v>18974268.260869566</v>
      </c>
      <c r="AX346">
        <v>4060000</v>
      </c>
      <c r="AY346" s="2">
        <f t="shared" ref="AY346:AY370" si="282">$AY$371/92*AF346</f>
        <v>1529347.8260869565</v>
      </c>
      <c r="AZ346" s="2">
        <f t="shared" si="271"/>
        <v>5589347.826086957</v>
      </c>
      <c r="BK346">
        <v>5100000</v>
      </c>
      <c r="BL346" s="2">
        <f t="shared" si="278"/>
        <v>2039130.4347826086</v>
      </c>
      <c r="BM346">
        <f t="shared" si="272"/>
        <v>7139130.4347826084</v>
      </c>
      <c r="BQ346">
        <v>9000000</v>
      </c>
      <c r="BR346">
        <f t="shared" ref="BR346:BR370" si="283">$BR$371/92*AF346</f>
        <v>1675000</v>
      </c>
      <c r="BS346">
        <f t="shared" si="273"/>
        <v>10675000</v>
      </c>
      <c r="BU346">
        <v>2700000</v>
      </c>
      <c r="BV346" s="2">
        <f>$BV$371/92*AF346</f>
        <v>3859782.6086956523</v>
      </c>
      <c r="BW346">
        <f t="shared" si="274"/>
        <v>6559782.6086956523</v>
      </c>
      <c r="CA346">
        <v>1600000</v>
      </c>
      <c r="CB346" s="2">
        <f t="shared" si="279"/>
        <v>873913.04347826086</v>
      </c>
      <c r="CC346" s="2">
        <f t="shared" si="275"/>
        <v>2473913.0434782607</v>
      </c>
    </row>
    <row r="347" spans="1:81" x14ac:dyDescent="0.25">
      <c r="A347" s="1">
        <v>44537</v>
      </c>
      <c r="B347">
        <v>750000</v>
      </c>
      <c r="C347">
        <v>1700000</v>
      </c>
      <c r="D347" s="2">
        <f t="shared" si="244"/>
        <v>9501264.5652173907</v>
      </c>
      <c r="E347" s="2">
        <v>19002529.130434781</v>
      </c>
      <c r="F347" s="2">
        <f t="shared" si="253"/>
        <v>2806086.9565217393</v>
      </c>
      <c r="G347" s="2">
        <v>5612173.9130434785</v>
      </c>
      <c r="H347" s="2">
        <f t="shared" si="251"/>
        <v>5850000</v>
      </c>
      <c r="I347" s="2">
        <v>11700000</v>
      </c>
      <c r="J347" s="2">
        <f t="shared" ref="J347" si="284">K347/2</f>
        <v>3584782.6086956523</v>
      </c>
      <c r="K347" s="2">
        <v>7169565.2173913047</v>
      </c>
      <c r="L347" s="2">
        <f t="shared" si="231"/>
        <v>5350000</v>
      </c>
      <c r="M347" s="2">
        <v>10700000</v>
      </c>
      <c r="N347" s="2">
        <f t="shared" si="240"/>
        <v>3308695.6521739131</v>
      </c>
      <c r="O347" s="2">
        <v>6617391.3043478262</v>
      </c>
      <c r="P347" s="2">
        <f t="shared" si="208"/>
        <v>1243478.2608695652</v>
      </c>
      <c r="Q347" s="2">
        <v>2486956.5217391304</v>
      </c>
      <c r="R347" s="2"/>
      <c r="S347" s="2"/>
      <c r="T347" s="19">
        <f t="shared" si="246"/>
        <v>36994308.043478258</v>
      </c>
      <c r="U347" s="20">
        <v>17461543</v>
      </c>
      <c r="V347" s="20">
        <v>10476925.799999999</v>
      </c>
      <c r="W347" s="20">
        <v>12223080.1</v>
      </c>
      <c r="X347" s="20">
        <v>13969234.399999999</v>
      </c>
      <c r="Y347" s="21">
        <v>15715388.699999999</v>
      </c>
      <c r="AF347">
        <v>68</v>
      </c>
      <c r="AP347">
        <v>17080790</v>
      </c>
      <c r="AQ347" s="2">
        <f t="shared" si="281"/>
        <v>1921739.1304347827</v>
      </c>
      <c r="AR347">
        <f t="shared" si="270"/>
        <v>19002529.130434781</v>
      </c>
      <c r="AX347">
        <v>4060000</v>
      </c>
      <c r="AY347" s="2">
        <f t="shared" si="282"/>
        <v>1552173.9130434783</v>
      </c>
      <c r="AZ347" s="2">
        <f t="shared" si="271"/>
        <v>5612173.9130434785</v>
      </c>
      <c r="BK347">
        <v>5100000</v>
      </c>
      <c r="BL347" s="2">
        <f t="shared" si="278"/>
        <v>2069565.2173913044</v>
      </c>
      <c r="BM347">
        <f t="shared" si="272"/>
        <v>7169565.2173913047</v>
      </c>
      <c r="BQ347">
        <v>9000000</v>
      </c>
      <c r="BR347">
        <f t="shared" si="283"/>
        <v>1700000</v>
      </c>
      <c r="BS347">
        <f t="shared" si="273"/>
        <v>10700000</v>
      </c>
      <c r="BU347">
        <v>2700000</v>
      </c>
      <c r="BV347" s="2">
        <f>$BV$371/92*AF347</f>
        <v>3917391.3043478262</v>
      </c>
      <c r="BW347">
        <f t="shared" si="274"/>
        <v>6617391.3043478262</v>
      </c>
      <c r="CA347">
        <v>1600000</v>
      </c>
      <c r="CB347" s="2">
        <f t="shared" si="279"/>
        <v>886956.52173913049</v>
      </c>
      <c r="CC347" s="2">
        <f t="shared" si="275"/>
        <v>2486956.5217391304</v>
      </c>
    </row>
    <row r="348" spans="1:81" x14ac:dyDescent="0.25">
      <c r="A348" s="1">
        <v>44538</v>
      </c>
      <c r="B348">
        <v>750000</v>
      </c>
      <c r="C348">
        <v>1700000</v>
      </c>
      <c r="D348" s="2">
        <f t="shared" si="244"/>
        <v>9515395</v>
      </c>
      <c r="E348" s="2">
        <v>19030790</v>
      </c>
      <c r="F348" s="2">
        <f t="shared" si="253"/>
        <v>2817500</v>
      </c>
      <c r="G348" s="2">
        <v>5635000</v>
      </c>
      <c r="H348" s="2">
        <f t="shared" si="251"/>
        <v>5850000</v>
      </c>
      <c r="I348" s="2">
        <v>11700000</v>
      </c>
      <c r="J348" s="2">
        <f t="shared" ref="J348" si="285">K348/2</f>
        <v>3600000</v>
      </c>
      <c r="K348" s="2">
        <v>7200000</v>
      </c>
      <c r="L348" s="2">
        <f t="shared" si="231"/>
        <v>5362500</v>
      </c>
      <c r="M348" s="2">
        <v>10725000</v>
      </c>
      <c r="N348" s="2">
        <f t="shared" si="240"/>
        <v>3337500</v>
      </c>
      <c r="O348" s="2">
        <v>6675000</v>
      </c>
      <c r="P348" s="2">
        <f t="shared" si="208"/>
        <v>1250000</v>
      </c>
      <c r="Q348" s="2">
        <v>2500000</v>
      </c>
      <c r="R348" s="2"/>
      <c r="S348" s="2"/>
      <c r="T348" s="19">
        <f t="shared" si="246"/>
        <v>37095395</v>
      </c>
      <c r="U348" s="20">
        <v>17461543</v>
      </c>
      <c r="V348" s="20">
        <v>10476925.799999999</v>
      </c>
      <c r="W348" s="20">
        <v>12223080.1</v>
      </c>
      <c r="X348" s="20">
        <v>13969234.399999999</v>
      </c>
      <c r="Y348" s="21">
        <v>15715388.699999999</v>
      </c>
      <c r="AF348">
        <v>69</v>
      </c>
      <c r="AP348">
        <v>17080790</v>
      </c>
      <c r="AQ348" s="2">
        <f t="shared" si="281"/>
        <v>1950000</v>
      </c>
      <c r="AR348">
        <f t="shared" si="270"/>
        <v>19030790</v>
      </c>
      <c r="AX348">
        <v>4060000</v>
      </c>
      <c r="AY348" s="2">
        <f t="shared" si="282"/>
        <v>1575000</v>
      </c>
      <c r="AZ348" s="2">
        <f t="shared" si="271"/>
        <v>5635000</v>
      </c>
      <c r="BK348">
        <v>5100000</v>
      </c>
      <c r="BL348" s="2">
        <f t="shared" si="278"/>
        <v>2100000</v>
      </c>
      <c r="BM348">
        <f t="shared" si="272"/>
        <v>7200000</v>
      </c>
      <c r="BQ348">
        <v>9000000</v>
      </c>
      <c r="BR348">
        <f t="shared" si="283"/>
        <v>1725000</v>
      </c>
      <c r="BS348">
        <f t="shared" si="273"/>
        <v>10725000</v>
      </c>
      <c r="BU348">
        <v>2700000</v>
      </c>
      <c r="BV348" s="2">
        <f>$BV$371/92*AF348</f>
        <v>3975000</v>
      </c>
      <c r="BW348">
        <f t="shared" si="274"/>
        <v>6675000</v>
      </c>
      <c r="CA348">
        <v>1600000</v>
      </c>
      <c r="CB348" s="2">
        <f t="shared" si="279"/>
        <v>900000</v>
      </c>
      <c r="CC348" s="2">
        <f t="shared" si="275"/>
        <v>2500000</v>
      </c>
    </row>
    <row r="349" spans="1:81" x14ac:dyDescent="0.25">
      <c r="A349" s="1">
        <v>44539</v>
      </c>
      <c r="B349">
        <v>750000</v>
      </c>
      <c r="C349">
        <v>1700000</v>
      </c>
      <c r="D349" s="2">
        <f t="shared" si="244"/>
        <v>9529525.4347826093</v>
      </c>
      <c r="E349" s="2">
        <v>19059050.869565219</v>
      </c>
      <c r="F349" s="2">
        <f t="shared" si="253"/>
        <v>2828913.0434782607</v>
      </c>
      <c r="G349" s="2">
        <v>5657826.0869565215</v>
      </c>
      <c r="H349" s="2">
        <f t="shared" si="251"/>
        <v>5850000</v>
      </c>
      <c r="I349" s="2">
        <v>11700000</v>
      </c>
      <c r="J349" s="2">
        <f t="shared" ref="J349" si="286">K349/2</f>
        <v>3615217.3913043477</v>
      </c>
      <c r="K349" s="2">
        <v>7230434.7826086953</v>
      </c>
      <c r="L349" s="2">
        <f t="shared" si="231"/>
        <v>5375000</v>
      </c>
      <c r="M349" s="2">
        <v>10750000</v>
      </c>
      <c r="N349" s="2">
        <f t="shared" si="240"/>
        <v>3366304.3478260869</v>
      </c>
      <c r="O349" s="2">
        <v>6732608.6956521738</v>
      </c>
      <c r="P349" s="2">
        <f t="shared" si="208"/>
        <v>1256521.7391304348</v>
      </c>
      <c r="Q349" s="2">
        <v>2513043.4782608696</v>
      </c>
      <c r="R349" s="2"/>
      <c r="S349" s="2"/>
      <c r="T349" s="19">
        <f t="shared" si="246"/>
        <v>37196481.956521742</v>
      </c>
      <c r="U349" s="20">
        <v>17461543</v>
      </c>
      <c r="V349" s="20">
        <v>10476925.799999999</v>
      </c>
      <c r="W349" s="20">
        <v>12223080.1</v>
      </c>
      <c r="X349" s="20">
        <v>13969234.399999999</v>
      </c>
      <c r="Y349" s="21">
        <v>15715388.699999999</v>
      </c>
      <c r="AF349">
        <v>70</v>
      </c>
      <c r="AP349">
        <v>17080790</v>
      </c>
      <c r="AQ349" s="2">
        <f t="shared" si="281"/>
        <v>1978260.8695652175</v>
      </c>
      <c r="AR349">
        <f t="shared" si="270"/>
        <v>19059050.869565219</v>
      </c>
      <c r="AX349">
        <v>4060000</v>
      </c>
      <c r="AY349" s="2">
        <f t="shared" si="282"/>
        <v>1597826.0869565217</v>
      </c>
      <c r="AZ349" s="2">
        <f t="shared" si="271"/>
        <v>5657826.0869565215</v>
      </c>
      <c r="BK349">
        <v>5100000</v>
      </c>
      <c r="BL349" s="2">
        <f t="shared" si="278"/>
        <v>2130434.7826086958</v>
      </c>
      <c r="BM349">
        <f t="shared" si="272"/>
        <v>7230434.7826086953</v>
      </c>
      <c r="BQ349">
        <v>9000000</v>
      </c>
      <c r="BR349">
        <f t="shared" si="283"/>
        <v>1750000</v>
      </c>
      <c r="BS349">
        <f t="shared" si="273"/>
        <v>10750000</v>
      </c>
      <c r="BU349">
        <v>2700000</v>
      </c>
      <c r="BV349" s="2">
        <f>$BV$371/92*AF349</f>
        <v>4032608.6956521738</v>
      </c>
      <c r="BW349">
        <f t="shared" si="274"/>
        <v>6732608.6956521738</v>
      </c>
      <c r="CA349">
        <v>1600000</v>
      </c>
      <c r="CB349" s="2">
        <f t="shared" si="279"/>
        <v>913043.47826086963</v>
      </c>
      <c r="CC349" s="2">
        <f t="shared" si="275"/>
        <v>2513043.4782608696</v>
      </c>
    </row>
    <row r="350" spans="1:81" x14ac:dyDescent="0.25">
      <c r="A350" s="1">
        <v>44540</v>
      </c>
      <c r="B350">
        <v>750000</v>
      </c>
      <c r="C350">
        <v>1700000</v>
      </c>
      <c r="D350" s="2">
        <f t="shared" si="244"/>
        <v>9543655.8695652168</v>
      </c>
      <c r="E350" s="2">
        <v>19087311.739130434</v>
      </c>
      <c r="F350" s="2">
        <f t="shared" si="253"/>
        <v>2840326.0869565215</v>
      </c>
      <c r="G350" s="2">
        <v>5680652.173913043</v>
      </c>
      <c r="H350" s="2">
        <f t="shared" si="251"/>
        <v>5850000</v>
      </c>
      <c r="I350" s="2">
        <v>11700000</v>
      </c>
      <c r="J350" s="2">
        <f t="shared" ref="J350" si="287">K350/2</f>
        <v>3630434.7826086953</v>
      </c>
      <c r="K350" s="2">
        <v>7260869.5652173907</v>
      </c>
      <c r="L350" s="2">
        <f t="shared" si="231"/>
        <v>5387500</v>
      </c>
      <c r="M350" s="2">
        <v>10775000</v>
      </c>
      <c r="N350" s="2">
        <f t="shared" si="240"/>
        <v>3395108.6956521738</v>
      </c>
      <c r="O350" s="2">
        <v>6790217.3913043477</v>
      </c>
      <c r="P350" s="2">
        <f t="shared" si="208"/>
        <v>1263043.4782608696</v>
      </c>
      <c r="Q350" s="2">
        <v>2526086.9565217393</v>
      </c>
      <c r="R350" s="2"/>
      <c r="S350" s="2"/>
      <c r="T350" s="19">
        <f t="shared" si="246"/>
        <v>37297568.913043477</v>
      </c>
      <c r="U350" s="20">
        <v>17461543</v>
      </c>
      <c r="V350" s="20">
        <v>10476925.799999999</v>
      </c>
      <c r="W350" s="20">
        <v>12223080.1</v>
      </c>
      <c r="X350" s="20">
        <v>13969234.399999999</v>
      </c>
      <c r="Y350" s="21">
        <v>15715388.699999999</v>
      </c>
      <c r="AF350">
        <v>71</v>
      </c>
      <c r="AP350">
        <v>17080790</v>
      </c>
      <c r="AQ350" s="2">
        <f t="shared" si="281"/>
        <v>2006521.7391304348</v>
      </c>
      <c r="AR350">
        <f t="shared" si="270"/>
        <v>19087311.739130434</v>
      </c>
      <c r="AX350">
        <v>4060000</v>
      </c>
      <c r="AY350" s="2">
        <f t="shared" si="282"/>
        <v>1620652.1739130435</v>
      </c>
      <c r="AZ350" s="2">
        <f t="shared" si="271"/>
        <v>5680652.173913043</v>
      </c>
      <c r="BK350">
        <v>5100000</v>
      </c>
      <c r="BL350" s="2">
        <f t="shared" si="278"/>
        <v>2160869.5652173911</v>
      </c>
      <c r="BM350">
        <f t="shared" si="272"/>
        <v>7260869.5652173907</v>
      </c>
      <c r="BQ350">
        <v>9000000</v>
      </c>
      <c r="BR350">
        <f t="shared" si="283"/>
        <v>1775000</v>
      </c>
      <c r="BS350">
        <f t="shared" si="273"/>
        <v>10775000</v>
      </c>
      <c r="BU350">
        <v>2700000</v>
      </c>
      <c r="BV350" s="2">
        <f>$BV$371/92*AF350</f>
        <v>4090217.3913043477</v>
      </c>
      <c r="BW350">
        <f t="shared" si="274"/>
        <v>6790217.3913043477</v>
      </c>
      <c r="CA350">
        <v>1600000</v>
      </c>
      <c r="CB350" s="2">
        <f t="shared" si="279"/>
        <v>926086.95652173914</v>
      </c>
      <c r="CC350" s="2">
        <f t="shared" si="275"/>
        <v>2526086.9565217393</v>
      </c>
    </row>
    <row r="351" spans="1:81" x14ac:dyDescent="0.25">
      <c r="A351" s="1">
        <v>44541</v>
      </c>
      <c r="B351">
        <v>750000</v>
      </c>
      <c r="C351">
        <v>1700000</v>
      </c>
      <c r="D351" s="2">
        <f t="shared" si="244"/>
        <v>9557786.3043478262</v>
      </c>
      <c r="E351" s="2">
        <v>19115572.608695652</v>
      </c>
      <c r="F351" s="2">
        <f t="shared" si="253"/>
        <v>2851739.1304347827</v>
      </c>
      <c r="G351" s="2">
        <v>5703478.2608695654</v>
      </c>
      <c r="H351" s="2">
        <f t="shared" si="251"/>
        <v>5850000</v>
      </c>
      <c r="I351" s="2">
        <v>11700000</v>
      </c>
      <c r="J351" s="2">
        <f t="shared" ref="J351" si="288">K351/2</f>
        <v>3645652.1739130435</v>
      </c>
      <c r="K351" s="2">
        <v>7291304.3478260869</v>
      </c>
      <c r="L351" s="2">
        <f t="shared" si="231"/>
        <v>5400000</v>
      </c>
      <c r="M351" s="2">
        <v>10800000</v>
      </c>
      <c r="N351" s="2">
        <f t="shared" si="240"/>
        <v>3423913.0434782607</v>
      </c>
      <c r="O351" s="2">
        <v>6847826.0869565215</v>
      </c>
      <c r="P351" s="2">
        <f t="shared" si="208"/>
        <v>1269565.2173913044</v>
      </c>
      <c r="Q351" s="2">
        <v>2539130.4347826089</v>
      </c>
      <c r="R351" s="2"/>
      <c r="S351" s="2"/>
      <c r="T351" s="19">
        <f t="shared" si="246"/>
        <v>37398655.869565219</v>
      </c>
      <c r="U351" s="20">
        <v>17461543</v>
      </c>
      <c r="V351" s="20">
        <v>10476925.799999999</v>
      </c>
      <c r="W351" s="20">
        <v>12223080.1</v>
      </c>
      <c r="X351" s="20">
        <v>13969234.399999999</v>
      </c>
      <c r="Y351" s="21">
        <v>15715388.699999999</v>
      </c>
      <c r="AF351">
        <v>72</v>
      </c>
      <c r="AP351">
        <v>17080790</v>
      </c>
      <c r="AQ351" s="2">
        <f t="shared" si="281"/>
        <v>2034782.6086956523</v>
      </c>
      <c r="AR351">
        <f t="shared" si="270"/>
        <v>19115572.608695652</v>
      </c>
      <c r="AX351">
        <v>4060000</v>
      </c>
      <c r="AY351" s="2">
        <f t="shared" si="282"/>
        <v>1643478.2608695652</v>
      </c>
      <c r="AZ351" s="2">
        <f t="shared" si="271"/>
        <v>5703478.2608695654</v>
      </c>
      <c r="BK351">
        <v>5100000</v>
      </c>
      <c r="BL351" s="2">
        <f t="shared" si="278"/>
        <v>2191304.3478260869</v>
      </c>
      <c r="BM351">
        <f t="shared" si="272"/>
        <v>7291304.3478260869</v>
      </c>
      <c r="BQ351">
        <v>9000000</v>
      </c>
      <c r="BR351">
        <f t="shared" si="283"/>
        <v>1800000</v>
      </c>
      <c r="BS351">
        <f t="shared" si="273"/>
        <v>10800000</v>
      </c>
      <c r="BU351">
        <v>2700000</v>
      </c>
      <c r="BV351" s="2">
        <f>$BV$371/92*AF351</f>
        <v>4147826.0869565215</v>
      </c>
      <c r="BW351">
        <f t="shared" si="274"/>
        <v>6847826.0869565215</v>
      </c>
      <c r="CA351">
        <v>1600000</v>
      </c>
      <c r="CB351" s="2">
        <f t="shared" si="279"/>
        <v>939130.43478260876</v>
      </c>
      <c r="CC351" s="2">
        <f t="shared" si="275"/>
        <v>2539130.4347826089</v>
      </c>
    </row>
    <row r="352" spans="1:81" x14ac:dyDescent="0.25">
      <c r="A352" s="1">
        <v>44542</v>
      </c>
      <c r="B352">
        <v>750000</v>
      </c>
      <c r="C352">
        <v>1700000</v>
      </c>
      <c r="D352" s="2">
        <f t="shared" si="244"/>
        <v>9571916.7391304355</v>
      </c>
      <c r="E352" s="2">
        <v>19143833.478260871</v>
      </c>
      <c r="F352" s="2">
        <f t="shared" si="253"/>
        <v>2863152.1739130435</v>
      </c>
      <c r="G352" s="2">
        <v>5726304.3478260869</v>
      </c>
      <c r="H352" s="2">
        <f t="shared" si="251"/>
        <v>5850000</v>
      </c>
      <c r="I352" s="2">
        <v>11700000</v>
      </c>
      <c r="J352" s="2">
        <f t="shared" ref="J352" si="289">K352/2</f>
        <v>3660869.5652173916</v>
      </c>
      <c r="K352" s="2">
        <v>7321739.1304347832</v>
      </c>
      <c r="L352" s="2">
        <f t="shared" si="231"/>
        <v>5412500</v>
      </c>
      <c r="M352" s="2">
        <v>10825000</v>
      </c>
      <c r="N352" s="2">
        <f t="shared" si="240"/>
        <v>3452717.3913043477</v>
      </c>
      <c r="O352" s="2">
        <v>6905434.7826086953</v>
      </c>
      <c r="P352" s="2">
        <f t="shared" ref="P352:P377" si="290">Q352/2</f>
        <v>1276086.9565217393</v>
      </c>
      <c r="Q352" s="2">
        <v>2552173.9130434785</v>
      </c>
      <c r="R352" s="2"/>
      <c r="S352" s="2"/>
      <c r="T352" s="19">
        <f t="shared" si="246"/>
        <v>37499742.826086961</v>
      </c>
      <c r="U352" s="20">
        <v>17461543</v>
      </c>
      <c r="V352" s="20">
        <v>10476925.799999999</v>
      </c>
      <c r="W352" s="20">
        <v>12223080.1</v>
      </c>
      <c r="X352" s="20">
        <v>13969234.399999999</v>
      </c>
      <c r="Y352" s="21">
        <v>15715388.699999999</v>
      </c>
      <c r="AF352">
        <v>73</v>
      </c>
      <c r="AP352">
        <v>17080790</v>
      </c>
      <c r="AQ352" s="2">
        <f t="shared" si="281"/>
        <v>2063043.4782608696</v>
      </c>
      <c r="AR352">
        <f t="shared" si="270"/>
        <v>19143833.478260871</v>
      </c>
      <c r="AX352">
        <v>4060000</v>
      </c>
      <c r="AY352" s="2">
        <f t="shared" si="282"/>
        <v>1666304.3478260869</v>
      </c>
      <c r="AZ352" s="2">
        <f t="shared" si="271"/>
        <v>5726304.3478260869</v>
      </c>
      <c r="BK352">
        <v>5100000</v>
      </c>
      <c r="BL352" s="2">
        <f t="shared" si="278"/>
        <v>2221739.1304347827</v>
      </c>
      <c r="BM352">
        <f t="shared" si="272"/>
        <v>7321739.1304347832</v>
      </c>
      <c r="BQ352">
        <v>9000000</v>
      </c>
      <c r="BR352">
        <f t="shared" si="283"/>
        <v>1825000</v>
      </c>
      <c r="BS352">
        <f t="shared" si="273"/>
        <v>10825000</v>
      </c>
      <c r="BU352">
        <v>2700000</v>
      </c>
      <c r="BV352" s="2">
        <f>$BV$371/92*AF352</f>
        <v>4205434.7826086953</v>
      </c>
      <c r="BW352">
        <f t="shared" si="274"/>
        <v>6905434.7826086953</v>
      </c>
      <c r="CA352">
        <v>1600000</v>
      </c>
      <c r="CB352" s="2">
        <f t="shared" si="279"/>
        <v>952173.91304347827</v>
      </c>
      <c r="CC352" s="2">
        <f t="shared" si="275"/>
        <v>2552173.9130434785</v>
      </c>
    </row>
    <row r="353" spans="1:85" x14ac:dyDescent="0.25">
      <c r="A353" s="1">
        <v>44543</v>
      </c>
      <c r="B353">
        <v>750000</v>
      </c>
      <c r="C353">
        <v>1700000</v>
      </c>
      <c r="D353" s="2">
        <f t="shared" si="244"/>
        <v>9586047.173913043</v>
      </c>
      <c r="E353" s="2">
        <v>19172094.347826086</v>
      </c>
      <c r="F353" s="2">
        <f t="shared" si="253"/>
        <v>2874565.2173913042</v>
      </c>
      <c r="G353" s="2">
        <v>5749130.4347826084</v>
      </c>
      <c r="H353" s="2">
        <f t="shared" si="251"/>
        <v>5850000</v>
      </c>
      <c r="I353" s="2">
        <v>11700000</v>
      </c>
      <c r="J353" s="2">
        <f t="shared" ref="J353" si="291">K353/2</f>
        <v>3676086.9565217393</v>
      </c>
      <c r="K353" s="2">
        <v>7352173.9130434785</v>
      </c>
      <c r="L353" s="2">
        <f t="shared" si="231"/>
        <v>5425000</v>
      </c>
      <c r="M353" s="2">
        <v>10850000</v>
      </c>
      <c r="N353" s="2">
        <f t="shared" si="240"/>
        <v>3481521.7391304346</v>
      </c>
      <c r="O353" s="2">
        <v>6963043.4782608692</v>
      </c>
      <c r="P353" s="2">
        <f t="shared" si="290"/>
        <v>1282608.6956521738</v>
      </c>
      <c r="Q353" s="2">
        <v>2565217.3913043477</v>
      </c>
      <c r="R353" s="2"/>
      <c r="S353" s="2"/>
      <c r="T353" s="19">
        <f t="shared" si="246"/>
        <v>37600829.782608695</v>
      </c>
      <c r="U353" s="20">
        <v>17461543</v>
      </c>
      <c r="V353" s="20">
        <v>10476925.799999999</v>
      </c>
      <c r="W353" s="20">
        <v>12223080.1</v>
      </c>
      <c r="X353" s="20">
        <v>13969234.399999999</v>
      </c>
      <c r="Y353" s="21">
        <v>15715388.699999999</v>
      </c>
      <c r="AF353">
        <v>74</v>
      </c>
      <c r="AP353">
        <v>17080790</v>
      </c>
      <c r="AQ353" s="2">
        <f t="shared" si="281"/>
        <v>2091304.3478260869</v>
      </c>
      <c r="AR353">
        <f t="shared" si="270"/>
        <v>19172094.347826086</v>
      </c>
      <c r="AX353">
        <v>4060000</v>
      </c>
      <c r="AY353" s="2">
        <f t="shared" si="282"/>
        <v>1689130.4347826086</v>
      </c>
      <c r="AZ353" s="2">
        <f t="shared" si="271"/>
        <v>5749130.4347826084</v>
      </c>
      <c r="BK353">
        <v>5100000</v>
      </c>
      <c r="BL353" s="2">
        <f t="shared" si="278"/>
        <v>2252173.913043478</v>
      </c>
      <c r="BM353">
        <f t="shared" si="272"/>
        <v>7352173.9130434785</v>
      </c>
      <c r="BQ353">
        <v>9000000</v>
      </c>
      <c r="BR353">
        <f t="shared" si="283"/>
        <v>1850000</v>
      </c>
      <c r="BS353">
        <f t="shared" si="273"/>
        <v>10850000</v>
      </c>
      <c r="BU353">
        <v>2700000</v>
      </c>
      <c r="BV353" s="2">
        <f>$BV$371/92*AF353</f>
        <v>4263043.4782608692</v>
      </c>
      <c r="BW353">
        <f t="shared" si="274"/>
        <v>6963043.4782608692</v>
      </c>
      <c r="CA353">
        <v>1600000</v>
      </c>
      <c r="CB353" s="2">
        <f t="shared" si="279"/>
        <v>965217.3913043479</v>
      </c>
      <c r="CC353" s="2">
        <f t="shared" si="275"/>
        <v>2565217.3913043477</v>
      </c>
    </row>
    <row r="354" spans="1:85" x14ac:dyDescent="0.25">
      <c r="A354" s="1">
        <v>44544</v>
      </c>
      <c r="B354">
        <v>750000</v>
      </c>
      <c r="C354">
        <v>1700000</v>
      </c>
      <c r="D354" s="2">
        <f t="shared" si="244"/>
        <v>9600177.6086956523</v>
      </c>
      <c r="E354" s="2">
        <v>19200355.217391305</v>
      </c>
      <c r="F354" s="2">
        <f t="shared" si="253"/>
        <v>2885978.2608695654</v>
      </c>
      <c r="G354" s="2">
        <v>5771956.5217391308</v>
      </c>
      <c r="H354">
        <f t="shared" si="251"/>
        <v>5850000</v>
      </c>
      <c r="I354">
        <v>11700000</v>
      </c>
      <c r="J354" s="2">
        <f t="shared" ref="J354" si="292">K354/2</f>
        <v>3691304.3478260869</v>
      </c>
      <c r="K354" s="2">
        <v>7382608.6956521738</v>
      </c>
      <c r="L354" s="2">
        <f t="shared" si="231"/>
        <v>5437500</v>
      </c>
      <c r="M354" s="2">
        <v>10875000</v>
      </c>
      <c r="N354" s="2">
        <f t="shared" si="240"/>
        <v>3510326.0869565215</v>
      </c>
      <c r="O354" s="2">
        <v>7020652.173913043</v>
      </c>
      <c r="P354" s="2">
        <f t="shared" si="290"/>
        <v>1289130.4347826086</v>
      </c>
      <c r="Q354" s="2">
        <v>2578260.8695652173</v>
      </c>
      <c r="R354" s="2"/>
      <c r="S354" s="2"/>
      <c r="T354" s="19">
        <f t="shared" si="246"/>
        <v>37701916.739130437</v>
      </c>
      <c r="U354" s="20">
        <v>17461543</v>
      </c>
      <c r="V354" s="20">
        <v>10476925.799999999</v>
      </c>
      <c r="W354" s="20">
        <v>12223080.1</v>
      </c>
      <c r="X354" s="20">
        <v>13969234.399999999</v>
      </c>
      <c r="Y354" s="21">
        <v>15715388.699999999</v>
      </c>
      <c r="AF354">
        <v>75</v>
      </c>
      <c r="AP354">
        <v>17080790</v>
      </c>
      <c r="AQ354" s="2">
        <f t="shared" si="281"/>
        <v>2119565.2173913042</v>
      </c>
      <c r="AR354">
        <f t="shared" si="270"/>
        <v>19200355.217391305</v>
      </c>
      <c r="AX354">
        <v>4060000</v>
      </c>
      <c r="AY354" s="2">
        <f t="shared" si="282"/>
        <v>1711956.5217391306</v>
      </c>
      <c r="AZ354" s="2">
        <f t="shared" si="271"/>
        <v>5771956.5217391308</v>
      </c>
      <c r="BK354">
        <v>5100000</v>
      </c>
      <c r="BL354" s="2">
        <f t="shared" si="278"/>
        <v>2282608.6956521738</v>
      </c>
      <c r="BM354">
        <f t="shared" si="272"/>
        <v>7382608.6956521738</v>
      </c>
      <c r="BQ354">
        <v>9000000</v>
      </c>
      <c r="BR354">
        <f t="shared" si="283"/>
        <v>1875000</v>
      </c>
      <c r="BS354">
        <f t="shared" si="273"/>
        <v>10875000</v>
      </c>
      <c r="BU354">
        <v>2700000</v>
      </c>
      <c r="BV354" s="2">
        <f>$BV$371/92*AF354</f>
        <v>4320652.173913043</v>
      </c>
      <c r="BW354">
        <f t="shared" si="274"/>
        <v>7020652.173913043</v>
      </c>
      <c r="CA354">
        <v>1600000</v>
      </c>
      <c r="CB354" s="2">
        <f t="shared" si="279"/>
        <v>978260.86956521741</v>
      </c>
      <c r="CC354" s="2">
        <f t="shared" si="275"/>
        <v>2578260.8695652173</v>
      </c>
    </row>
    <row r="355" spans="1:85" x14ac:dyDescent="0.25">
      <c r="A355" s="1">
        <v>44545</v>
      </c>
      <c r="B355">
        <v>750000</v>
      </c>
      <c r="C355">
        <v>1700000</v>
      </c>
      <c r="D355" s="2">
        <f t="shared" si="244"/>
        <v>9614308.0434782617</v>
      </c>
      <c r="E355" s="2">
        <v>19228616.086956523</v>
      </c>
      <c r="F355" s="2">
        <f t="shared" si="253"/>
        <v>2897391.3043478262</v>
      </c>
      <c r="G355" s="2">
        <v>5794782.6086956523</v>
      </c>
      <c r="H355">
        <f t="shared" si="251"/>
        <v>5850000</v>
      </c>
      <c r="I355">
        <v>11700000</v>
      </c>
      <c r="J355" s="2">
        <f t="shared" ref="J355" si="293">K355/2</f>
        <v>3706521.7391304346</v>
      </c>
      <c r="K355" s="2">
        <v>7413043.4782608692</v>
      </c>
      <c r="L355" s="2">
        <f t="shared" si="231"/>
        <v>5450000</v>
      </c>
      <c r="M355" s="2">
        <v>10900000</v>
      </c>
      <c r="N355" s="2">
        <f t="shared" si="240"/>
        <v>3539130.4347826089</v>
      </c>
      <c r="O355" s="2">
        <v>7078260.8695652178</v>
      </c>
      <c r="P355" s="2">
        <f t="shared" si="290"/>
        <v>1295652.1739130435</v>
      </c>
      <c r="Q355" s="2">
        <v>2591304.3478260869</v>
      </c>
      <c r="R355" s="2"/>
      <c r="S355" s="2"/>
      <c r="T355" s="19">
        <f t="shared" si="246"/>
        <v>37803003.695652172</v>
      </c>
      <c r="U355" s="20">
        <v>17461543</v>
      </c>
      <c r="V355" s="20">
        <v>10476925.799999999</v>
      </c>
      <c r="W355" s="20">
        <v>12223080.1</v>
      </c>
      <c r="X355" s="20">
        <v>13969234.399999999</v>
      </c>
      <c r="Y355" s="21">
        <v>15715388.699999999</v>
      </c>
      <c r="AF355">
        <v>76</v>
      </c>
      <c r="AP355">
        <v>17080790</v>
      </c>
      <c r="AQ355" s="2">
        <f t="shared" si="281"/>
        <v>2147826.086956522</v>
      </c>
      <c r="AR355">
        <f t="shared" si="270"/>
        <v>19228616.086956523</v>
      </c>
      <c r="AX355">
        <v>4060000</v>
      </c>
      <c r="AY355" s="2">
        <f t="shared" si="282"/>
        <v>1734782.6086956523</v>
      </c>
      <c r="AZ355" s="2">
        <f t="shared" si="271"/>
        <v>5794782.6086956523</v>
      </c>
      <c r="BK355">
        <v>5100000</v>
      </c>
      <c r="BL355" s="2">
        <f t="shared" si="278"/>
        <v>2313043.4782608696</v>
      </c>
      <c r="BM355">
        <f t="shared" si="272"/>
        <v>7413043.4782608692</v>
      </c>
      <c r="BQ355">
        <v>9000000</v>
      </c>
      <c r="BR355">
        <f t="shared" si="283"/>
        <v>1900000</v>
      </c>
      <c r="BS355">
        <f t="shared" si="273"/>
        <v>10900000</v>
      </c>
      <c r="BU355">
        <v>2700000</v>
      </c>
      <c r="BV355" s="2">
        <f>$BV$371/92*AF355</f>
        <v>4378260.8695652178</v>
      </c>
      <c r="BW355">
        <f t="shared" si="274"/>
        <v>7078260.8695652178</v>
      </c>
      <c r="CA355">
        <v>1600000</v>
      </c>
      <c r="CB355" s="2">
        <f t="shared" si="279"/>
        <v>991304.34782608703</v>
      </c>
      <c r="CC355" s="2">
        <f t="shared" si="275"/>
        <v>2591304.3478260869</v>
      </c>
    </row>
    <row r="356" spans="1:85" x14ac:dyDescent="0.25">
      <c r="A356" s="1">
        <v>44546</v>
      </c>
      <c r="B356">
        <v>750000</v>
      </c>
      <c r="C356">
        <v>1700000</v>
      </c>
      <c r="D356" s="2">
        <f t="shared" si="244"/>
        <v>9628438.4782608692</v>
      </c>
      <c r="E356" s="2">
        <v>19256876.956521738</v>
      </c>
      <c r="F356" s="2">
        <f t="shared" si="253"/>
        <v>2908804.3478260869</v>
      </c>
      <c r="G356" s="2">
        <v>5817608.6956521738</v>
      </c>
      <c r="H356">
        <f t="shared" si="251"/>
        <v>5850000</v>
      </c>
      <c r="I356">
        <v>11700000</v>
      </c>
      <c r="J356" s="2">
        <f t="shared" ref="J356" si="294">K356/2</f>
        <v>3721739.1304347827</v>
      </c>
      <c r="K356" s="2">
        <v>7443478.2608695654</v>
      </c>
      <c r="L356" s="2">
        <f t="shared" si="231"/>
        <v>5462500</v>
      </c>
      <c r="M356" s="2">
        <v>10925000</v>
      </c>
      <c r="N356" s="2">
        <f t="shared" si="240"/>
        <v>3567934.7826086958</v>
      </c>
      <c r="O356" s="2">
        <v>7135869.5652173916</v>
      </c>
      <c r="P356" s="2">
        <f t="shared" si="290"/>
        <v>1302173.9130434783</v>
      </c>
      <c r="Q356" s="2">
        <v>2604347.8260869565</v>
      </c>
      <c r="R356" s="2"/>
      <c r="S356" s="2"/>
      <c r="T356" s="19">
        <f t="shared" si="246"/>
        <v>37904090.652173914</v>
      </c>
      <c r="U356" s="20">
        <v>17461543</v>
      </c>
      <c r="V356" s="20">
        <v>10476925.799999999</v>
      </c>
      <c r="W356" s="20">
        <v>12223080.1</v>
      </c>
      <c r="X356" s="20">
        <v>13969234.399999999</v>
      </c>
      <c r="Y356" s="21">
        <v>15715388.699999999</v>
      </c>
      <c r="AF356">
        <v>77</v>
      </c>
      <c r="AP356">
        <v>17080790</v>
      </c>
      <c r="AQ356" s="2">
        <f t="shared" si="281"/>
        <v>2176086.9565217393</v>
      </c>
      <c r="AR356">
        <f t="shared" si="270"/>
        <v>19256876.956521738</v>
      </c>
      <c r="AX356">
        <v>4060000</v>
      </c>
      <c r="AY356" s="2">
        <f t="shared" si="282"/>
        <v>1757608.6956521741</v>
      </c>
      <c r="AZ356" s="2">
        <f t="shared" si="271"/>
        <v>5817608.6956521738</v>
      </c>
      <c r="BK356">
        <v>5100000</v>
      </c>
      <c r="BL356" s="2">
        <f t="shared" si="278"/>
        <v>2343478.2608695654</v>
      </c>
      <c r="BM356">
        <f t="shared" si="272"/>
        <v>7443478.2608695654</v>
      </c>
      <c r="BQ356">
        <v>9000000</v>
      </c>
      <c r="BR356">
        <f t="shared" si="283"/>
        <v>1925000</v>
      </c>
      <c r="BS356">
        <f t="shared" si="273"/>
        <v>10925000</v>
      </c>
      <c r="BU356">
        <v>2700000</v>
      </c>
      <c r="BV356" s="2">
        <f>$BV$371/92*AF356</f>
        <v>4435869.5652173916</v>
      </c>
      <c r="BW356">
        <f t="shared" si="274"/>
        <v>7135869.5652173916</v>
      </c>
      <c r="CA356">
        <v>1600000</v>
      </c>
      <c r="CB356" s="2">
        <f t="shared" si="279"/>
        <v>1004347.8260869565</v>
      </c>
      <c r="CC356" s="2">
        <f t="shared" si="275"/>
        <v>2604347.8260869565</v>
      </c>
    </row>
    <row r="357" spans="1:85" x14ac:dyDescent="0.25">
      <c r="A357" s="1">
        <v>44547</v>
      </c>
      <c r="B357">
        <v>750000</v>
      </c>
      <c r="C357">
        <v>1700000</v>
      </c>
      <c r="D357" s="2">
        <f t="shared" si="244"/>
        <v>9642568.9130434785</v>
      </c>
      <c r="E357" s="2">
        <v>19285137.826086957</v>
      </c>
      <c r="F357" s="2">
        <f t="shared" si="253"/>
        <v>2920217.3913043477</v>
      </c>
      <c r="G357" s="2">
        <v>5840434.7826086953</v>
      </c>
      <c r="H357">
        <f t="shared" si="251"/>
        <v>5850000</v>
      </c>
      <c r="I357">
        <v>11700000</v>
      </c>
      <c r="J357" s="2">
        <f t="shared" ref="J357" si="295">K357/2</f>
        <v>3736956.5217391304</v>
      </c>
      <c r="K357" s="2">
        <v>7473913.0434782607</v>
      </c>
      <c r="L357" s="2">
        <f t="shared" si="231"/>
        <v>5475000</v>
      </c>
      <c r="M357" s="2">
        <v>10950000</v>
      </c>
      <c r="N357" s="2">
        <f t="shared" si="240"/>
        <v>3596739.1304347827</v>
      </c>
      <c r="O357" s="2">
        <v>7193478.2608695654</v>
      </c>
      <c r="P357" s="2">
        <f t="shared" si="290"/>
        <v>1308695.6521739131</v>
      </c>
      <c r="Q357" s="2">
        <v>2617391.3043478262</v>
      </c>
      <c r="R357" s="2"/>
      <c r="S357" s="2"/>
      <c r="T357" s="19">
        <f t="shared" si="246"/>
        <v>38005177.608695656</v>
      </c>
      <c r="U357" s="20">
        <v>17461543</v>
      </c>
      <c r="V357" s="20">
        <v>10476925.799999999</v>
      </c>
      <c r="W357" s="20">
        <v>12223080.1</v>
      </c>
      <c r="X357" s="20">
        <v>13969234.399999999</v>
      </c>
      <c r="Y357" s="21">
        <v>15715388.699999999</v>
      </c>
      <c r="AF357">
        <v>78</v>
      </c>
      <c r="AP357">
        <v>17080790</v>
      </c>
      <c r="AQ357" s="2">
        <f t="shared" si="281"/>
        <v>2204347.8260869565</v>
      </c>
      <c r="AR357">
        <f t="shared" si="270"/>
        <v>19285137.826086957</v>
      </c>
      <c r="AX357">
        <v>4060000</v>
      </c>
      <c r="AY357" s="2">
        <f t="shared" si="282"/>
        <v>1780434.7826086958</v>
      </c>
      <c r="AZ357" s="2">
        <f t="shared" si="271"/>
        <v>5840434.7826086953</v>
      </c>
      <c r="BK357">
        <v>5100000</v>
      </c>
      <c r="BL357" s="2">
        <f t="shared" si="278"/>
        <v>2373913.0434782607</v>
      </c>
      <c r="BM357">
        <f t="shared" si="272"/>
        <v>7473913.0434782607</v>
      </c>
      <c r="BQ357">
        <v>9000000</v>
      </c>
      <c r="BR357">
        <f t="shared" si="283"/>
        <v>1950000</v>
      </c>
      <c r="BS357">
        <f t="shared" si="273"/>
        <v>10950000</v>
      </c>
      <c r="BU357">
        <v>2700000</v>
      </c>
      <c r="BV357" s="2">
        <f>$BV$371/92*AF357</f>
        <v>4493478.2608695654</v>
      </c>
      <c r="BW357">
        <f t="shared" si="274"/>
        <v>7193478.2608695654</v>
      </c>
      <c r="CA357">
        <v>1600000</v>
      </c>
      <c r="CB357" s="2">
        <f t="shared" si="279"/>
        <v>1017391.3043478262</v>
      </c>
      <c r="CC357" s="2">
        <f t="shared" si="275"/>
        <v>2617391.3043478262</v>
      </c>
    </row>
    <row r="358" spans="1:85" x14ac:dyDescent="0.25">
      <c r="A358" s="1">
        <v>44548</v>
      </c>
      <c r="B358">
        <v>750000</v>
      </c>
      <c r="C358">
        <v>1700000</v>
      </c>
      <c r="D358" s="2">
        <f t="shared" si="244"/>
        <v>9656699.347826086</v>
      </c>
      <c r="E358" s="2">
        <v>19313398.695652172</v>
      </c>
      <c r="F358" s="2">
        <f t="shared" si="253"/>
        <v>2931630.4347826089</v>
      </c>
      <c r="G358" s="2">
        <v>5863260.8695652178</v>
      </c>
      <c r="H358">
        <f t="shared" si="251"/>
        <v>5850000</v>
      </c>
      <c r="I358">
        <v>11700000</v>
      </c>
      <c r="J358" s="2">
        <f t="shared" ref="J358" si="296">K358/2</f>
        <v>3752173.9130434785</v>
      </c>
      <c r="K358" s="2">
        <v>7504347.826086957</v>
      </c>
      <c r="L358" s="2">
        <f t="shared" si="231"/>
        <v>5487500</v>
      </c>
      <c r="M358" s="2">
        <v>10975000</v>
      </c>
      <c r="N358" s="2">
        <f t="shared" si="240"/>
        <v>3625543.4782608696</v>
      </c>
      <c r="O358" s="2">
        <v>7251086.9565217393</v>
      </c>
      <c r="P358" s="2">
        <f t="shared" si="290"/>
        <v>1315217.3913043479</v>
      </c>
      <c r="Q358" s="2">
        <v>2630434.7826086958</v>
      </c>
      <c r="R358" s="2"/>
      <c r="S358" s="2"/>
      <c r="T358" s="19">
        <f t="shared" si="246"/>
        <v>38106264.565217391</v>
      </c>
      <c r="U358" s="20">
        <v>17461543</v>
      </c>
      <c r="V358" s="20">
        <v>10476925.799999999</v>
      </c>
      <c r="W358" s="20">
        <v>12223080.1</v>
      </c>
      <c r="X358" s="20">
        <v>13969234.399999999</v>
      </c>
      <c r="Y358" s="21">
        <v>15715388.699999999</v>
      </c>
      <c r="AF358">
        <v>79</v>
      </c>
      <c r="AP358">
        <v>17080790</v>
      </c>
      <c r="AQ358" s="2">
        <f t="shared" si="281"/>
        <v>2232608.6956521738</v>
      </c>
      <c r="AR358">
        <f t="shared" si="270"/>
        <v>19313398.695652172</v>
      </c>
      <c r="AX358">
        <v>4060000</v>
      </c>
      <c r="AY358" s="2">
        <f t="shared" si="282"/>
        <v>1803260.8695652175</v>
      </c>
      <c r="AZ358" s="2">
        <f t="shared" si="271"/>
        <v>5863260.8695652178</v>
      </c>
      <c r="BK358">
        <v>5100000</v>
      </c>
      <c r="BL358" s="2">
        <f t="shared" si="278"/>
        <v>2404347.8260869565</v>
      </c>
      <c r="BM358">
        <f t="shared" si="272"/>
        <v>7504347.826086957</v>
      </c>
      <c r="BQ358">
        <v>9000000</v>
      </c>
      <c r="BR358">
        <f t="shared" si="283"/>
        <v>1975000</v>
      </c>
      <c r="BS358">
        <f t="shared" si="273"/>
        <v>10975000</v>
      </c>
      <c r="BU358">
        <v>2700000</v>
      </c>
      <c r="BV358" s="2">
        <f>$BV$371/92*AF358</f>
        <v>4551086.9565217393</v>
      </c>
      <c r="BW358">
        <f t="shared" si="274"/>
        <v>7251086.9565217393</v>
      </c>
      <c r="CA358">
        <v>1600000</v>
      </c>
      <c r="CB358" s="2">
        <f t="shared" si="279"/>
        <v>1030434.7826086957</v>
      </c>
      <c r="CC358" s="2">
        <f t="shared" si="275"/>
        <v>2630434.7826086958</v>
      </c>
    </row>
    <row r="359" spans="1:85" x14ac:dyDescent="0.25">
      <c r="A359" s="1">
        <v>44549</v>
      </c>
      <c r="B359">
        <v>750000</v>
      </c>
      <c r="C359">
        <v>1700000</v>
      </c>
      <c r="D359" s="2">
        <f t="shared" si="244"/>
        <v>9670829.7826086953</v>
      </c>
      <c r="E359" s="2">
        <v>19341659.565217391</v>
      </c>
      <c r="F359" s="2">
        <f t="shared" si="253"/>
        <v>2943043.4782608696</v>
      </c>
      <c r="G359" s="2">
        <v>5886086.9565217393</v>
      </c>
      <c r="H359">
        <f t="shared" si="251"/>
        <v>5850000</v>
      </c>
      <c r="I359">
        <v>11700000</v>
      </c>
      <c r="J359" s="2">
        <f t="shared" ref="J359" si="297">K359/2</f>
        <v>3767391.3043478262</v>
      </c>
      <c r="K359" s="2">
        <v>7534782.6086956523</v>
      </c>
      <c r="L359" s="2">
        <f t="shared" si="231"/>
        <v>5500000</v>
      </c>
      <c r="M359" s="2">
        <v>11000000</v>
      </c>
      <c r="N359" s="2">
        <f t="shared" si="240"/>
        <v>3654347.8260869565</v>
      </c>
      <c r="O359" s="2">
        <v>7308695.6521739131</v>
      </c>
      <c r="P359" s="2">
        <f t="shared" si="290"/>
        <v>1321739.1304347827</v>
      </c>
      <c r="Q359" s="2">
        <v>2643478.2608695654</v>
      </c>
      <c r="R359" s="2"/>
      <c r="S359" s="2"/>
      <c r="T359" s="19">
        <f t="shared" si="246"/>
        <v>38207351.521739125</v>
      </c>
      <c r="U359" s="20">
        <v>17461543</v>
      </c>
      <c r="V359" s="20">
        <v>10476925.799999999</v>
      </c>
      <c r="W359" s="20">
        <v>12223080.1</v>
      </c>
      <c r="X359" s="20">
        <v>13969234.399999999</v>
      </c>
      <c r="Y359" s="21">
        <v>15715388.699999999</v>
      </c>
      <c r="AF359">
        <v>80</v>
      </c>
      <c r="AP359">
        <v>17080790</v>
      </c>
      <c r="AQ359" s="2">
        <f t="shared" si="281"/>
        <v>2260869.5652173916</v>
      </c>
      <c r="AR359">
        <f t="shared" si="270"/>
        <v>19341659.565217391</v>
      </c>
      <c r="AX359">
        <v>4060000</v>
      </c>
      <c r="AY359" s="2">
        <f t="shared" si="282"/>
        <v>1826086.9565217393</v>
      </c>
      <c r="AZ359" s="2">
        <f t="shared" si="271"/>
        <v>5886086.9565217393</v>
      </c>
      <c r="BK359">
        <v>5100000</v>
      </c>
      <c r="BL359" s="2">
        <f t="shared" si="278"/>
        <v>2434782.6086956523</v>
      </c>
      <c r="BM359">
        <f t="shared" si="272"/>
        <v>7534782.6086956523</v>
      </c>
      <c r="BQ359">
        <v>9000000</v>
      </c>
      <c r="BR359">
        <f t="shared" si="283"/>
        <v>2000000</v>
      </c>
      <c r="BS359">
        <f t="shared" si="273"/>
        <v>11000000</v>
      </c>
      <c r="BU359">
        <v>2700000</v>
      </c>
      <c r="BV359" s="2">
        <f>$BV$371/92*AF359</f>
        <v>4608695.6521739131</v>
      </c>
      <c r="BW359">
        <f t="shared" si="274"/>
        <v>7308695.6521739131</v>
      </c>
      <c r="CA359">
        <v>1600000</v>
      </c>
      <c r="CB359" s="2">
        <f t="shared" si="279"/>
        <v>1043478.2608695653</v>
      </c>
      <c r="CC359" s="2">
        <f t="shared" si="275"/>
        <v>2643478.2608695654</v>
      </c>
    </row>
    <row r="360" spans="1:85" x14ac:dyDescent="0.25">
      <c r="A360" s="1">
        <v>44550</v>
      </c>
      <c r="B360">
        <v>750000</v>
      </c>
      <c r="C360">
        <v>1700000</v>
      </c>
      <c r="D360" s="2">
        <f t="shared" si="244"/>
        <v>9684960.2173913047</v>
      </c>
      <c r="E360" s="2">
        <v>19369920.434782609</v>
      </c>
      <c r="F360" s="2">
        <f t="shared" si="253"/>
        <v>2954456.5217391304</v>
      </c>
      <c r="G360" s="2">
        <v>5908913.0434782607</v>
      </c>
      <c r="H360">
        <f t="shared" si="251"/>
        <v>5850000</v>
      </c>
      <c r="I360">
        <v>11700000</v>
      </c>
      <c r="J360" s="2">
        <f t="shared" ref="J360" si="298">K360/2</f>
        <v>3782608.6956521738</v>
      </c>
      <c r="K360" s="2">
        <v>7565217.3913043477</v>
      </c>
      <c r="L360" s="2">
        <f t="shared" si="231"/>
        <v>5512500</v>
      </c>
      <c r="M360" s="2">
        <v>11025000</v>
      </c>
      <c r="N360" s="2">
        <f t="shared" si="240"/>
        <v>3683152.1739130435</v>
      </c>
      <c r="O360" s="2">
        <v>7366304.3478260869</v>
      </c>
      <c r="P360" s="2">
        <f t="shared" si="290"/>
        <v>1328260.8695652173</v>
      </c>
      <c r="Q360" s="2">
        <v>2656521.7391304346</v>
      </c>
      <c r="R360" s="2"/>
      <c r="S360" s="2"/>
      <c r="T360" s="19">
        <f t="shared" si="246"/>
        <v>38308438.478260875</v>
      </c>
      <c r="U360" s="20">
        <v>17461543</v>
      </c>
      <c r="V360" s="20">
        <v>10476925.799999999</v>
      </c>
      <c r="W360" s="20">
        <v>12223080.1</v>
      </c>
      <c r="X360" s="20">
        <v>13969234.399999999</v>
      </c>
      <c r="Y360" s="21">
        <v>15715388.699999999</v>
      </c>
      <c r="AF360">
        <v>81</v>
      </c>
      <c r="AP360">
        <v>17080790</v>
      </c>
      <c r="AQ360" s="2">
        <f t="shared" si="281"/>
        <v>2289130.4347826089</v>
      </c>
      <c r="AR360">
        <f t="shared" si="270"/>
        <v>19369920.434782609</v>
      </c>
      <c r="AX360">
        <v>4060000</v>
      </c>
      <c r="AY360" s="2">
        <f t="shared" si="282"/>
        <v>1848913.043478261</v>
      </c>
      <c r="AZ360" s="2">
        <f t="shared" si="271"/>
        <v>5908913.0434782607</v>
      </c>
      <c r="BK360">
        <v>5100000</v>
      </c>
      <c r="BL360" s="2">
        <f t="shared" si="278"/>
        <v>2465217.3913043477</v>
      </c>
      <c r="BM360">
        <f t="shared" si="272"/>
        <v>7565217.3913043477</v>
      </c>
      <c r="BQ360">
        <v>9000000</v>
      </c>
      <c r="BR360">
        <f t="shared" si="283"/>
        <v>2025000</v>
      </c>
      <c r="BS360">
        <f t="shared" si="273"/>
        <v>11025000</v>
      </c>
      <c r="BU360">
        <v>2700000</v>
      </c>
      <c r="BV360" s="2">
        <f>$BV$371/92*AF360</f>
        <v>4666304.3478260869</v>
      </c>
      <c r="BW360">
        <f t="shared" si="274"/>
        <v>7366304.3478260869</v>
      </c>
      <c r="CA360">
        <v>1600000</v>
      </c>
      <c r="CB360" s="2">
        <f t="shared" si="279"/>
        <v>1056521.7391304348</v>
      </c>
      <c r="CC360" s="2">
        <f t="shared" si="275"/>
        <v>2656521.7391304346</v>
      </c>
    </row>
    <row r="361" spans="1:85" x14ac:dyDescent="0.25">
      <c r="A361" s="1">
        <v>44551</v>
      </c>
      <c r="B361">
        <v>750000</v>
      </c>
      <c r="C361">
        <v>1700000</v>
      </c>
      <c r="D361" s="2">
        <f t="shared" si="244"/>
        <v>9699090.652173914</v>
      </c>
      <c r="E361" s="2">
        <v>19398181.304347828</v>
      </c>
      <c r="F361" s="2">
        <f t="shared" si="253"/>
        <v>2965869.5652173916</v>
      </c>
      <c r="G361" s="2">
        <v>5931739.1304347832</v>
      </c>
      <c r="H361">
        <f t="shared" si="251"/>
        <v>5850000</v>
      </c>
      <c r="I361">
        <v>11700000</v>
      </c>
      <c r="J361" s="2">
        <f t="shared" ref="J361" si="299">K361/2</f>
        <v>3797826.0869565215</v>
      </c>
      <c r="K361" s="2">
        <v>7595652.173913043</v>
      </c>
      <c r="L361" s="2">
        <f t="shared" si="231"/>
        <v>5525000</v>
      </c>
      <c r="M361" s="2">
        <v>11050000</v>
      </c>
      <c r="N361" s="2">
        <f t="shared" si="240"/>
        <v>3711956.5217391304</v>
      </c>
      <c r="O361" s="2">
        <v>7423913.0434782607</v>
      </c>
      <c r="P361" s="2">
        <f t="shared" si="290"/>
        <v>1334782.6086956523</v>
      </c>
      <c r="Q361" s="2">
        <v>2669565.2173913047</v>
      </c>
      <c r="R361" s="2"/>
      <c r="S361" s="2"/>
      <c r="T361" s="19">
        <f t="shared" si="246"/>
        <v>38409525.434782609</v>
      </c>
      <c r="U361" s="20">
        <v>17461543</v>
      </c>
      <c r="V361" s="20">
        <v>10476925.799999999</v>
      </c>
      <c r="W361" s="20">
        <v>12223080.1</v>
      </c>
      <c r="X361" s="20">
        <v>13969234.399999999</v>
      </c>
      <c r="Y361" s="21">
        <v>15715388.699999999</v>
      </c>
      <c r="AF361">
        <v>82</v>
      </c>
      <c r="AP361">
        <v>17080790</v>
      </c>
      <c r="AQ361" s="2">
        <f t="shared" si="281"/>
        <v>2317391.3043478262</v>
      </c>
      <c r="AR361">
        <f t="shared" si="270"/>
        <v>19398181.304347828</v>
      </c>
      <c r="AX361">
        <v>4060000</v>
      </c>
      <c r="AY361" s="2">
        <f t="shared" si="282"/>
        <v>1871739.1304347827</v>
      </c>
      <c r="AZ361" s="2">
        <f t="shared" si="271"/>
        <v>5931739.1304347832</v>
      </c>
      <c r="BK361">
        <v>5100000</v>
      </c>
      <c r="BL361" s="2">
        <f t="shared" si="278"/>
        <v>2495652.1739130435</v>
      </c>
      <c r="BM361">
        <f t="shared" si="272"/>
        <v>7595652.173913043</v>
      </c>
      <c r="BQ361">
        <v>9000000</v>
      </c>
      <c r="BR361">
        <f t="shared" si="283"/>
        <v>2050000</v>
      </c>
      <c r="BS361">
        <f t="shared" si="273"/>
        <v>11050000</v>
      </c>
      <c r="BU361">
        <v>2700000</v>
      </c>
      <c r="BV361" s="2">
        <f>$BV$371/92*AF361</f>
        <v>4723913.0434782607</v>
      </c>
      <c r="BW361">
        <f t="shared" si="274"/>
        <v>7423913.0434782607</v>
      </c>
      <c r="CA361">
        <v>1600000</v>
      </c>
      <c r="CB361" s="2">
        <f t="shared" si="279"/>
        <v>1069565.2173913044</v>
      </c>
      <c r="CC361" s="2">
        <f t="shared" si="275"/>
        <v>2669565.2173913047</v>
      </c>
    </row>
    <row r="362" spans="1:85" x14ac:dyDescent="0.25">
      <c r="A362" s="1">
        <v>44552</v>
      </c>
      <c r="B362">
        <v>750000</v>
      </c>
      <c r="C362">
        <v>1700000</v>
      </c>
      <c r="D362" s="2">
        <f t="shared" si="244"/>
        <v>9713221.0869565215</v>
      </c>
      <c r="E362" s="2">
        <v>19426442.173913043</v>
      </c>
      <c r="F362" s="2">
        <f t="shared" si="253"/>
        <v>2977282.6086956523</v>
      </c>
      <c r="G362" s="2">
        <v>5954565.2173913047</v>
      </c>
      <c r="H362">
        <f t="shared" si="251"/>
        <v>5850000</v>
      </c>
      <c r="I362">
        <v>11700000</v>
      </c>
      <c r="J362" s="2">
        <f t="shared" ref="J362" si="300">K362/2</f>
        <v>3813043.4782608696</v>
      </c>
      <c r="K362" s="2">
        <v>7626086.9565217393</v>
      </c>
      <c r="L362" s="2">
        <f t="shared" si="231"/>
        <v>5537500</v>
      </c>
      <c r="M362" s="2">
        <v>11075000</v>
      </c>
      <c r="N362" s="2">
        <f t="shared" si="240"/>
        <v>3740760.8695652173</v>
      </c>
      <c r="O362" s="2">
        <v>7481521.7391304346</v>
      </c>
      <c r="P362" s="2">
        <f t="shared" si="290"/>
        <v>1341304.3478260869</v>
      </c>
      <c r="Q362" s="2">
        <v>2682608.6956521738</v>
      </c>
      <c r="R362" s="2"/>
      <c r="S362" s="2"/>
      <c r="T362" s="19">
        <f t="shared" si="246"/>
        <v>38510612.391304344</v>
      </c>
      <c r="U362" s="20">
        <v>17461543</v>
      </c>
      <c r="V362" s="20">
        <v>10476925.799999999</v>
      </c>
      <c r="W362" s="20">
        <v>12223080.1</v>
      </c>
      <c r="X362" s="20">
        <v>13969234.399999999</v>
      </c>
      <c r="Y362" s="21">
        <v>15715388.699999999</v>
      </c>
      <c r="AF362">
        <v>83</v>
      </c>
      <c r="AP362">
        <v>17080790</v>
      </c>
      <c r="AQ362" s="2">
        <f t="shared" si="281"/>
        <v>2345652.1739130435</v>
      </c>
      <c r="AR362">
        <f t="shared" si="270"/>
        <v>19426442.173913043</v>
      </c>
      <c r="AX362">
        <v>4060000</v>
      </c>
      <c r="AY362" s="2">
        <f t="shared" si="282"/>
        <v>1894565.2173913044</v>
      </c>
      <c r="AZ362" s="2">
        <f t="shared" si="271"/>
        <v>5954565.2173913047</v>
      </c>
      <c r="BK362">
        <v>5100000</v>
      </c>
      <c r="BL362" s="2">
        <f t="shared" si="278"/>
        <v>2526086.9565217393</v>
      </c>
      <c r="BM362">
        <f t="shared" si="272"/>
        <v>7626086.9565217393</v>
      </c>
      <c r="BQ362">
        <v>9000000</v>
      </c>
      <c r="BR362">
        <f t="shared" si="283"/>
        <v>2075000</v>
      </c>
      <c r="BS362">
        <f t="shared" si="273"/>
        <v>11075000</v>
      </c>
      <c r="BU362">
        <v>2700000</v>
      </c>
      <c r="BV362" s="2">
        <f>$BV$371/92*AF362</f>
        <v>4781521.7391304346</v>
      </c>
      <c r="BW362">
        <f t="shared" si="274"/>
        <v>7481521.7391304346</v>
      </c>
      <c r="CA362">
        <v>1600000</v>
      </c>
      <c r="CB362" s="2">
        <f t="shared" si="279"/>
        <v>1082608.6956521741</v>
      </c>
      <c r="CC362" s="2">
        <f t="shared" si="275"/>
        <v>2682608.6956521738</v>
      </c>
    </row>
    <row r="363" spans="1:85" x14ac:dyDescent="0.25">
      <c r="A363" s="1">
        <v>44553</v>
      </c>
      <c r="B363">
        <v>750000</v>
      </c>
      <c r="C363">
        <v>1700000</v>
      </c>
      <c r="D363" s="2">
        <f t="shared" si="244"/>
        <v>9727351.5217391308</v>
      </c>
      <c r="E363" s="2">
        <v>19454703.043478262</v>
      </c>
      <c r="F363" s="2">
        <f t="shared" si="253"/>
        <v>2988695.6521739131</v>
      </c>
      <c r="G363" s="2">
        <v>5977391.3043478262</v>
      </c>
      <c r="H363">
        <f t="shared" si="251"/>
        <v>5850000</v>
      </c>
      <c r="I363">
        <v>11700000</v>
      </c>
      <c r="J363" s="2">
        <f t="shared" ref="J363" si="301">K363/2</f>
        <v>3828260.8695652173</v>
      </c>
      <c r="K363" s="2">
        <v>7656521.7391304346</v>
      </c>
      <c r="L363" s="2">
        <f t="shared" si="231"/>
        <v>5550000</v>
      </c>
      <c r="M363" s="2">
        <v>11100000</v>
      </c>
      <c r="N363" s="2">
        <f t="shared" si="240"/>
        <v>3769565.2173913042</v>
      </c>
      <c r="O363" s="2">
        <v>7539130.4347826084</v>
      </c>
      <c r="P363" s="2">
        <f t="shared" si="290"/>
        <v>1347826.0869565217</v>
      </c>
      <c r="Q363" s="2">
        <v>2695652.1739130435</v>
      </c>
      <c r="R363" s="2"/>
      <c r="S363" s="2"/>
      <c r="T363" s="19">
        <f t="shared" si="246"/>
        <v>38611699.347826086</v>
      </c>
      <c r="U363" s="20">
        <v>17461543</v>
      </c>
      <c r="V363" s="20">
        <v>10476925.799999999</v>
      </c>
      <c r="W363" s="20">
        <v>12223080.1</v>
      </c>
      <c r="X363" s="20">
        <v>13969234.399999999</v>
      </c>
      <c r="Y363" s="21">
        <v>15715388.699999999</v>
      </c>
      <c r="AF363">
        <v>84</v>
      </c>
      <c r="AP363">
        <v>17080790</v>
      </c>
      <c r="AQ363" s="2">
        <f t="shared" si="281"/>
        <v>2373913.0434782607</v>
      </c>
      <c r="AR363">
        <f t="shared" si="270"/>
        <v>19454703.043478262</v>
      </c>
      <c r="AX363">
        <v>4060000</v>
      </c>
      <c r="AY363" s="2">
        <f t="shared" si="282"/>
        <v>1917391.3043478262</v>
      </c>
      <c r="AZ363" s="2">
        <f t="shared" si="271"/>
        <v>5977391.3043478262</v>
      </c>
      <c r="BK363">
        <v>5100000</v>
      </c>
      <c r="BL363" s="2">
        <f t="shared" si="278"/>
        <v>2556521.7391304346</v>
      </c>
      <c r="BM363">
        <f t="shared" si="272"/>
        <v>7656521.7391304346</v>
      </c>
      <c r="BQ363">
        <v>9000000</v>
      </c>
      <c r="BR363">
        <f t="shared" si="283"/>
        <v>2100000</v>
      </c>
      <c r="BS363">
        <f t="shared" si="273"/>
        <v>11100000</v>
      </c>
      <c r="BU363">
        <v>2700000</v>
      </c>
      <c r="BV363" s="2">
        <f>$BV$371/92*AF363</f>
        <v>4839130.4347826084</v>
      </c>
      <c r="BW363">
        <f t="shared" si="274"/>
        <v>7539130.4347826084</v>
      </c>
      <c r="CA363">
        <v>1600000</v>
      </c>
      <c r="CB363" s="2">
        <f t="shared" si="279"/>
        <v>1095652.1739130435</v>
      </c>
      <c r="CC363" s="2">
        <f t="shared" si="275"/>
        <v>2695652.1739130435</v>
      </c>
    </row>
    <row r="364" spans="1:85" x14ac:dyDescent="0.25">
      <c r="A364" s="1">
        <v>44554</v>
      </c>
      <c r="B364">
        <v>750000</v>
      </c>
      <c r="C364">
        <v>1700000</v>
      </c>
      <c r="D364" s="2">
        <f t="shared" si="244"/>
        <v>9741481.9565217383</v>
      </c>
      <c r="E364" s="2">
        <v>19482963.913043477</v>
      </c>
      <c r="F364" s="2">
        <f t="shared" si="253"/>
        <v>3000108.6956521738</v>
      </c>
      <c r="G364" s="2">
        <v>6000217.3913043477</v>
      </c>
      <c r="H364">
        <f t="shared" si="251"/>
        <v>5850000</v>
      </c>
      <c r="I364">
        <v>11700000</v>
      </c>
      <c r="J364" s="2">
        <f t="shared" ref="J364" si="302">K364/2</f>
        <v>3843478.2608695654</v>
      </c>
      <c r="K364" s="2">
        <v>7686956.5217391308</v>
      </c>
      <c r="L364" s="2">
        <f t="shared" si="231"/>
        <v>5562500</v>
      </c>
      <c r="M364" s="2">
        <v>11125000</v>
      </c>
      <c r="N364" s="2">
        <f t="shared" si="240"/>
        <v>3798369.5652173911</v>
      </c>
      <c r="O364" s="2">
        <v>7596739.1304347822</v>
      </c>
      <c r="P364" s="2">
        <f t="shared" si="290"/>
        <v>1354347.8260869565</v>
      </c>
      <c r="Q364" s="2">
        <v>2708695.6521739131</v>
      </c>
      <c r="R364" s="2"/>
      <c r="S364" s="2"/>
      <c r="T364" s="19">
        <f t="shared" si="246"/>
        <v>38712786.304347828</v>
      </c>
      <c r="U364" s="20">
        <v>17461543</v>
      </c>
      <c r="V364" s="20">
        <v>10476925.799999999</v>
      </c>
      <c r="W364" s="20">
        <v>12223080.1</v>
      </c>
      <c r="X364" s="20">
        <v>13969234.399999999</v>
      </c>
      <c r="Y364" s="21">
        <v>15715388.699999999</v>
      </c>
      <c r="AF364">
        <v>85</v>
      </c>
      <c r="AP364">
        <v>17080790</v>
      </c>
      <c r="AQ364" s="2">
        <f t="shared" si="281"/>
        <v>2402173.9130434785</v>
      </c>
      <c r="AR364">
        <f t="shared" si="270"/>
        <v>19482963.913043477</v>
      </c>
      <c r="AX364">
        <v>4060000</v>
      </c>
      <c r="AY364" s="2">
        <f t="shared" si="282"/>
        <v>1940217.3913043479</v>
      </c>
      <c r="AZ364" s="2">
        <f t="shared" si="271"/>
        <v>6000217.3913043477</v>
      </c>
      <c r="BK364">
        <v>5100000</v>
      </c>
      <c r="BL364" s="2">
        <f t="shared" si="278"/>
        <v>2586956.5217391304</v>
      </c>
      <c r="BM364">
        <f t="shared" si="272"/>
        <v>7686956.5217391308</v>
      </c>
      <c r="BQ364">
        <v>9000000</v>
      </c>
      <c r="BR364">
        <f t="shared" si="283"/>
        <v>2125000</v>
      </c>
      <c r="BS364">
        <f t="shared" si="273"/>
        <v>11125000</v>
      </c>
      <c r="BU364">
        <v>2700000</v>
      </c>
      <c r="BV364" s="2">
        <f>$BV$371/92*AF364</f>
        <v>4896739.1304347822</v>
      </c>
      <c r="BW364">
        <f t="shared" si="274"/>
        <v>7596739.1304347822</v>
      </c>
      <c r="CA364">
        <v>1600000</v>
      </c>
      <c r="CB364" s="2">
        <f t="shared" si="279"/>
        <v>1108695.6521739131</v>
      </c>
      <c r="CC364" s="2">
        <f t="shared" si="275"/>
        <v>2708695.6521739131</v>
      </c>
    </row>
    <row r="365" spans="1:85" x14ac:dyDescent="0.25">
      <c r="A365" s="1">
        <v>44555</v>
      </c>
      <c r="B365">
        <v>750000</v>
      </c>
      <c r="C365">
        <v>1700000</v>
      </c>
      <c r="D365" s="2">
        <f t="shared" si="244"/>
        <v>9755612.3913043477</v>
      </c>
      <c r="E365" s="2">
        <v>19511224.782608695</v>
      </c>
      <c r="F365" s="2">
        <f t="shared" si="253"/>
        <v>3011521.7391304346</v>
      </c>
      <c r="G365" s="2">
        <v>6023043.4782608692</v>
      </c>
      <c r="H365">
        <f t="shared" si="251"/>
        <v>5850000</v>
      </c>
      <c r="I365">
        <v>11700000</v>
      </c>
      <c r="J365" s="2">
        <f t="shared" ref="J365" si="303">K365/2</f>
        <v>3858695.6521739131</v>
      </c>
      <c r="K365" s="2">
        <v>7717391.3043478262</v>
      </c>
      <c r="L365" s="2">
        <f t="shared" si="231"/>
        <v>5575000</v>
      </c>
      <c r="M365" s="2">
        <v>11150000</v>
      </c>
      <c r="N365" s="2">
        <f t="shared" si="240"/>
        <v>3827173.913043478</v>
      </c>
      <c r="O365" s="2">
        <v>7654347.8260869561</v>
      </c>
      <c r="P365" s="2">
        <f t="shared" si="290"/>
        <v>1360869.5652173914</v>
      </c>
      <c r="Q365" s="2">
        <v>2721739.1304347827</v>
      </c>
      <c r="R365" s="2"/>
      <c r="S365" s="2"/>
      <c r="T365" s="19">
        <f t="shared" si="246"/>
        <v>38813873.260869563</v>
      </c>
      <c r="U365" s="20">
        <v>17461543</v>
      </c>
      <c r="V365" s="20">
        <v>10476925.799999999</v>
      </c>
      <c r="W365" s="20">
        <v>12223080.1</v>
      </c>
      <c r="X365" s="20">
        <v>13969234.399999999</v>
      </c>
      <c r="Y365" s="21">
        <v>15715388.699999999</v>
      </c>
      <c r="AF365">
        <v>86</v>
      </c>
      <c r="AP365">
        <v>17080790</v>
      </c>
      <c r="AQ365" s="2">
        <f t="shared" si="281"/>
        <v>2430434.7826086958</v>
      </c>
      <c r="AR365">
        <f t="shared" si="270"/>
        <v>19511224.782608695</v>
      </c>
      <c r="AX365">
        <v>4060000</v>
      </c>
      <c r="AY365" s="2">
        <f t="shared" si="282"/>
        <v>1963043.4782608696</v>
      </c>
      <c r="AZ365" s="2">
        <f t="shared" si="271"/>
        <v>6023043.4782608692</v>
      </c>
      <c r="BK365">
        <v>5100000</v>
      </c>
      <c r="BL365" s="2">
        <f t="shared" si="278"/>
        <v>2617391.3043478262</v>
      </c>
      <c r="BM365">
        <f t="shared" si="272"/>
        <v>7717391.3043478262</v>
      </c>
      <c r="BQ365">
        <v>9000000</v>
      </c>
      <c r="BR365">
        <f t="shared" si="283"/>
        <v>2150000</v>
      </c>
      <c r="BS365">
        <f t="shared" si="273"/>
        <v>11150000</v>
      </c>
      <c r="BU365">
        <v>2700000</v>
      </c>
      <c r="BV365" s="2">
        <f>$BV$371/92*AF365</f>
        <v>4954347.8260869561</v>
      </c>
      <c r="BW365">
        <f t="shared" si="274"/>
        <v>7654347.8260869561</v>
      </c>
      <c r="CA365">
        <v>1600000</v>
      </c>
      <c r="CB365" s="2">
        <f t="shared" si="279"/>
        <v>1121739.1304347827</v>
      </c>
      <c r="CC365" s="2">
        <f t="shared" si="275"/>
        <v>2721739.1304347827</v>
      </c>
    </row>
    <row r="366" spans="1:85" x14ac:dyDescent="0.25">
      <c r="A366" s="1">
        <v>44556</v>
      </c>
      <c r="B366">
        <v>750000</v>
      </c>
      <c r="C366">
        <v>1700000</v>
      </c>
      <c r="D366" s="2">
        <f t="shared" si="244"/>
        <v>9769742.826086957</v>
      </c>
      <c r="E366" s="2">
        <v>19539485.652173914</v>
      </c>
      <c r="F366" s="2">
        <f t="shared" si="253"/>
        <v>3022934.7826086958</v>
      </c>
      <c r="G366" s="2">
        <v>6045869.5652173916</v>
      </c>
      <c r="H366">
        <f t="shared" si="251"/>
        <v>5850000</v>
      </c>
      <c r="I366">
        <v>11700000</v>
      </c>
      <c r="J366" s="2">
        <f t="shared" ref="J366" si="304">K366/2</f>
        <v>3873913.0434782607</v>
      </c>
      <c r="K366" s="2">
        <v>7747826.0869565215</v>
      </c>
      <c r="L366" s="2">
        <f t="shared" si="231"/>
        <v>5587500</v>
      </c>
      <c r="M366" s="2">
        <v>11175000</v>
      </c>
      <c r="N366" s="2">
        <f t="shared" si="240"/>
        <v>3855978.260869565</v>
      </c>
      <c r="O366" s="2">
        <v>7711956.5217391299</v>
      </c>
      <c r="P366" s="2">
        <f t="shared" si="290"/>
        <v>1367391.3043478262</v>
      </c>
      <c r="Q366" s="2">
        <v>2734782.6086956523</v>
      </c>
      <c r="R366" s="2"/>
      <c r="S366" s="2"/>
      <c r="T366" s="19">
        <f t="shared" si="246"/>
        <v>38914960.217391305</v>
      </c>
      <c r="U366" s="20">
        <v>17461543</v>
      </c>
      <c r="V366" s="20">
        <v>10476925.799999999</v>
      </c>
      <c r="W366" s="20">
        <v>12223080.1</v>
      </c>
      <c r="X366" s="20">
        <v>13969234.399999999</v>
      </c>
      <c r="Y366" s="21">
        <v>15715388.699999999</v>
      </c>
      <c r="AF366">
        <v>87</v>
      </c>
      <c r="AP366">
        <v>17080790</v>
      </c>
      <c r="AQ366" s="2">
        <f t="shared" si="281"/>
        <v>2458695.6521739131</v>
      </c>
      <c r="AR366">
        <f t="shared" si="270"/>
        <v>19539485.652173914</v>
      </c>
      <c r="AX366">
        <v>4060000</v>
      </c>
      <c r="AY366" s="2">
        <f t="shared" si="282"/>
        <v>1985869.5652173914</v>
      </c>
      <c r="AZ366" s="2">
        <f t="shared" si="271"/>
        <v>6045869.5652173916</v>
      </c>
      <c r="BK366">
        <v>5100000</v>
      </c>
      <c r="BL366" s="2">
        <f t="shared" si="278"/>
        <v>2647826.0869565215</v>
      </c>
      <c r="BM366">
        <f t="shared" si="272"/>
        <v>7747826.0869565215</v>
      </c>
      <c r="BQ366">
        <v>9000000</v>
      </c>
      <c r="BR366">
        <f t="shared" si="283"/>
        <v>2175000</v>
      </c>
      <c r="BS366">
        <f t="shared" si="273"/>
        <v>11175000</v>
      </c>
      <c r="BU366">
        <v>2700000</v>
      </c>
      <c r="BV366" s="2">
        <f>$BV$371/92*AF366</f>
        <v>5011956.5217391299</v>
      </c>
      <c r="BW366">
        <f t="shared" si="274"/>
        <v>7711956.5217391299</v>
      </c>
      <c r="CA366">
        <v>1600000</v>
      </c>
      <c r="CB366" s="2">
        <f t="shared" si="279"/>
        <v>1134782.6086956523</v>
      </c>
      <c r="CC366" s="2">
        <f t="shared" si="275"/>
        <v>2734782.6086956523</v>
      </c>
    </row>
    <row r="367" spans="1:85" x14ac:dyDescent="0.25">
      <c r="A367" s="1">
        <v>44557</v>
      </c>
      <c r="B367">
        <v>750000</v>
      </c>
      <c r="C367">
        <v>1700000</v>
      </c>
      <c r="D367" s="2">
        <f t="shared" si="244"/>
        <v>9783873.2608695645</v>
      </c>
      <c r="E367" s="2">
        <v>19567746.521739129</v>
      </c>
      <c r="F367" s="2">
        <f t="shared" si="253"/>
        <v>3034347.8260869565</v>
      </c>
      <c r="G367" s="2">
        <v>6068695.6521739131</v>
      </c>
      <c r="H367">
        <f t="shared" si="251"/>
        <v>5850000</v>
      </c>
      <c r="I367">
        <v>11700000</v>
      </c>
      <c r="J367" s="2">
        <f t="shared" ref="J367" si="305">K367/2</f>
        <v>3889130.4347826084</v>
      </c>
      <c r="K367" s="2">
        <v>7778260.8695652168</v>
      </c>
      <c r="L367" s="2">
        <f t="shared" si="231"/>
        <v>5600000</v>
      </c>
      <c r="M367" s="2">
        <v>11200000</v>
      </c>
      <c r="N367" s="2">
        <f t="shared" si="240"/>
        <v>3884782.6086956523</v>
      </c>
      <c r="O367" s="2">
        <v>7769565.2173913047</v>
      </c>
      <c r="P367" s="2">
        <f t="shared" si="290"/>
        <v>1373913.0434782607</v>
      </c>
      <c r="Q367" s="2">
        <v>2747826.0869565215</v>
      </c>
      <c r="R367" s="2"/>
      <c r="S367" s="2"/>
      <c r="T367" s="19">
        <f t="shared" si="246"/>
        <v>39016047.173913039</v>
      </c>
      <c r="U367" s="20">
        <v>17461543</v>
      </c>
      <c r="V367" s="20">
        <v>10476925.799999999</v>
      </c>
      <c r="W367" s="20">
        <v>12223080.1</v>
      </c>
      <c r="X367" s="20">
        <v>13969234.399999999</v>
      </c>
      <c r="Y367" s="21">
        <v>15715388.699999999</v>
      </c>
      <c r="AF367">
        <v>88</v>
      </c>
      <c r="AP367">
        <v>17080790</v>
      </c>
      <c r="AQ367" s="2">
        <f t="shared" si="281"/>
        <v>2486956.5217391304</v>
      </c>
      <c r="AR367">
        <f t="shared" si="270"/>
        <v>19567746.521739129</v>
      </c>
      <c r="AX367">
        <v>4060000</v>
      </c>
      <c r="AY367" s="2">
        <f t="shared" si="282"/>
        <v>2008695.6521739131</v>
      </c>
      <c r="AZ367" s="2">
        <f t="shared" si="271"/>
        <v>6068695.6521739131</v>
      </c>
      <c r="BK367">
        <v>5100000</v>
      </c>
      <c r="BL367" s="2">
        <f t="shared" si="278"/>
        <v>2678260.8695652173</v>
      </c>
      <c r="BM367">
        <f t="shared" si="272"/>
        <v>7778260.8695652168</v>
      </c>
      <c r="BQ367">
        <v>9000000</v>
      </c>
      <c r="BR367">
        <f t="shared" si="283"/>
        <v>2200000</v>
      </c>
      <c r="BS367">
        <f t="shared" si="273"/>
        <v>11200000</v>
      </c>
      <c r="BU367">
        <v>2700000</v>
      </c>
      <c r="BV367" s="2">
        <f>$BV$371/92*AF367</f>
        <v>5069565.2173913047</v>
      </c>
      <c r="BW367">
        <f t="shared" si="274"/>
        <v>7769565.2173913047</v>
      </c>
      <c r="CA367">
        <v>1600000</v>
      </c>
      <c r="CB367" s="2">
        <f t="shared" si="279"/>
        <v>1147826.0869565217</v>
      </c>
      <c r="CC367" s="2">
        <f t="shared" si="275"/>
        <v>2747826.0869565215</v>
      </c>
    </row>
    <row r="368" spans="1:85" x14ac:dyDescent="0.25">
      <c r="A368" s="1">
        <v>44558</v>
      </c>
      <c r="B368">
        <v>750000</v>
      </c>
      <c r="C368">
        <v>1700000</v>
      </c>
      <c r="D368" s="2">
        <f t="shared" si="244"/>
        <v>9798003.6956521738</v>
      </c>
      <c r="E368" s="2">
        <v>19596007.391304348</v>
      </c>
      <c r="F368" s="2">
        <f t="shared" si="253"/>
        <v>3045760.8695652173</v>
      </c>
      <c r="G368" s="2">
        <v>6091521.7391304346</v>
      </c>
      <c r="H368">
        <f t="shared" si="251"/>
        <v>5850000</v>
      </c>
      <c r="I368">
        <v>11700000</v>
      </c>
      <c r="J368" s="2">
        <f t="shared" ref="J368" si="306">K368/2</f>
        <v>3904347.8260869565</v>
      </c>
      <c r="K368" s="2">
        <v>7808695.6521739131</v>
      </c>
      <c r="L368" s="2">
        <f t="shared" si="231"/>
        <v>5612500</v>
      </c>
      <c r="M368" s="2">
        <v>11225000</v>
      </c>
      <c r="N368" s="2">
        <f t="shared" si="240"/>
        <v>3913586.9565217393</v>
      </c>
      <c r="O368" s="2">
        <v>7827173.9130434785</v>
      </c>
      <c r="P368" s="2">
        <f t="shared" si="290"/>
        <v>1380434.7826086958</v>
      </c>
      <c r="Q368" s="2">
        <v>2760869.5652173916</v>
      </c>
      <c r="R368" s="2"/>
      <c r="S368" s="2"/>
      <c r="T368" s="19">
        <f t="shared" si="246"/>
        <v>39117134.130434781</v>
      </c>
      <c r="U368" s="20">
        <v>17461543</v>
      </c>
      <c r="V368" s="20">
        <v>10476925.799999999</v>
      </c>
      <c r="W368" s="20">
        <v>12223080.1</v>
      </c>
      <c r="X368" s="20">
        <v>13969234.399999999</v>
      </c>
      <c r="Y368" s="21">
        <v>15715388.699999999</v>
      </c>
      <c r="AF368">
        <v>89</v>
      </c>
      <c r="AP368">
        <v>17080790</v>
      </c>
      <c r="AQ368" s="2">
        <f t="shared" si="281"/>
        <v>2515217.3913043477</v>
      </c>
      <c r="AR368">
        <f t="shared" si="270"/>
        <v>19596007.391304348</v>
      </c>
      <c r="AX368">
        <v>4060000</v>
      </c>
      <c r="AY368" s="2">
        <f t="shared" si="282"/>
        <v>2031521.7391304348</v>
      </c>
      <c r="AZ368" s="2">
        <f t="shared" si="271"/>
        <v>6091521.7391304346</v>
      </c>
      <c r="BK368">
        <v>5100000</v>
      </c>
      <c r="BL368" s="2">
        <f t="shared" si="278"/>
        <v>2708695.6521739131</v>
      </c>
      <c r="BM368">
        <f t="shared" si="272"/>
        <v>7808695.6521739131</v>
      </c>
      <c r="BQ368">
        <v>9000000</v>
      </c>
      <c r="BR368">
        <f t="shared" si="283"/>
        <v>2225000</v>
      </c>
      <c r="BS368">
        <f t="shared" si="273"/>
        <v>11225000</v>
      </c>
      <c r="BU368">
        <v>2700000</v>
      </c>
      <c r="BV368" s="2">
        <f>$BV$371/92*AF368</f>
        <v>5127173.9130434785</v>
      </c>
      <c r="BW368">
        <f t="shared" si="274"/>
        <v>7827173.9130434785</v>
      </c>
      <c r="CA368">
        <v>1600000</v>
      </c>
      <c r="CB368" s="2">
        <f t="shared" si="279"/>
        <v>1160869.5652173914</v>
      </c>
      <c r="CC368" s="2">
        <f t="shared" si="275"/>
        <v>2760869.5652173916</v>
      </c>
      <c r="CG368" t="s">
        <v>23</v>
      </c>
    </row>
    <row r="369" spans="1:85" x14ac:dyDescent="0.25">
      <c r="A369" s="1">
        <v>44559</v>
      </c>
      <c r="B369">
        <v>750000</v>
      </c>
      <c r="C369">
        <v>1700000</v>
      </c>
      <c r="D369" s="2">
        <f t="shared" si="244"/>
        <v>9812134.1304347832</v>
      </c>
      <c r="E369" s="2">
        <v>19624268.260869566</v>
      </c>
      <c r="F369" s="2">
        <f t="shared" si="253"/>
        <v>3057173.9130434785</v>
      </c>
      <c r="G369" s="2">
        <v>6114347.826086957</v>
      </c>
      <c r="H369">
        <f t="shared" si="251"/>
        <v>5850000</v>
      </c>
      <c r="I369">
        <v>11700000</v>
      </c>
      <c r="J369" s="2">
        <f t="shared" ref="J369" si="307">K369/2</f>
        <v>3919565.2173913047</v>
      </c>
      <c r="K369" s="2">
        <v>7839130.4347826093</v>
      </c>
      <c r="L369" s="2">
        <f t="shared" si="231"/>
        <v>5625000</v>
      </c>
      <c r="M369" s="2">
        <v>11250000</v>
      </c>
      <c r="N369" s="2">
        <f t="shared" si="240"/>
        <v>3942391.3043478262</v>
      </c>
      <c r="O369" s="2">
        <v>7884782.6086956523</v>
      </c>
      <c r="P369" s="2">
        <f t="shared" si="290"/>
        <v>1386956.5217391304</v>
      </c>
      <c r="Q369" s="2">
        <v>2773913.0434782607</v>
      </c>
      <c r="R369" s="2"/>
      <c r="S369" s="2"/>
      <c r="T369" s="19">
        <f t="shared" si="246"/>
        <v>39218221.086956523</v>
      </c>
      <c r="U369" s="20">
        <v>17461543</v>
      </c>
      <c r="V369" s="20">
        <v>10476925.799999999</v>
      </c>
      <c r="W369" s="20">
        <v>12223080.1</v>
      </c>
      <c r="X369" s="20">
        <v>13969234.399999999</v>
      </c>
      <c r="Y369" s="21">
        <v>15715388.699999999</v>
      </c>
      <c r="AF369">
        <v>90</v>
      </c>
      <c r="AP369">
        <v>17080790</v>
      </c>
      <c r="AQ369" s="2">
        <f t="shared" si="281"/>
        <v>2543478.2608695654</v>
      </c>
      <c r="AR369">
        <f t="shared" si="270"/>
        <v>19624268.260869566</v>
      </c>
      <c r="AX369">
        <v>4060000</v>
      </c>
      <c r="AY369" s="2">
        <f t="shared" si="282"/>
        <v>2054347.8260869565</v>
      </c>
      <c r="AZ369" s="2">
        <f t="shared" si="271"/>
        <v>6114347.826086957</v>
      </c>
      <c r="BK369">
        <v>5100000</v>
      </c>
      <c r="BL369" s="2">
        <f t="shared" si="278"/>
        <v>2739130.4347826089</v>
      </c>
      <c r="BM369">
        <f t="shared" si="272"/>
        <v>7839130.4347826093</v>
      </c>
      <c r="BQ369">
        <v>9000000</v>
      </c>
      <c r="BR369">
        <f t="shared" si="283"/>
        <v>2250000</v>
      </c>
      <c r="BS369">
        <f t="shared" si="273"/>
        <v>11250000</v>
      </c>
      <c r="BU369">
        <v>2700000</v>
      </c>
      <c r="BV369" s="2">
        <f>$BV$371/92*AF369</f>
        <v>5184782.6086956523</v>
      </c>
      <c r="BW369">
        <f t="shared" si="274"/>
        <v>7884782.6086956523</v>
      </c>
      <c r="CA369">
        <v>1600000</v>
      </c>
      <c r="CB369" s="2">
        <f t="shared" si="279"/>
        <v>1173913.043478261</v>
      </c>
      <c r="CC369" s="2">
        <f t="shared" si="275"/>
        <v>2773913.0434782607</v>
      </c>
    </row>
    <row r="370" spans="1:85" x14ac:dyDescent="0.25">
      <c r="A370" s="1">
        <v>44560</v>
      </c>
      <c r="B370">
        <v>750000</v>
      </c>
      <c r="C370">
        <v>1700000</v>
      </c>
      <c r="D370" s="2">
        <f t="shared" si="244"/>
        <v>9826264.5652173907</v>
      </c>
      <c r="E370" s="2">
        <v>19652529.130434781</v>
      </c>
      <c r="F370" s="2">
        <f t="shared" si="253"/>
        <v>3068586.9565217393</v>
      </c>
      <c r="G370" s="2">
        <v>6137173.9130434785</v>
      </c>
      <c r="H370">
        <f t="shared" si="251"/>
        <v>5850000</v>
      </c>
      <c r="I370">
        <v>11700000</v>
      </c>
      <c r="J370" s="2">
        <f t="shared" ref="J370" si="308">K370/2</f>
        <v>3934782.6086956523</v>
      </c>
      <c r="K370" s="2">
        <v>7869565.2173913047</v>
      </c>
      <c r="L370" s="2">
        <f t="shared" si="231"/>
        <v>5637500</v>
      </c>
      <c r="M370" s="2">
        <v>11275000</v>
      </c>
      <c r="N370" s="2">
        <f t="shared" si="240"/>
        <v>3971195.6521739131</v>
      </c>
      <c r="O370" s="2">
        <v>7942391.3043478262</v>
      </c>
      <c r="P370" s="2">
        <f t="shared" si="290"/>
        <v>1393478.2608695654</v>
      </c>
      <c r="Q370" s="2">
        <v>2786956.5217391308</v>
      </c>
      <c r="R370" s="2"/>
      <c r="S370" s="2"/>
      <c r="T370" s="19">
        <f t="shared" si="246"/>
        <v>39319308.043478258</v>
      </c>
      <c r="U370" s="20">
        <v>17461543</v>
      </c>
      <c r="V370" s="20">
        <v>10476925.799999999</v>
      </c>
      <c r="W370" s="20">
        <v>12223080.1</v>
      </c>
      <c r="X370" s="20">
        <v>13969234.399999999</v>
      </c>
      <c r="Y370" s="21">
        <v>15715388.699999999</v>
      </c>
      <c r="AF370">
        <v>91</v>
      </c>
      <c r="AP370">
        <v>17080790</v>
      </c>
      <c r="AQ370" s="2">
        <f t="shared" si="281"/>
        <v>2571739.1304347827</v>
      </c>
      <c r="AR370">
        <f t="shared" si="270"/>
        <v>19652529.130434781</v>
      </c>
      <c r="AX370">
        <v>4060000</v>
      </c>
      <c r="AY370" s="2">
        <f t="shared" si="282"/>
        <v>2077173.9130434783</v>
      </c>
      <c r="AZ370" s="2">
        <f t="shared" si="271"/>
        <v>6137173.9130434785</v>
      </c>
      <c r="BK370">
        <v>5100000</v>
      </c>
      <c r="BL370" s="2">
        <f t="shared" si="278"/>
        <v>2769565.2173913042</v>
      </c>
      <c r="BM370">
        <f t="shared" si="272"/>
        <v>7869565.2173913047</v>
      </c>
      <c r="BQ370">
        <v>9000000</v>
      </c>
      <c r="BR370">
        <f t="shared" si="283"/>
        <v>2275000</v>
      </c>
      <c r="BS370">
        <f t="shared" si="273"/>
        <v>11275000</v>
      </c>
      <c r="BU370">
        <v>2700000</v>
      </c>
      <c r="BV370" s="2">
        <f>$BV$371/92*AF370</f>
        <v>5242391.3043478262</v>
      </c>
      <c r="BW370">
        <f t="shared" si="274"/>
        <v>7942391.3043478262</v>
      </c>
      <c r="CA370">
        <v>1600000</v>
      </c>
      <c r="CB370" s="2">
        <f t="shared" si="279"/>
        <v>1186956.5217391306</v>
      </c>
      <c r="CC370" s="2">
        <f t="shared" si="275"/>
        <v>2786956.5217391308</v>
      </c>
    </row>
    <row r="371" spans="1:85" x14ac:dyDescent="0.25">
      <c r="A371" s="1">
        <v>44561</v>
      </c>
      <c r="B371">
        <v>750000</v>
      </c>
      <c r="C371">
        <v>1700000</v>
      </c>
      <c r="D371" s="2">
        <f t="shared" si="244"/>
        <v>9840395</v>
      </c>
      <c r="E371" s="2">
        <v>19680790</v>
      </c>
      <c r="F371" s="2">
        <f t="shared" si="253"/>
        <v>3080000</v>
      </c>
      <c r="G371" s="2">
        <v>6160000</v>
      </c>
      <c r="H371">
        <f t="shared" si="251"/>
        <v>5850000</v>
      </c>
      <c r="I371">
        <v>11700000</v>
      </c>
      <c r="J371" s="2">
        <f t="shared" ref="J371" si="309">K371/2</f>
        <v>3950000</v>
      </c>
      <c r="K371" s="2">
        <v>7900000</v>
      </c>
      <c r="L371" s="2">
        <f t="shared" si="231"/>
        <v>5650000</v>
      </c>
      <c r="M371" s="2">
        <v>11300000</v>
      </c>
      <c r="N371" s="2">
        <f t="shared" si="240"/>
        <v>4000000</v>
      </c>
      <c r="O371" s="2">
        <v>8000000</v>
      </c>
      <c r="P371" s="2">
        <f t="shared" si="290"/>
        <v>1400000</v>
      </c>
      <c r="Q371" s="2">
        <v>2800000</v>
      </c>
      <c r="R371" s="2">
        <f t="shared" ref="R371:R377" si="310">S371/2</f>
        <v>0</v>
      </c>
      <c r="S371" s="2">
        <v>0</v>
      </c>
      <c r="T371" s="19">
        <f t="shared" si="246"/>
        <v>39420395</v>
      </c>
      <c r="U371" s="20">
        <v>17461543</v>
      </c>
      <c r="V371" s="20">
        <v>10476925.799999999</v>
      </c>
      <c r="W371" s="20">
        <v>12223080.1</v>
      </c>
      <c r="X371" s="20">
        <v>13969234.399999999</v>
      </c>
      <c r="Y371" s="21">
        <v>15715388.699999999</v>
      </c>
      <c r="AF371">
        <v>92</v>
      </c>
      <c r="AP371">
        <v>17080790</v>
      </c>
      <c r="AQ371">
        <v>2600000</v>
      </c>
      <c r="AR371">
        <f>AP371+AQ371</f>
        <v>19680790</v>
      </c>
      <c r="AX371">
        <v>4060000</v>
      </c>
      <c r="AY371">
        <v>2100000</v>
      </c>
      <c r="AZ371" s="2">
        <f>AX371+AY371</f>
        <v>6160000</v>
      </c>
      <c r="BK371">
        <v>5100000</v>
      </c>
      <c r="BL371" s="2">
        <v>2800000</v>
      </c>
      <c r="BM371">
        <f>BK371+BL371</f>
        <v>7900000</v>
      </c>
      <c r="BN371">
        <v>0</v>
      </c>
      <c r="BO371">
        <f t="shared" ref="BO371:BO377" si="311">BM371+BN371</f>
        <v>7900000</v>
      </c>
      <c r="BQ371">
        <v>9000000</v>
      </c>
      <c r="BR371">
        <v>2300000</v>
      </c>
      <c r="BS371">
        <f>BQ371+BR371</f>
        <v>11300000</v>
      </c>
      <c r="BU371">
        <v>2700000</v>
      </c>
      <c r="BV371">
        <v>5300000</v>
      </c>
      <c r="BW371">
        <f>BU371+BV371</f>
        <v>8000000</v>
      </c>
      <c r="CA371">
        <v>1600000</v>
      </c>
      <c r="CB371">
        <v>1200000</v>
      </c>
      <c r="CC371" s="2">
        <f>CA371+CB371</f>
        <v>2800000</v>
      </c>
      <c r="CD371">
        <v>0</v>
      </c>
      <c r="CE371" s="2">
        <f>CC371+CD371</f>
        <v>2800000</v>
      </c>
      <c r="CG371">
        <v>0</v>
      </c>
    </row>
    <row r="372" spans="1:85" s="7" customFormat="1" x14ac:dyDescent="0.25">
      <c r="A372" s="6">
        <v>44562</v>
      </c>
      <c r="B372" s="7">
        <v>750000</v>
      </c>
      <c r="C372" s="7">
        <v>1700000</v>
      </c>
      <c r="D372" s="8">
        <f t="shared" si="244"/>
        <v>9840395</v>
      </c>
      <c r="E372" s="8">
        <v>19680790</v>
      </c>
      <c r="F372" s="8">
        <f t="shared" si="253"/>
        <v>3110000</v>
      </c>
      <c r="G372" s="7">
        <v>6220000</v>
      </c>
      <c r="H372" s="7">
        <f t="shared" si="251"/>
        <v>5850000</v>
      </c>
      <c r="I372" s="7">
        <v>11700000</v>
      </c>
      <c r="J372" s="8">
        <f t="shared" ref="J372" si="312">K372/2</f>
        <v>4150000</v>
      </c>
      <c r="K372" s="8">
        <v>8300000</v>
      </c>
      <c r="L372" s="8">
        <f t="shared" si="231"/>
        <v>5650000</v>
      </c>
      <c r="M372" s="8">
        <v>11300000</v>
      </c>
      <c r="N372" s="8">
        <f t="shared" si="240"/>
        <v>4000000</v>
      </c>
      <c r="O372" s="8">
        <v>8000000</v>
      </c>
      <c r="P372" s="8">
        <f t="shared" si="290"/>
        <v>1471428.5714285714</v>
      </c>
      <c r="Q372" s="8">
        <v>2942857.1428571427</v>
      </c>
      <c r="R372" s="8">
        <f t="shared" si="310"/>
        <v>85714.28571428571</v>
      </c>
      <c r="S372" s="8">
        <v>171428.57142857142</v>
      </c>
      <c r="T372" s="19">
        <f t="shared" si="246"/>
        <v>39807537.857142858</v>
      </c>
      <c r="U372" s="26">
        <v>17461543</v>
      </c>
      <c r="V372" s="26">
        <v>10476925.799999999</v>
      </c>
      <c r="W372" s="26">
        <v>12223080.1</v>
      </c>
      <c r="X372" s="26">
        <v>13969234.399999999</v>
      </c>
      <c r="Y372" s="27">
        <v>15715388.699999999</v>
      </c>
      <c r="Z372" s="15"/>
      <c r="AE372" s="7">
        <v>1</v>
      </c>
      <c r="AK372" s="8"/>
      <c r="AL372" s="8"/>
      <c r="BM372" s="7">
        <v>7900000</v>
      </c>
      <c r="BN372" s="8">
        <f>$BN$378/7*AE372</f>
        <v>400000</v>
      </c>
      <c r="BO372" s="7">
        <f t="shared" si="311"/>
        <v>8300000</v>
      </c>
      <c r="CC372" s="7">
        <v>2800000</v>
      </c>
      <c r="CD372" s="8">
        <f>$CD$378/7*AE372</f>
        <v>142857.14285714287</v>
      </c>
      <c r="CE372" s="2">
        <f t="shared" ref="CE372:CE378" si="313">CC372+CD372</f>
        <v>2942857.1428571427</v>
      </c>
      <c r="CG372" s="8">
        <f>$CG$378/7*AE372</f>
        <v>171428.57142857142</v>
      </c>
    </row>
    <row r="373" spans="1:85" x14ac:dyDescent="0.25">
      <c r="A373" s="1">
        <v>44563</v>
      </c>
      <c r="B373">
        <v>750000</v>
      </c>
      <c r="C373">
        <v>1700000</v>
      </c>
      <c r="D373" s="2">
        <f t="shared" si="244"/>
        <v>9840395</v>
      </c>
      <c r="E373" s="2">
        <v>19680790</v>
      </c>
      <c r="F373" s="2">
        <f t="shared" si="253"/>
        <v>3110000</v>
      </c>
      <c r="G373">
        <v>6220000</v>
      </c>
      <c r="H373">
        <f t="shared" si="251"/>
        <v>5850000</v>
      </c>
      <c r="I373">
        <v>11700000</v>
      </c>
      <c r="J373" s="2">
        <f t="shared" ref="J373" si="314">K373/2</f>
        <v>4350000</v>
      </c>
      <c r="K373" s="2">
        <v>8700000</v>
      </c>
      <c r="L373" s="2">
        <f t="shared" si="231"/>
        <v>5650000</v>
      </c>
      <c r="M373" s="2">
        <v>11300000</v>
      </c>
      <c r="N373" s="2">
        <f t="shared" si="240"/>
        <v>4000000</v>
      </c>
      <c r="O373" s="2">
        <v>8000000</v>
      </c>
      <c r="P373" s="2">
        <f t="shared" si="290"/>
        <v>1542857.142857143</v>
      </c>
      <c r="Q373" s="2">
        <v>3085714.2857142859</v>
      </c>
      <c r="R373" s="2">
        <f t="shared" si="310"/>
        <v>171428.57142857142</v>
      </c>
      <c r="S373" s="2">
        <v>342857.14285714284</v>
      </c>
      <c r="T373" s="19">
        <f t="shared" si="246"/>
        <v>40164680.714285716</v>
      </c>
      <c r="U373" s="20">
        <v>17461543</v>
      </c>
      <c r="V373" s="20">
        <v>10476925.799999999</v>
      </c>
      <c r="W373" s="20">
        <v>12223080.1</v>
      </c>
      <c r="X373" s="20">
        <v>13969234.399999999</v>
      </c>
      <c r="Y373" s="21">
        <v>15715388.699999999</v>
      </c>
      <c r="AE373">
        <v>2</v>
      </c>
      <c r="BM373">
        <v>7900000</v>
      </c>
      <c r="BN373" s="2">
        <f t="shared" ref="BN373:BN377" si="315">$BN$378/7*AE373</f>
        <v>800000</v>
      </c>
      <c r="BO373">
        <f t="shared" si="311"/>
        <v>8700000</v>
      </c>
      <c r="CC373">
        <v>2800000</v>
      </c>
      <c r="CD373" s="2">
        <f>$CD$378/7*AE373</f>
        <v>285714.28571428574</v>
      </c>
      <c r="CE373" s="2">
        <f t="shared" si="313"/>
        <v>3085714.2857142859</v>
      </c>
      <c r="CG373" s="2">
        <f>$CG$378/7*AE373</f>
        <v>342857.14285714284</v>
      </c>
    </row>
    <row r="374" spans="1:85" x14ac:dyDescent="0.25">
      <c r="A374" s="1">
        <v>44564</v>
      </c>
      <c r="B374">
        <v>750000</v>
      </c>
      <c r="C374">
        <v>1700000</v>
      </c>
      <c r="D374" s="2">
        <f t="shared" si="244"/>
        <v>9840395</v>
      </c>
      <c r="E374" s="2">
        <v>19680790</v>
      </c>
      <c r="F374" s="2">
        <f t="shared" si="253"/>
        <v>3110000</v>
      </c>
      <c r="G374">
        <v>6220000</v>
      </c>
      <c r="H374">
        <f t="shared" si="251"/>
        <v>5850000</v>
      </c>
      <c r="I374">
        <v>11700000</v>
      </c>
      <c r="J374" s="2">
        <f t="shared" ref="J374" si="316">K374/2</f>
        <v>4550000</v>
      </c>
      <c r="K374" s="2">
        <v>9100000</v>
      </c>
      <c r="L374" s="2">
        <f t="shared" ref="L374:L377" si="317">M374/2</f>
        <v>5650000</v>
      </c>
      <c r="M374" s="2">
        <v>11300000</v>
      </c>
      <c r="N374" s="2">
        <f t="shared" si="240"/>
        <v>4000000</v>
      </c>
      <c r="O374" s="2">
        <v>8000000</v>
      </c>
      <c r="P374" s="2">
        <f t="shared" si="290"/>
        <v>1614285.7142857143</v>
      </c>
      <c r="Q374" s="2">
        <v>3228571.4285714286</v>
      </c>
      <c r="R374" s="2">
        <f t="shared" si="310"/>
        <v>257142.85714285713</v>
      </c>
      <c r="S374" s="2">
        <v>514285.71428571426</v>
      </c>
      <c r="T374" s="19">
        <f t="shared" si="246"/>
        <v>40521823.571428575</v>
      </c>
      <c r="U374" s="20">
        <v>17461543</v>
      </c>
      <c r="V374" s="20">
        <v>10476925.799999999</v>
      </c>
      <c r="W374" s="20">
        <v>12223080.1</v>
      </c>
      <c r="X374" s="20">
        <v>13969234.399999999</v>
      </c>
      <c r="Y374" s="21">
        <v>15715388.699999999</v>
      </c>
      <c r="AE374">
        <v>3</v>
      </c>
      <c r="BM374">
        <v>7900000</v>
      </c>
      <c r="BN374" s="2">
        <f t="shared" si="315"/>
        <v>1200000</v>
      </c>
      <c r="BO374">
        <f t="shared" si="311"/>
        <v>9100000</v>
      </c>
      <c r="CC374">
        <v>2800000</v>
      </c>
      <c r="CD374" s="2">
        <f t="shared" ref="CD374:CD377" si="318">$CD$378/7*AE374</f>
        <v>428571.42857142864</v>
      </c>
      <c r="CE374" s="2">
        <f t="shared" si="313"/>
        <v>3228571.4285714286</v>
      </c>
      <c r="CG374" s="2">
        <f t="shared" ref="CG374:CG377" si="319">$CG$378/7*AE374</f>
        <v>514285.71428571426</v>
      </c>
    </row>
    <row r="375" spans="1:85" x14ac:dyDescent="0.25">
      <c r="A375" s="1">
        <v>44565</v>
      </c>
      <c r="B375">
        <v>750000</v>
      </c>
      <c r="C375">
        <v>1700000</v>
      </c>
      <c r="D375" s="2">
        <f t="shared" si="244"/>
        <v>9840395</v>
      </c>
      <c r="E375" s="2">
        <v>19680790</v>
      </c>
      <c r="F375" s="2">
        <f t="shared" si="253"/>
        <v>3110000</v>
      </c>
      <c r="G375">
        <v>6220000</v>
      </c>
      <c r="H375">
        <f t="shared" si="251"/>
        <v>5850000</v>
      </c>
      <c r="I375">
        <v>11700000</v>
      </c>
      <c r="J375" s="2">
        <f t="shared" ref="J375" si="320">K375/2</f>
        <v>4750000</v>
      </c>
      <c r="K375" s="2">
        <v>9500000</v>
      </c>
      <c r="L375" s="2">
        <f t="shared" si="317"/>
        <v>5650000</v>
      </c>
      <c r="M375" s="2">
        <v>11300000</v>
      </c>
      <c r="N375" s="2">
        <f t="shared" si="240"/>
        <v>4000000</v>
      </c>
      <c r="O375" s="2">
        <v>8000000</v>
      </c>
      <c r="P375" s="2">
        <f t="shared" si="290"/>
        <v>1685714.2857142857</v>
      </c>
      <c r="Q375" s="2">
        <v>3371428.5714285714</v>
      </c>
      <c r="R375" s="2">
        <f t="shared" si="310"/>
        <v>342857.14285714284</v>
      </c>
      <c r="S375" s="2">
        <v>685714.28571428568</v>
      </c>
      <c r="T375" s="19">
        <f t="shared" si="246"/>
        <v>40878966.428571425</v>
      </c>
      <c r="U375" s="20">
        <v>17461543</v>
      </c>
      <c r="V375" s="20">
        <v>10476925.799999999</v>
      </c>
      <c r="W375" s="20">
        <v>12223080.1</v>
      </c>
      <c r="X375" s="20">
        <v>13969234.399999999</v>
      </c>
      <c r="Y375" s="21">
        <v>15715388.699999999</v>
      </c>
      <c r="AE375">
        <v>4</v>
      </c>
      <c r="BM375">
        <v>7900000</v>
      </c>
      <c r="BN375" s="2">
        <f t="shared" si="315"/>
        <v>1600000</v>
      </c>
      <c r="BO375">
        <f t="shared" si="311"/>
        <v>9500000</v>
      </c>
      <c r="CC375">
        <v>2800000</v>
      </c>
      <c r="CD375" s="2">
        <f t="shared" si="318"/>
        <v>571428.57142857148</v>
      </c>
      <c r="CE375" s="2">
        <f t="shared" si="313"/>
        <v>3371428.5714285714</v>
      </c>
      <c r="CG375" s="2">
        <f t="shared" si="319"/>
        <v>685714.28571428568</v>
      </c>
    </row>
    <row r="376" spans="1:85" x14ac:dyDescent="0.25">
      <c r="A376" s="1">
        <v>44566</v>
      </c>
      <c r="B376">
        <v>750000</v>
      </c>
      <c r="C376">
        <v>1700000</v>
      </c>
      <c r="D376" s="2">
        <f t="shared" si="244"/>
        <v>9840395</v>
      </c>
      <c r="E376" s="2">
        <v>19680790</v>
      </c>
      <c r="F376" s="2">
        <f t="shared" si="253"/>
        <v>3110000</v>
      </c>
      <c r="G376">
        <v>6220000</v>
      </c>
      <c r="H376">
        <f t="shared" si="251"/>
        <v>5850000</v>
      </c>
      <c r="I376">
        <v>11700000</v>
      </c>
      <c r="J376" s="2">
        <f t="shared" ref="J376" si="321">K376/2</f>
        <v>4950000</v>
      </c>
      <c r="K376" s="2">
        <v>9900000</v>
      </c>
      <c r="L376" s="2">
        <f t="shared" si="317"/>
        <v>5650000</v>
      </c>
      <c r="M376" s="2">
        <v>11300000</v>
      </c>
      <c r="N376" s="2">
        <f t="shared" si="240"/>
        <v>4000000</v>
      </c>
      <c r="O376" s="2">
        <v>8000000</v>
      </c>
      <c r="P376" s="2">
        <f t="shared" si="290"/>
        <v>1757142.8571428573</v>
      </c>
      <c r="Q376" s="2">
        <v>3514285.7142857146</v>
      </c>
      <c r="R376" s="2">
        <f t="shared" si="310"/>
        <v>428571.42857142852</v>
      </c>
      <c r="S376" s="2">
        <v>857142.85714285704</v>
      </c>
      <c r="T376" s="19">
        <f t="shared" si="246"/>
        <v>41236109.285714284</v>
      </c>
      <c r="U376" s="20">
        <v>17461543</v>
      </c>
      <c r="V376" s="20">
        <v>10476925.799999999</v>
      </c>
      <c r="W376" s="20">
        <v>12223080.1</v>
      </c>
      <c r="X376" s="20">
        <v>13969234.399999999</v>
      </c>
      <c r="Y376" s="21">
        <v>15715388.699999999</v>
      </c>
      <c r="AE376">
        <v>5</v>
      </c>
      <c r="BM376">
        <v>7900000</v>
      </c>
      <c r="BN376" s="2">
        <f t="shared" si="315"/>
        <v>2000000</v>
      </c>
      <c r="BO376">
        <f t="shared" si="311"/>
        <v>9900000</v>
      </c>
      <c r="CC376">
        <v>2800000</v>
      </c>
      <c r="CD376" s="2">
        <f t="shared" si="318"/>
        <v>714285.71428571432</v>
      </c>
      <c r="CE376" s="2">
        <f t="shared" si="313"/>
        <v>3514285.7142857146</v>
      </c>
      <c r="CG376" s="2">
        <f t="shared" si="319"/>
        <v>857142.85714285704</v>
      </c>
    </row>
    <row r="377" spans="1:85" x14ac:dyDescent="0.25">
      <c r="A377" s="1">
        <v>44567</v>
      </c>
      <c r="B377">
        <v>750000</v>
      </c>
      <c r="C377">
        <v>1700000</v>
      </c>
      <c r="D377" s="2">
        <f t="shared" si="244"/>
        <v>9840395</v>
      </c>
      <c r="E377" s="2">
        <v>19680790</v>
      </c>
      <c r="F377" s="2">
        <f t="shared" si="253"/>
        <v>3110000</v>
      </c>
      <c r="G377">
        <v>6220000</v>
      </c>
      <c r="H377">
        <f t="shared" si="251"/>
        <v>5850000</v>
      </c>
      <c r="I377">
        <v>11700000</v>
      </c>
      <c r="J377" s="2">
        <f t="shared" ref="J377" si="322">K377/2</f>
        <v>5150000</v>
      </c>
      <c r="K377" s="2">
        <v>10300000</v>
      </c>
      <c r="L377" s="2">
        <f t="shared" si="317"/>
        <v>5650000</v>
      </c>
      <c r="M377" s="2">
        <v>11300000</v>
      </c>
      <c r="N377" s="2">
        <f t="shared" si="240"/>
        <v>4000000</v>
      </c>
      <c r="O377" s="2">
        <v>8000000</v>
      </c>
      <c r="P377" s="2">
        <f t="shared" si="290"/>
        <v>1828571.4285714286</v>
      </c>
      <c r="Q377" s="2">
        <v>3657142.8571428573</v>
      </c>
      <c r="R377" s="2">
        <f t="shared" si="310"/>
        <v>514285.71428571426</v>
      </c>
      <c r="S377" s="2">
        <v>1028571.4285714285</v>
      </c>
      <c r="T377" s="19">
        <f t="shared" si="246"/>
        <v>41593252.142857142</v>
      </c>
      <c r="U377" s="20">
        <v>17461543</v>
      </c>
      <c r="V377" s="20">
        <v>10476925.799999999</v>
      </c>
      <c r="W377" s="20">
        <v>12223080.1</v>
      </c>
      <c r="X377" s="20">
        <v>13969234.399999999</v>
      </c>
      <c r="Y377" s="21">
        <v>15715388.699999999</v>
      </c>
      <c r="AE377">
        <v>6</v>
      </c>
      <c r="BM377">
        <v>7900000</v>
      </c>
      <c r="BN377" s="2">
        <f t="shared" si="315"/>
        <v>2400000</v>
      </c>
      <c r="BO377">
        <f t="shared" si="311"/>
        <v>10300000</v>
      </c>
      <c r="CC377">
        <v>2800000</v>
      </c>
      <c r="CD377" s="2">
        <f t="shared" si="318"/>
        <v>857142.85714285728</v>
      </c>
      <c r="CE377" s="2">
        <f t="shared" si="313"/>
        <v>3657142.8571428573</v>
      </c>
      <c r="CG377" s="2">
        <f t="shared" si="319"/>
        <v>1028571.4285714285</v>
      </c>
    </row>
    <row r="378" spans="1:85" x14ac:dyDescent="0.25">
      <c r="A378" s="1">
        <v>44568</v>
      </c>
      <c r="B378">
        <v>750000</v>
      </c>
      <c r="C378">
        <v>1700000</v>
      </c>
      <c r="D378" s="2">
        <f>E378/2</f>
        <v>9840395</v>
      </c>
      <c r="E378" s="2">
        <v>19680790</v>
      </c>
      <c r="F378" s="2">
        <f t="shared" si="253"/>
        <v>3110000</v>
      </c>
      <c r="G378">
        <v>6220000</v>
      </c>
      <c r="H378">
        <f>I378/2</f>
        <v>5850000</v>
      </c>
      <c r="I378">
        <v>11700000</v>
      </c>
      <c r="J378" s="2">
        <f t="shared" ref="J378" si="323">K378/2</f>
        <v>5350000</v>
      </c>
      <c r="K378" s="2">
        <v>10700000</v>
      </c>
      <c r="L378" s="2">
        <f>M378/2</f>
        <v>5650000</v>
      </c>
      <c r="M378" s="2">
        <v>11300000</v>
      </c>
      <c r="N378" s="2">
        <f t="shared" si="240"/>
        <v>4000000</v>
      </c>
      <c r="O378" s="2">
        <v>8000000</v>
      </c>
      <c r="P378" s="2">
        <f>Q378/2</f>
        <v>1900000</v>
      </c>
      <c r="Q378" s="2">
        <v>3800000</v>
      </c>
      <c r="R378" s="2">
        <f>S378/2</f>
        <v>600000</v>
      </c>
      <c r="S378" s="2">
        <v>1200000</v>
      </c>
      <c r="T378" s="19">
        <f>D378+F378+H378+J378+M378+N378+P378+R378</f>
        <v>41950395</v>
      </c>
      <c r="U378" s="20">
        <v>17461543</v>
      </c>
      <c r="V378" s="20">
        <v>10476925.799999999</v>
      </c>
      <c r="W378" s="20">
        <v>12223080.1</v>
      </c>
      <c r="X378" s="20">
        <v>13969234.399999999</v>
      </c>
      <c r="Y378" s="21">
        <v>15715388.699999999</v>
      </c>
      <c r="AE378">
        <v>7</v>
      </c>
      <c r="BM378">
        <v>7900000</v>
      </c>
      <c r="BN378" s="2">
        <v>2800000</v>
      </c>
      <c r="BO378">
        <f>BM378+BN378</f>
        <v>10700000</v>
      </c>
      <c r="CC378">
        <v>2800000</v>
      </c>
      <c r="CD378">
        <v>1000000</v>
      </c>
      <c r="CE378" s="2">
        <f t="shared" si="313"/>
        <v>3800000</v>
      </c>
      <c r="CG378">
        <v>1200000</v>
      </c>
    </row>
    <row r="380" spans="1:85" x14ac:dyDescent="0.25">
      <c r="A380" s="1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18</v>
      </c>
      <c r="I380" t="s">
        <v>17</v>
      </c>
      <c r="J380" t="s">
        <v>7</v>
      </c>
      <c r="K380" t="s">
        <v>8</v>
      </c>
      <c r="L380" t="s">
        <v>9</v>
      </c>
      <c r="M380" t="s">
        <v>10</v>
      </c>
      <c r="N380" t="s">
        <v>25</v>
      </c>
      <c r="O380" t="s">
        <v>26</v>
      </c>
      <c r="P380" t="s">
        <v>27</v>
      </c>
      <c r="Q380" t="s">
        <v>22</v>
      </c>
      <c r="R380" t="s">
        <v>28</v>
      </c>
      <c r="S380" t="s">
        <v>23</v>
      </c>
      <c r="T380" s="28" t="s">
        <v>16</v>
      </c>
      <c r="U380" s="20" t="s">
        <v>15</v>
      </c>
      <c r="V380" s="20" t="s">
        <v>11</v>
      </c>
      <c r="W380" s="20" t="s">
        <v>12</v>
      </c>
      <c r="X380" s="20" t="s">
        <v>13</v>
      </c>
      <c r="Y380" s="21" t="s">
        <v>14</v>
      </c>
    </row>
    <row r="386" spans="10:10" x14ac:dyDescent="0.25">
      <c r="J38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Yorick Bleijenberg</dc:creator>
  <cp:lastModifiedBy>Yorick Bleijenberg</cp:lastModifiedBy>
  <dcterms:created xsi:type="dcterms:W3CDTF">2020-12-27T21:04:28Z</dcterms:created>
  <dcterms:modified xsi:type="dcterms:W3CDTF">2021-02-03T18:41:22Z</dcterms:modified>
</cp:coreProperties>
</file>