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-105" yWindow="-105" windowWidth="23250" windowHeight="1272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4" l="1"/>
  <c r="C3" i="14"/>
  <c r="C2" i="14" s="1"/>
  <c r="B3" i="14" a="1"/>
  <c r="D3" i="14" s="1"/>
  <c r="D2" i="14" s="1"/>
  <c r="H3" i="14"/>
  <c r="H2" i="14" s="1"/>
  <c r="B5" i="14"/>
  <c r="C5" i="14"/>
  <c r="B5" i="14" a="1"/>
  <c r="D5" i="14" s="1"/>
  <c r="H5" i="14"/>
  <c r="B7" i="14"/>
  <c r="C7" i="14"/>
  <c r="B7" i="14" a="1"/>
  <c r="D7" i="14" s="1"/>
  <c r="H7" i="14"/>
  <c r="B9" i="14"/>
  <c r="C9" i="14"/>
  <c r="B9" i="14" a="1"/>
  <c r="D9" i="14" s="1"/>
  <c r="H9" i="14"/>
  <c r="B11" i="14"/>
  <c r="C11" i="14"/>
  <c r="B11" i="14" a="1"/>
  <c r="D11" i="14" s="1"/>
  <c r="H11" i="14"/>
  <c r="B13" i="14" a="1"/>
  <c r="C13" i="14" s="1"/>
  <c r="G7" i="14" l="1"/>
  <c r="B13" i="14"/>
  <c r="F11" i="14"/>
  <c r="F9" i="14"/>
  <c r="F7" i="14"/>
  <c r="F5" i="14"/>
  <c r="F3" i="14"/>
  <c r="F2" i="14" s="1"/>
  <c r="G9" i="14"/>
  <c r="G3" i="14"/>
  <c r="G2" i="14" s="1"/>
  <c r="E11" i="14"/>
  <c r="E9" i="14"/>
  <c r="E7" i="14"/>
  <c r="E5" i="14"/>
  <c r="E3" i="14"/>
  <c r="E2" i="14" s="1"/>
  <c r="G11" i="14"/>
  <c r="G5" i="14"/>
  <c r="B15" i="14"/>
  <c r="C15" i="14" l="1"/>
  <c r="B19" i="14" l="1" a="1"/>
  <c r="C19" i="14" s="1"/>
  <c r="B25" i="14" a="1"/>
  <c r="B25" i="14" s="1"/>
  <c r="B17" i="14" a="1"/>
  <c r="B17" i="14" s="1"/>
  <c r="B16" i="14" s="1"/>
  <c r="B27" i="14" a="1"/>
  <c r="C27" i="14" s="1"/>
  <c r="B23" i="14" a="1"/>
  <c r="B23" i="14" s="1"/>
  <c r="B21" i="14" a="1"/>
  <c r="F21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<sst xmlns="http://schemas.openxmlformats.org/spreadsheetml/2006/main" count="15" uniqueCount="4">
  <si>
    <t>Notes:</t>
  </si>
  <si>
    <t>MONDAY</t>
  </si>
  <si>
    <t>Parent Teacher conferences 7pm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</si>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</sst>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6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19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0" borderId="12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7" fillId="0" borderId="0" xfId="2">
      <alignment horizontal="left" indent="3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topLeftCell="A57" zoomScaleNormal="100" workbookViewId="0">
      <selection activeCell="L64" sqref="L64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hidden="1" customHeight="1" x14ac:dyDescent="0.7">
      <c r="A1" s="2"/>
      <c r="B1" s="1">
        <v>2022</v>
      </c>
      <c r="C1" s="16" t="s">
        <v>3</v>
      </c>
      <c r="D1" s="16"/>
      <c r="E1" s="16"/>
      <c r="F1" s="2"/>
      <c r="G1" s="2"/>
      <c r="H1" s="2"/>
    </row>
    <row r="2" spans="1:8" ht="14.25" hidden="1" customHeight="1" x14ac:dyDescent="0.3">
      <c r="A2" s="3"/>
      <c r="B2" s="6" t="s">
        <v>1</v>
      </c>
      <c r="C2" s="7" t="str">
        <f>UPPER(TEXT(C3,"dddd"))</f>
        <v>TUESDAY</v>
      </c>
      <c r="D2" s="6" t="str">
        <f t="shared" ref="D2:H2" si="0">UPPER(TEXT(D3,"dddd"))</f>
        <v>WEDNESDAY</v>
      </c>
      <c r="E2" s="7" t="str">
        <f t="shared" si="0"/>
        <v>THURSDAY</v>
      </c>
      <c r="F2" s="6" t="str">
        <f t="shared" si="0"/>
        <v>FRIDAY</v>
      </c>
      <c r="G2" s="7" t="str">
        <f t="shared" si="0"/>
        <v>SATURDAY</v>
      </c>
      <c r="H2" s="6" t="str">
        <f t="shared" si="0"/>
        <v>SUNDAY</v>
      </c>
    </row>
    <row r="3" spans="1:8" ht="16.5" hidden="1" customHeight="1" x14ac:dyDescent="0.3">
      <c r="B3" s="4">
        <f t="array" ref="B3:H3">Days+1+DATE(Calendar1Year,Calendar1MonthOption,1)-WEEKDAY(DATE(Calendar1Year,Calendar1MonthOption,1),WeekdayOption)</f>
        <v>44802</v>
      </c>
      <c r="C3" s="4">
        <v>44803</v>
      </c>
      <c r="D3" s="4">
        <v>44804</v>
      </c>
      <c r="E3" s="4">
        <v>44805</v>
      </c>
      <c r="F3" s="4">
        <v>44806</v>
      </c>
      <c r="G3" s="4">
        <v>44807</v>
      </c>
      <c r="H3" s="5">
        <v>44808</v>
      </c>
    </row>
    <row r="4" spans="1:8" ht="56.25" hidden="1" customHeight="1" x14ac:dyDescent="0.3">
      <c r="B4" s="9"/>
      <c r="C4" s="9"/>
      <c r="D4" s="9"/>
      <c r="E4" s="9"/>
      <c r="F4" s="9"/>
      <c r="G4" s="9"/>
      <c r="H4" s="10"/>
    </row>
    <row r="5" spans="1:8" ht="16.5" hidden="1" customHeight="1" x14ac:dyDescent="0.3">
      <c r="B5" s="4">
        <f t="array" ref="B5:H5">Days+8+DATE(Calendar1Year,Calendar1MonthOption,1)-WEEKDAY(DATE(Calendar1Year,Calendar1MonthOption,1),WeekdayOption)</f>
        <v>44809</v>
      </c>
      <c r="C5" s="4">
        <v>44810</v>
      </c>
      <c r="D5" s="4">
        <v>44811</v>
      </c>
      <c r="E5" s="4">
        <v>44812</v>
      </c>
      <c r="F5" s="4">
        <v>44813</v>
      </c>
      <c r="G5" s="4">
        <v>44814</v>
      </c>
      <c r="H5" s="5">
        <v>44815</v>
      </c>
    </row>
    <row r="6" spans="1:8" ht="56.25" hidden="1" customHeight="1" x14ac:dyDescent="0.3">
      <c r="B6" s="9"/>
      <c r="C6" s="9"/>
      <c r="D6" s="9"/>
      <c r="E6" s="9" t="s">
        <v>2</v>
      </c>
      <c r="F6" s="9"/>
      <c r="G6" s="9"/>
      <c r="H6" s="12"/>
    </row>
    <row r="7" spans="1:8" ht="16.5" hidden="1" customHeight="1" x14ac:dyDescent="0.3">
      <c r="B7" s="4">
        <f t="array" ref="B7:H7">Days+15+DATE(Calendar1Year,Calendar1MonthOption,1)-WEEKDAY(DATE(Calendar1Year,Calendar1MonthOption,1),WeekdayOption)</f>
        <v>44816</v>
      </c>
      <c r="C7" s="4">
        <v>44817</v>
      </c>
      <c r="D7" s="4">
        <v>44818</v>
      </c>
      <c r="E7" s="4">
        <v>44819</v>
      </c>
      <c r="F7" s="4">
        <v>44820</v>
      </c>
      <c r="G7" s="4">
        <v>44821</v>
      </c>
      <c r="H7" s="5">
        <v>44822</v>
      </c>
    </row>
    <row r="8" spans="1:8" ht="56.25" hidden="1" customHeight="1" x14ac:dyDescent="0.3">
      <c r="B8" s="9"/>
      <c r="C8" s="9"/>
      <c r="D8" s="9"/>
      <c r="E8" s="9"/>
      <c r="F8" s="9"/>
      <c r="G8" s="9"/>
      <c r="H8" s="10"/>
    </row>
    <row r="9" spans="1:8" ht="16.5" hidden="1" customHeight="1" x14ac:dyDescent="0.3">
      <c r="B9" s="4">
        <f t="array" ref="B9:H9">Days+22+DATE(Calendar1Year,Calendar1MonthOption,1)-WEEKDAY(DATE(Calendar1Year,Calendar1MonthOption,1),WeekdayOption)</f>
        <v>44823</v>
      </c>
      <c r="C9" s="4">
        <v>44824</v>
      </c>
      <c r="D9" s="4">
        <v>44825</v>
      </c>
      <c r="E9" s="4">
        <v>44826</v>
      </c>
      <c r="F9" s="4">
        <v>44827</v>
      </c>
      <c r="G9" s="4">
        <v>44828</v>
      </c>
      <c r="H9" s="5">
        <v>44829</v>
      </c>
    </row>
    <row r="10" spans="1:8" ht="56.25" hidden="1" customHeight="1" x14ac:dyDescent="0.3">
      <c r="B10" s="9"/>
      <c r="C10" s="9"/>
      <c r="D10" s="9"/>
      <c r="E10" s="9"/>
      <c r="F10" s="9"/>
      <c r="G10" s="9"/>
      <c r="H10" s="10"/>
    </row>
    <row r="11" spans="1:8" ht="16.5" hidden="1" customHeight="1" x14ac:dyDescent="0.3">
      <c r="B11" s="4">
        <f t="array" ref="B11:H11">Days+29+DATE(Calendar1Year,Calendar1MonthOption,1)-WEEKDAY(DATE(Calendar1Year,Calendar1MonthOption,1),WeekdayOption)</f>
        <v>44830</v>
      </c>
      <c r="C11" s="4">
        <v>44831</v>
      </c>
      <c r="D11" s="4">
        <v>44832</v>
      </c>
      <c r="E11" s="4">
        <v>44833</v>
      </c>
      <c r="F11" s="4">
        <v>44834</v>
      </c>
      <c r="G11" s="4">
        <v>44835</v>
      </c>
      <c r="H11" s="5">
        <v>44836</v>
      </c>
    </row>
    <row r="12" spans="1:8" ht="57" hidden="1" customHeight="1" x14ac:dyDescent="0.3">
      <c r="B12" s="9"/>
      <c r="C12" s="9"/>
      <c r="D12" s="9"/>
      <c r="E12" s="9"/>
      <c r="F12" s="9"/>
      <c r="G12" s="9"/>
      <c r="H12" s="10"/>
    </row>
    <row r="13" spans="1:8" ht="16.5" hidden="1" customHeight="1" x14ac:dyDescent="0.3">
      <c r="B13" s="4">
        <f t="array" ref="B13:C13">Days+36+DATE(Calendar1Year,Calendar1MonthOption,1)-WEEKDAY(DATE(Calendar1Year,Calendar1MonthOption,1),WeekdayOption)</f>
        <v>44837</v>
      </c>
      <c r="C13" s="4">
        <v>44838</v>
      </c>
      <c r="D13" s="17" t="s">
        <v>0</v>
      </c>
      <c r="E13" s="17"/>
      <c r="F13" s="17"/>
      <c r="G13" s="17"/>
      <c r="H13" s="17"/>
    </row>
    <row r="14" spans="1:8" ht="63.75" hidden="1" customHeight="1" x14ac:dyDescent="0.3">
      <c r="B14" s="9"/>
      <c r="C14" s="9"/>
      <c r="D14" s="13"/>
      <c r="E14" s="13"/>
      <c r="F14" s="13"/>
      <c r="G14" s="13"/>
      <c r="H14" s="13"/>
    </row>
    <row r="15" spans="1:8" ht="54" hidden="1" customHeight="1" x14ac:dyDescent="0.7">
      <c r="A15" s="2"/>
      <c r="B15" s="1">
        <f>YEAR(DATE(Calendar1Year,Calendar1MonthOption+1,1))</f>
        <v>2022</v>
      </c>
      <c r="C15" s="16" t="str">
        <f>TEXT(DATE(Calendar1Year,Calendar1MonthOption+1,1),"mmmm")</f>
        <v>October</v>
      </c>
      <c r="D15" s="16"/>
      <c r="E15" s="16"/>
      <c r="F15" s="8"/>
      <c r="G15" s="8"/>
      <c r="H15" s="2"/>
    </row>
    <row r="16" spans="1:8" ht="14.25" hidden="1" customHeight="1" x14ac:dyDescent="0.3">
      <c r="A16" s="3"/>
      <c r="B16" s="6" t="str">
        <f>UPPER(TEXT(B17,"dddd"))</f>
        <v>MONDAY</v>
      </c>
      <c r="C16" s="7" t="str">
        <f t="shared" ref="C16:H16" si="1">UPPER(TEXT(C17,"dddd"))</f>
        <v>TUESDAY</v>
      </c>
      <c r="D16" s="6" t="str">
        <f t="shared" si="1"/>
        <v>WEDNESDAY</v>
      </c>
      <c r="E16" s="7" t="str">
        <f t="shared" si="1"/>
        <v>THURSDAY</v>
      </c>
      <c r="F16" s="6" t="str">
        <f t="shared" si="1"/>
        <v>FRIDAY</v>
      </c>
      <c r="G16" s="7" t="str">
        <f t="shared" si="1"/>
        <v>SATURDAY</v>
      </c>
      <c r="H16" s="6" t="str">
        <f t="shared" si="1"/>
        <v>SUNDAY</v>
      </c>
    </row>
    <row r="17" spans="1:8" ht="16.5" hidden="1" customHeight="1" x14ac:dyDescent="0.3">
      <c r="B17" s="4">
        <f t="array" ref="B17:H17">Days+1+DATE(Calendar2Year,Calendar2MonthOption,1)-WEEKDAY(DATE(Calendar2Year,Calendar2MonthOption,1),WeekdayOption)</f>
        <v>44830</v>
      </c>
      <c r="C17" s="4">
        <v>44831</v>
      </c>
      <c r="D17" s="4">
        <v>44832</v>
      </c>
      <c r="E17" s="4">
        <v>44833</v>
      </c>
      <c r="F17" s="4">
        <v>44834</v>
      </c>
      <c r="G17" s="4">
        <v>44835</v>
      </c>
      <c r="H17" s="5">
        <v>44836</v>
      </c>
    </row>
    <row r="18" spans="1:8" ht="56.25" hidden="1" customHeight="1" x14ac:dyDescent="0.3">
      <c r="B18" s="9"/>
      <c r="C18" s="9"/>
      <c r="D18" s="9"/>
      <c r="E18" s="9"/>
      <c r="F18" s="9"/>
      <c r="G18" s="9"/>
      <c r="H18" s="10"/>
    </row>
    <row r="19" spans="1:8" ht="16.5" hidden="1" customHeight="1" x14ac:dyDescent="0.3">
      <c r="B19" s="4">
        <f t="array" ref="B19:H19">Days+8+DATE(Calendar2Year,Calendar2MonthOption,1)-WEEKDAY(DATE(Calendar2Year,Calendar2MonthOption,1),WeekdayOption)</f>
        <v>44837</v>
      </c>
      <c r="C19" s="4">
        <v>44838</v>
      </c>
      <c r="D19" s="4">
        <v>44839</v>
      </c>
      <c r="E19" s="4">
        <v>44840</v>
      </c>
      <c r="F19" s="4">
        <v>44841</v>
      </c>
      <c r="G19" s="4">
        <v>44842</v>
      </c>
      <c r="H19" s="5">
        <v>44843</v>
      </c>
    </row>
    <row r="20" spans="1:8" ht="56.25" hidden="1" customHeight="1" x14ac:dyDescent="0.3">
      <c r="B20" s="9"/>
      <c r="C20" s="9"/>
      <c r="D20" s="9"/>
      <c r="E20" s="9"/>
      <c r="F20" s="9"/>
      <c r="G20" s="9"/>
      <c r="H20" s="10"/>
    </row>
    <row r="21" spans="1:8" ht="16.5" hidden="1" customHeight="1" x14ac:dyDescent="0.3">
      <c r="B21" s="4">
        <f t="array" ref="B21:H21">Days+15+DATE(Calendar2Year,Calendar2MonthOption,1)-WEEKDAY(DATE(Calendar2Year,Calendar2MonthOption,1),WeekdayOption)</f>
        <v>44844</v>
      </c>
      <c r="C21" s="4">
        <v>44845</v>
      </c>
      <c r="D21" s="4">
        <v>44846</v>
      </c>
      <c r="E21" s="4">
        <v>44847</v>
      </c>
      <c r="F21" s="4">
        <v>44848</v>
      </c>
      <c r="G21" s="4">
        <v>44849</v>
      </c>
      <c r="H21" s="5">
        <v>44850</v>
      </c>
    </row>
    <row r="22" spans="1:8" ht="56.25" hidden="1" customHeight="1" x14ac:dyDescent="0.3">
      <c r="B22" s="9"/>
      <c r="C22" s="9"/>
      <c r="D22" s="9"/>
      <c r="E22" s="9"/>
      <c r="F22" s="9"/>
      <c r="G22" s="9"/>
      <c r="H22" s="10"/>
    </row>
    <row r="23" spans="1:8" ht="16.5" hidden="1" customHeight="1" x14ac:dyDescent="0.3">
      <c r="B23" s="4">
        <f t="array" ref="B23:H23">Days+22+DATE(Calendar2Year,Calendar2MonthOption,1)-WEEKDAY(DATE(Calendar2Year,Calendar2MonthOption,1),WeekdayOption)</f>
        <v>44851</v>
      </c>
      <c r="C23" s="4">
        <v>44852</v>
      </c>
      <c r="D23" s="4">
        <v>44853</v>
      </c>
      <c r="E23" s="4">
        <v>44854</v>
      </c>
      <c r="F23" s="4">
        <v>44855</v>
      </c>
      <c r="G23" s="4">
        <v>44856</v>
      </c>
      <c r="H23" s="5">
        <v>44857</v>
      </c>
    </row>
    <row r="24" spans="1:8" ht="56.25" hidden="1" customHeight="1" x14ac:dyDescent="0.3">
      <c r="B24" s="9"/>
      <c r="C24" s="9"/>
      <c r="D24" s="9"/>
      <c r="E24" s="9"/>
      <c r="F24" s="9"/>
      <c r="G24" s="9"/>
      <c r="H24" s="10"/>
    </row>
    <row r="25" spans="1:8" ht="16.5" hidden="1" customHeight="1" x14ac:dyDescent="0.3">
      <c r="B25" s="4">
        <f t="array" ref="B25:H25">Days+29+DATE(Calendar2Year,Calendar2MonthOption,1)-WEEKDAY(DATE(Calendar2Year,Calendar2MonthOption,1),WeekdayOption)</f>
        <v>44858</v>
      </c>
      <c r="C25" s="4">
        <v>44859</v>
      </c>
      <c r="D25" s="4">
        <v>44860</v>
      </c>
      <c r="E25" s="4">
        <v>44861</v>
      </c>
      <c r="F25" s="4">
        <v>44862</v>
      </c>
      <c r="G25" s="4">
        <v>44863</v>
      </c>
      <c r="H25" s="5">
        <v>44864</v>
      </c>
    </row>
    <row r="26" spans="1:8" ht="57" hidden="1" customHeight="1" x14ac:dyDescent="0.3">
      <c r="B26" s="9"/>
      <c r="C26" s="9"/>
      <c r="D26" s="9"/>
      <c r="E26" s="9"/>
      <c r="F26" s="9"/>
      <c r="G26" s="9"/>
      <c r="H26" s="11"/>
    </row>
    <row r="27" spans="1:8" ht="16.5" hidden="1" customHeight="1" x14ac:dyDescent="0.3">
      <c r="B27" s="4">
        <f t="array" ref="B27:C27">Days+36+DATE(Calendar2Year,Calendar2MonthOption,1)-WEEKDAY(DATE(Calendar2Year,Calendar2MonthOption,1),WeekdayOption)</f>
        <v>44865</v>
      </c>
      <c r="C27" s="4">
        <v>44866</v>
      </c>
      <c r="D27" s="18" t="s">
        <v>0</v>
      </c>
      <c r="E27" s="18"/>
      <c r="F27" s="18"/>
      <c r="G27" s="18"/>
      <c r="H27" s="18"/>
    </row>
    <row r="28" spans="1:8" ht="63.75" hidden="1" customHeight="1" x14ac:dyDescent="0.3">
      <c r="B28" s="9"/>
      <c r="C28" s="9"/>
      <c r="D28" s="13"/>
      <c r="E28" s="13"/>
      <c r="F28" s="13"/>
      <c r="G28" s="13"/>
      <c r="H28" s="13"/>
    </row>
    <row r="29" spans="1:8" ht="54" hidden="1" customHeight="1" x14ac:dyDescent="0.7">
      <c r="A29" s="2"/>
      <c r="B29" s="1">
        <f>YEAR(DATE(Calendar2Year,Calendar2MonthOption+1,1))</f>
        <v>2022</v>
      </c>
      <c r="C29" s="16" t="str">
        <f>TEXT(DATE(Calendar2Year,Calendar2MonthOption+1,1),"mmmm")</f>
        <v>November</v>
      </c>
      <c r="D29" s="16"/>
      <c r="E29" s="16"/>
      <c r="F29" s="8"/>
      <c r="G29" s="8"/>
      <c r="H29" s="2"/>
    </row>
    <row r="30" spans="1:8" ht="14.25" hidden="1" customHeight="1" x14ac:dyDescent="0.3">
      <c r="A30" s="3"/>
      <c r="B30" s="6" t="str">
        <f>UPPER(TEXT(B31,"dddd"))</f>
        <v>MONDAY</v>
      </c>
      <c r="C30" s="7" t="str">
        <f t="shared" ref="C30" si="2">UPPER(TEXT(C31,"dddd"))</f>
        <v>TUESDAY</v>
      </c>
      <c r="D30" s="6" t="str">
        <f t="shared" ref="D30" si="3">UPPER(TEXT(D31,"dddd"))</f>
        <v>WEDNESDAY</v>
      </c>
      <c r="E30" s="7" t="str">
        <f t="shared" ref="E30" si="4">UPPER(TEXT(E31,"dddd"))</f>
        <v>THURSDAY</v>
      </c>
      <c r="F30" s="6" t="str">
        <f t="shared" ref="F30" si="5">UPPER(TEXT(F31,"dddd"))</f>
        <v>FRIDAY</v>
      </c>
      <c r="G30" s="7" t="str">
        <f t="shared" ref="G30" si="6">UPPER(TEXT(G31,"dddd"))</f>
        <v>SATURDAY</v>
      </c>
      <c r="H30" s="6" t="str">
        <f t="shared" ref="H30" si="7">UPPER(TEXT(H31,"dddd"))</f>
        <v>SUNDAY</v>
      </c>
    </row>
    <row r="31" spans="1:8" ht="16.5" hidden="1" customHeight="1" x14ac:dyDescent="0.3">
      <c r="B31" s="4">
        <f t="array" ref="B31:H31">Days+1+DATE(Calendar3Year,Calendar3MonthOption,1)-WEEKDAY(DATE(Calendar3Year,Calendar3MonthOption,1),WeekdayOption)</f>
        <v>44865</v>
      </c>
      <c r="C31" s="4">
        <v>44866</v>
      </c>
      <c r="D31" s="4">
        <v>44867</v>
      </c>
      <c r="E31" s="4">
        <v>44868</v>
      </c>
      <c r="F31" s="4">
        <v>44869</v>
      </c>
      <c r="G31" s="4">
        <v>44870</v>
      </c>
      <c r="H31" s="5">
        <v>44871</v>
      </c>
    </row>
    <row r="32" spans="1:8" ht="56.25" hidden="1" customHeight="1" x14ac:dyDescent="0.3">
      <c r="B32" s="9"/>
      <c r="C32" s="9"/>
      <c r="D32" s="9"/>
      <c r="E32" s="9"/>
      <c r="F32" s="9"/>
      <c r="G32" s="9"/>
      <c r="H32" s="10"/>
    </row>
    <row r="33" spans="1:8" ht="16.5" hidden="1" customHeight="1" x14ac:dyDescent="0.3">
      <c r="B33" s="4">
        <f t="array" ref="B33:H33">Days+8+DATE(Calendar3Year,Calendar3MonthOption,1)-WEEKDAY(DATE(Calendar3Year,Calendar3MonthOption,1),WeekdayOption)</f>
        <v>44872</v>
      </c>
      <c r="C33" s="4">
        <v>44873</v>
      </c>
      <c r="D33" s="4">
        <v>44874</v>
      </c>
      <c r="E33" s="4">
        <v>44875</v>
      </c>
      <c r="F33" s="4">
        <v>44876</v>
      </c>
      <c r="G33" s="4">
        <v>44877</v>
      </c>
      <c r="H33" s="5">
        <v>44878</v>
      </c>
    </row>
    <row r="34" spans="1:8" ht="56.25" hidden="1" customHeight="1" x14ac:dyDescent="0.3">
      <c r="B34" s="9"/>
      <c r="C34" s="9"/>
      <c r="D34" s="9"/>
      <c r="E34" s="9"/>
      <c r="F34" s="9"/>
      <c r="G34" s="9"/>
      <c r="H34" s="10"/>
    </row>
    <row r="35" spans="1:8" ht="16.5" hidden="1" customHeight="1" x14ac:dyDescent="0.3">
      <c r="B35" s="4">
        <f t="array" ref="B35:H35">Days+15+DATE(Calendar3Year,Calendar3MonthOption,1)-WEEKDAY(DATE(Calendar3Year,Calendar3MonthOption,1),WeekdayOption)</f>
        <v>44879</v>
      </c>
      <c r="C35" s="4">
        <v>44880</v>
      </c>
      <c r="D35" s="4">
        <v>44881</v>
      </c>
      <c r="E35" s="4">
        <v>44882</v>
      </c>
      <c r="F35" s="4">
        <v>44883</v>
      </c>
      <c r="G35" s="4">
        <v>44884</v>
      </c>
      <c r="H35" s="5">
        <v>44885</v>
      </c>
    </row>
    <row r="36" spans="1:8" ht="56.25" hidden="1" customHeight="1" x14ac:dyDescent="0.3">
      <c r="B36" s="9"/>
      <c r="C36" s="9"/>
      <c r="D36" s="9"/>
      <c r="E36" s="9"/>
      <c r="F36" s="9"/>
      <c r="G36" s="9"/>
      <c r="H36" s="10"/>
    </row>
    <row r="37" spans="1:8" ht="16.5" hidden="1" customHeight="1" x14ac:dyDescent="0.3">
      <c r="B37" s="4">
        <f t="array" ref="B37:H37">Days+22+DATE(Calendar3Year,Calendar3MonthOption,1)-WEEKDAY(DATE(Calendar3Year,Calendar3MonthOption,1),WeekdayOption)</f>
        <v>44886</v>
      </c>
      <c r="C37" s="4">
        <v>44887</v>
      </c>
      <c r="D37" s="4">
        <v>44888</v>
      </c>
      <c r="E37" s="4">
        <v>44889</v>
      </c>
      <c r="F37" s="4">
        <v>44890</v>
      </c>
      <c r="G37" s="4">
        <v>44891</v>
      </c>
      <c r="H37" s="5">
        <v>44892</v>
      </c>
    </row>
    <row r="38" spans="1:8" ht="56.25" hidden="1" customHeight="1" x14ac:dyDescent="0.3">
      <c r="B38" s="9"/>
      <c r="C38" s="9"/>
      <c r="D38" s="9"/>
      <c r="E38" s="9"/>
      <c r="F38" s="9"/>
      <c r="G38" s="9"/>
      <c r="H38" s="10"/>
    </row>
    <row r="39" spans="1:8" ht="16.5" hidden="1" customHeight="1" x14ac:dyDescent="0.3">
      <c r="B39" s="4">
        <f t="array" ref="B39:H39">Days+29+DATE(Calendar3Year,Calendar3MonthOption,1)-WEEKDAY(DATE(Calendar3Year,Calendar3MonthOption,1),WeekdayOption)</f>
        <v>44893</v>
      </c>
      <c r="C39" s="4">
        <v>44894</v>
      </c>
      <c r="D39" s="4">
        <v>44895</v>
      </c>
      <c r="E39" s="4">
        <v>44896</v>
      </c>
      <c r="F39" s="4">
        <v>44897</v>
      </c>
      <c r="G39" s="4">
        <v>44898</v>
      </c>
      <c r="H39" s="5">
        <v>44899</v>
      </c>
    </row>
    <row r="40" spans="1:8" ht="57" hidden="1" customHeight="1" x14ac:dyDescent="0.3">
      <c r="B40" s="9"/>
      <c r="C40" s="9"/>
      <c r="D40" s="9"/>
      <c r="E40" s="9"/>
      <c r="F40" s="9"/>
      <c r="G40" s="9"/>
      <c r="H40" s="11"/>
    </row>
    <row r="41" spans="1:8" ht="16.5" hidden="1" customHeight="1" x14ac:dyDescent="0.3">
      <c r="B41" s="4">
        <f t="array" ref="B41:C41">Days+36+DATE(Calendar3Year,Calendar3MonthOption,1)-WEEKDAY(DATE(Calendar3Year,Calendar3MonthOption,1),WeekdayOption)</f>
        <v>44900</v>
      </c>
      <c r="C41" s="4">
        <v>44901</v>
      </c>
      <c r="D41" s="18" t="s">
        <v>0</v>
      </c>
      <c r="E41" s="18"/>
      <c r="F41" s="18"/>
      <c r="G41" s="18"/>
      <c r="H41" s="18"/>
    </row>
    <row r="42" spans="1:8" ht="63.75" hidden="1" customHeight="1" x14ac:dyDescent="0.3">
      <c r="B42" s="9"/>
      <c r="C42" s="9"/>
      <c r="D42" s="13"/>
      <c r="E42" s="13"/>
      <c r="F42" s="13"/>
      <c r="G42" s="13"/>
      <c r="H42" s="13"/>
    </row>
    <row r="43" spans="1:8" ht="54" hidden="1" customHeight="1" x14ac:dyDescent="0.7">
      <c r="A43" s="2"/>
      <c r="B43" s="1">
        <f>YEAR(DATE(Calendar3Year,Calendar3MonthOption+1,1))</f>
        <v>2022</v>
      </c>
      <c r="C43" s="16" t="str">
        <f>TEXT(DATE(Calendar3Year,Calendar3MonthOption+1,1),"mmmm")</f>
        <v>December</v>
      </c>
      <c r="D43" s="16"/>
      <c r="E43" s="16"/>
      <c r="F43" s="8"/>
      <c r="G43" s="8"/>
      <c r="H43" s="2"/>
    </row>
    <row r="44" spans="1:8" ht="14.25" hidden="1" customHeight="1" x14ac:dyDescent="0.3">
      <c r="A44" s="3"/>
      <c r="B44" s="6" t="str">
        <f>UPPER(TEXT(B45,"dddd"))</f>
        <v>MONDAY</v>
      </c>
      <c r="C44" s="7" t="str">
        <f t="shared" ref="C44" si="8">UPPER(TEXT(C45,"dddd"))</f>
        <v>TUESDAY</v>
      </c>
      <c r="D44" s="6" t="str">
        <f t="shared" ref="D44" si="9">UPPER(TEXT(D45,"dddd"))</f>
        <v>WEDNESDAY</v>
      </c>
      <c r="E44" s="7" t="str">
        <f t="shared" ref="E44" si="10">UPPER(TEXT(E45,"dddd"))</f>
        <v>THURSDAY</v>
      </c>
      <c r="F44" s="6" t="str">
        <f t="shared" ref="F44" si="11">UPPER(TEXT(F45,"dddd"))</f>
        <v>FRIDAY</v>
      </c>
      <c r="G44" s="7" t="str">
        <f t="shared" ref="G44" si="12">UPPER(TEXT(G45,"dddd"))</f>
        <v>SATURDAY</v>
      </c>
      <c r="H44" s="6" t="str">
        <f t="shared" ref="H44" si="13">UPPER(TEXT(H45,"dddd"))</f>
        <v>SUNDAY</v>
      </c>
    </row>
    <row r="45" spans="1:8" ht="16.5" hidden="1" customHeight="1" x14ac:dyDescent="0.3">
      <c r="B45" s="4">
        <f t="array" ref="B45:H45">Days+1+DATE(Calendar4Year,Calendar4MonthOption,1)-WEEKDAY(DATE(Calendar4Year,Calendar4MonthOption,1),WeekdayOption)</f>
        <v>44893</v>
      </c>
      <c r="C45" s="4">
        <v>44894</v>
      </c>
      <c r="D45" s="4">
        <v>44895</v>
      </c>
      <c r="E45" s="4">
        <v>44896</v>
      </c>
      <c r="F45" s="4">
        <v>44897</v>
      </c>
      <c r="G45" s="4">
        <v>44898</v>
      </c>
      <c r="H45" s="5">
        <v>44899</v>
      </c>
    </row>
    <row r="46" spans="1:8" ht="56.25" hidden="1" customHeight="1" x14ac:dyDescent="0.3">
      <c r="B46" s="9"/>
      <c r="C46" s="9"/>
      <c r="D46" s="9"/>
      <c r="E46" s="9"/>
      <c r="F46" s="9"/>
      <c r="G46" s="9"/>
      <c r="H46" s="10"/>
    </row>
    <row r="47" spans="1:8" ht="16.5" hidden="1" customHeight="1" x14ac:dyDescent="0.3">
      <c r="B47" s="4">
        <f t="array" ref="B47:H47">Days+8+DATE(Calendar4Year,Calendar4MonthOption,1)-WEEKDAY(DATE(Calendar4Year,Calendar4MonthOption,1),WeekdayOption)</f>
        <v>44900</v>
      </c>
      <c r="C47" s="4">
        <v>44901</v>
      </c>
      <c r="D47" s="4">
        <v>44902</v>
      </c>
      <c r="E47" s="4">
        <v>44903</v>
      </c>
      <c r="F47" s="4">
        <v>44904</v>
      </c>
      <c r="G47" s="4">
        <v>44905</v>
      </c>
      <c r="H47" s="5">
        <v>44906</v>
      </c>
    </row>
    <row r="48" spans="1:8" ht="56.25" hidden="1" customHeight="1" x14ac:dyDescent="0.3">
      <c r="B48" s="9"/>
      <c r="C48" s="9"/>
      <c r="D48" s="9"/>
      <c r="E48" s="9"/>
      <c r="F48" s="9"/>
      <c r="G48" s="9"/>
      <c r="H48" s="10"/>
    </row>
    <row r="49" spans="1:8" ht="16.5" hidden="1" customHeight="1" x14ac:dyDescent="0.3">
      <c r="B49" s="4">
        <f t="array" ref="B49:H49">Days+15+DATE(Calendar4Year,Calendar4MonthOption,1)-WEEKDAY(DATE(Calendar4Year,Calendar4MonthOption,1),WeekdayOption)</f>
        <v>44907</v>
      </c>
      <c r="C49" s="4">
        <v>44908</v>
      </c>
      <c r="D49" s="4">
        <v>44909</v>
      </c>
      <c r="E49" s="4">
        <v>44910</v>
      </c>
      <c r="F49" s="4">
        <v>44911</v>
      </c>
      <c r="G49" s="4">
        <v>44912</v>
      </c>
      <c r="H49" s="5">
        <v>44913</v>
      </c>
    </row>
    <row r="50" spans="1:8" ht="56.25" hidden="1" customHeight="1" x14ac:dyDescent="0.3">
      <c r="B50" s="9"/>
      <c r="C50" s="9"/>
      <c r="D50" s="9"/>
      <c r="E50" s="9"/>
      <c r="F50" s="9"/>
      <c r="G50" s="9"/>
      <c r="H50" s="10"/>
    </row>
    <row r="51" spans="1:8" ht="16.5" hidden="1" customHeight="1" x14ac:dyDescent="0.3">
      <c r="B51" s="4">
        <f t="array" ref="B51:H51">Days+22+DATE(Calendar4Year,Calendar4MonthOption,1)-WEEKDAY(DATE(Calendar4Year,Calendar4MonthOption,1),WeekdayOption)</f>
        <v>44914</v>
      </c>
      <c r="C51" s="4">
        <v>44915</v>
      </c>
      <c r="D51" s="4">
        <v>44916</v>
      </c>
      <c r="E51" s="4">
        <v>44917</v>
      </c>
      <c r="F51" s="4">
        <v>44918</v>
      </c>
      <c r="G51" s="4">
        <v>44919</v>
      </c>
      <c r="H51" s="5">
        <v>44920</v>
      </c>
    </row>
    <row r="52" spans="1:8" ht="56.25" hidden="1" customHeight="1" x14ac:dyDescent="0.3">
      <c r="B52" s="9"/>
      <c r="C52" s="9"/>
      <c r="D52" s="9"/>
      <c r="E52" s="9"/>
      <c r="F52" s="9"/>
      <c r="G52" s="9"/>
      <c r="H52" s="10"/>
    </row>
    <row r="53" spans="1:8" ht="16.5" hidden="1" customHeight="1" x14ac:dyDescent="0.3">
      <c r="B53" s="4">
        <f t="array" ref="B53:H53">Days+29+DATE(Calendar4Year,Calendar4MonthOption,1)-WEEKDAY(DATE(Calendar4Year,Calendar4MonthOption,1),WeekdayOption)</f>
        <v>44921</v>
      </c>
      <c r="C53" s="4">
        <v>44922</v>
      </c>
      <c r="D53" s="4">
        <v>44923</v>
      </c>
      <c r="E53" s="4">
        <v>44924</v>
      </c>
      <c r="F53" s="4">
        <v>44925</v>
      </c>
      <c r="G53" s="4">
        <v>44926</v>
      </c>
      <c r="H53" s="5">
        <v>44927</v>
      </c>
    </row>
    <row r="54" spans="1:8" ht="57" hidden="1" customHeight="1" x14ac:dyDescent="0.3">
      <c r="B54" s="9"/>
      <c r="C54" s="9"/>
      <c r="D54" s="9"/>
      <c r="E54" s="9"/>
      <c r="F54" s="9"/>
      <c r="G54" s="9"/>
      <c r="H54" s="11"/>
    </row>
    <row r="55" spans="1:8" ht="16.5" hidden="1" customHeight="1" x14ac:dyDescent="0.3">
      <c r="B55" s="4">
        <f t="array" ref="B55:C55">Days+36+DATE(Calendar4Year,Calendar4MonthOption,1)-WEEKDAY(DATE(Calendar4Year,Calendar4MonthOption,1),WeekdayOption)</f>
        <v>44928</v>
      </c>
      <c r="C55" s="4">
        <v>44929</v>
      </c>
      <c r="D55" s="14" t="s">
        <v>0</v>
      </c>
      <c r="E55" s="15"/>
      <c r="F55" s="15"/>
      <c r="G55" s="15"/>
      <c r="H55" s="15"/>
    </row>
    <row r="56" spans="1:8" ht="63.75" hidden="1" customHeight="1" x14ac:dyDescent="0.3">
      <c r="B56" s="9"/>
      <c r="C56" s="9"/>
      <c r="D56" s="13"/>
      <c r="E56" s="13"/>
      <c r="F56" s="13"/>
      <c r="G56" s="13"/>
      <c r="H56" s="13"/>
    </row>
    <row r="57" spans="1:8" ht="54" customHeight="1" x14ac:dyDescent="0.7">
      <c r="A57" s="2"/>
      <c r="B57" s="1">
        <f>YEAR(DATE(Calendar4Year,Calendar4MonthOption+1,1))</f>
        <v>2023</v>
      </c>
      <c r="C57" s="16" t="str">
        <f>TEXT(DATE(Calendar4Year,Calendar4MonthOption+1,1),"mmmm")</f>
        <v>January</v>
      </c>
      <c r="D57" s="16"/>
      <c r="E57" s="16"/>
      <c r="F57" s="8"/>
      <c r="G57" s="8"/>
      <c r="H57" s="2"/>
    </row>
    <row r="58" spans="1:8" ht="14.25" customHeight="1" x14ac:dyDescent="0.3">
      <c r="A58" s="3"/>
      <c r="B58" s="6" t="str">
        <f>UPPER(TEXT(B59,"dddd"))</f>
        <v>MONDAY</v>
      </c>
      <c r="C58" s="7" t="str">
        <f t="shared" ref="C58" si="14">UPPER(TEXT(C59,"dddd"))</f>
        <v>TUESDAY</v>
      </c>
      <c r="D58" s="6" t="str">
        <f t="shared" ref="D58" si="15">UPPER(TEXT(D59,"dddd"))</f>
        <v>WEDNESDAY</v>
      </c>
      <c r="E58" s="7" t="str">
        <f t="shared" ref="E58" si="16">UPPER(TEXT(E59,"dddd"))</f>
        <v>THURSDAY</v>
      </c>
      <c r="F58" s="6" t="str">
        <f t="shared" ref="F58" si="17">UPPER(TEXT(F59,"dddd"))</f>
        <v>FRIDAY</v>
      </c>
      <c r="G58" s="7" t="str">
        <f t="shared" ref="G58" si="18">UPPER(TEXT(G59,"dddd"))</f>
        <v>SATURDAY</v>
      </c>
      <c r="H58" s="6" t="str">
        <f t="shared" ref="H58" si="19">UPPER(TEXT(H59,"dddd"))</f>
        <v>SUNDAY</v>
      </c>
    </row>
    <row r="59" spans="1:8" ht="16.5" customHeight="1" x14ac:dyDescent="0.3">
      <c r="B59" s="4">
        <f t="array" ref="B59:H59">Days+1+DATE(Calendar5Year,Calendar5MonthOption,1)-WEEKDAY(DATE(Calendar5Year,Calendar5MonthOption,1),WeekdayOption)</f>
        <v>44921</v>
      </c>
      <c r="C59" s="4">
        <v>44922</v>
      </c>
      <c r="D59" s="4">
        <v>44923</v>
      </c>
      <c r="E59" s="4">
        <v>44924</v>
      </c>
      <c r="F59" s="4">
        <v>44925</v>
      </c>
      <c r="G59" s="4">
        <v>44926</v>
      </c>
      <c r="H59" s="5">
        <v>44927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ref="B61:H61">Days+8+DATE(Calendar5Year,Calendar5MonthOption,1)-WEEKDAY(DATE(Calendar5Year,Calendar5MonthOption,1),WeekdayOption)</f>
        <v>44928</v>
      </c>
      <c r="C61" s="4">
        <v>44929</v>
      </c>
      <c r="D61" s="4">
        <v>44930</v>
      </c>
      <c r="E61" s="4">
        <v>44931</v>
      </c>
      <c r="F61" s="4">
        <v>44932</v>
      </c>
      <c r="G61" s="4">
        <v>44933</v>
      </c>
      <c r="H61" s="5">
        <v>44934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ref="B63:H63">Days+15+DATE(Calendar5Year,Calendar5MonthOption,1)-WEEKDAY(DATE(Calendar5Year,Calendar5MonthOption,1),WeekdayOption)</f>
        <v>44935</v>
      </c>
      <c r="C63" s="4">
        <v>44936</v>
      </c>
      <c r="D63" s="4">
        <v>44937</v>
      </c>
      <c r="E63" s="4">
        <v>44938</v>
      </c>
      <c r="F63" s="4">
        <v>44939</v>
      </c>
      <c r="G63" s="4">
        <v>44940</v>
      </c>
      <c r="H63" s="5">
        <v>44941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ref="B65:H65">Days+22+DATE(Calendar5Year,Calendar5MonthOption,1)-WEEKDAY(DATE(Calendar5Year,Calendar5MonthOption,1),WeekdayOption)</f>
        <v>44942</v>
      </c>
      <c r="C65" s="4">
        <v>44943</v>
      </c>
      <c r="D65" s="4">
        <v>44944</v>
      </c>
      <c r="E65" s="4">
        <v>44945</v>
      </c>
      <c r="F65" s="4">
        <v>44946</v>
      </c>
      <c r="G65" s="4">
        <v>44947</v>
      </c>
      <c r="H65" s="5">
        <v>44948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ref="B67:H67">Days+29+DATE(Calendar5Year,Calendar5MonthOption,1)-WEEKDAY(DATE(Calendar5Year,Calendar5MonthOption,1),WeekdayOption)</f>
        <v>44949</v>
      </c>
      <c r="C67" s="4">
        <v>44950</v>
      </c>
      <c r="D67" s="4">
        <v>44951</v>
      </c>
      <c r="E67" s="4">
        <v>44952</v>
      </c>
      <c r="F67" s="4">
        <v>44953</v>
      </c>
      <c r="G67" s="4">
        <v>44954</v>
      </c>
      <c r="H67" s="5">
        <v>44955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ref="B69:C69">Days+36+DATE(Calendar5Year,Calendar5MonthOption,1)-WEEKDAY(DATE(Calendar5Year,Calendar5MonthOption,1),WeekdayOption)</f>
        <v>44956</v>
      </c>
      <c r="C69" s="4">
        <v>44957</v>
      </c>
      <c r="D69" s="14" t="s">
        <v>0</v>
      </c>
      <c r="E69" s="15"/>
      <c r="F69" s="15"/>
      <c r="G69" s="15"/>
      <c r="H69" s="15"/>
    </row>
    <row r="70" spans="1:8" ht="63.75" customHeight="1" x14ac:dyDescent="0.3">
      <c r="B70" s="9"/>
      <c r="C70" s="9"/>
      <c r="D70" s="13"/>
      <c r="E70" s="13"/>
      <c r="F70" s="13"/>
      <c r="G70" s="13"/>
      <c r="H70" s="13"/>
    </row>
    <row r="71" spans="1:8" ht="54" customHeight="1" x14ac:dyDescent="0.7">
      <c r="A71" s="2"/>
      <c r="B71" s="1">
        <f>YEAR(DATE(Calendar5Year,Calendar5MonthOption+1,1))</f>
        <v>2023</v>
      </c>
      <c r="C71" s="16" t="str">
        <f>TEXT(DATE(Calendar5Year,Calendar5MonthOption+1,1),"mmmm")</f>
        <v>February</v>
      </c>
      <c r="D71" s="16"/>
      <c r="E71" s="16"/>
      <c r="F71" s="8"/>
      <c r="G71" s="8"/>
      <c r="H71" s="2"/>
    </row>
    <row r="72" spans="1:8" ht="14.25" customHeight="1" x14ac:dyDescent="0.3">
      <c r="A72" s="3"/>
      <c r="B72" s="6" t="str">
        <f>UPPER(TEXT(B73,"dddd"))</f>
        <v>MONDAY</v>
      </c>
      <c r="C72" s="7" t="str">
        <f t="shared" ref="C72" si="20">UPPER(TEXT(C73,"dddd"))</f>
        <v>TUESDAY</v>
      </c>
      <c r="D72" s="6" t="str">
        <f t="shared" ref="D72" si="21">UPPER(TEXT(D73,"dddd"))</f>
        <v>WEDNESDAY</v>
      </c>
      <c r="E72" s="7" t="str">
        <f t="shared" ref="E72" si="22">UPPER(TEXT(E73,"dddd"))</f>
        <v>THURSDAY</v>
      </c>
      <c r="F72" s="6" t="str">
        <f t="shared" ref="F72" si="23">UPPER(TEXT(F73,"dddd"))</f>
        <v>FRIDAY</v>
      </c>
      <c r="G72" s="7" t="str">
        <f t="shared" ref="G72" si="24">UPPER(TEXT(G73,"dddd"))</f>
        <v>SATURDAY</v>
      </c>
      <c r="H72" s="6" t="str">
        <f t="shared" ref="H72" si="25">UPPER(TEXT(H73,"dddd"))</f>
        <v>SUNDAY</v>
      </c>
    </row>
    <row r="73" spans="1:8" ht="16.5" customHeight="1" x14ac:dyDescent="0.3">
      <c r="B73" s="4">
        <f t="array" ref="B73:H73">Days+1+DATE(Calendar6Year,Calendar6MonthOption,1)-WEEKDAY(DATE(Calendar6Year,Calendar6MonthOption,1),WeekdayOption)</f>
        <v>44956</v>
      </c>
      <c r="C73" s="4">
        <v>44957</v>
      </c>
      <c r="D73" s="4">
        <v>44958</v>
      </c>
      <c r="E73" s="4">
        <v>44959</v>
      </c>
      <c r="F73" s="4">
        <v>44960</v>
      </c>
      <c r="G73" s="4">
        <v>44961</v>
      </c>
      <c r="H73" s="5">
        <v>44962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ref="B75:H75">Days+8+DATE(Calendar6Year,Calendar6MonthOption,1)-WEEKDAY(DATE(Calendar6Year,Calendar6MonthOption,1),WeekdayOption)</f>
        <v>44963</v>
      </c>
      <c r="C75" s="4">
        <v>44964</v>
      </c>
      <c r="D75" s="4">
        <v>44965</v>
      </c>
      <c r="E75" s="4">
        <v>44966</v>
      </c>
      <c r="F75" s="4">
        <v>44967</v>
      </c>
      <c r="G75" s="4">
        <v>44968</v>
      </c>
      <c r="H75" s="5">
        <v>44969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ref="B77:H77">Days+15+DATE(Calendar6Year,Calendar6MonthOption,1)-WEEKDAY(DATE(Calendar6Year,Calendar6MonthOption,1),WeekdayOption)</f>
        <v>44970</v>
      </c>
      <c r="C77" s="4">
        <v>44971</v>
      </c>
      <c r="D77" s="4">
        <v>44972</v>
      </c>
      <c r="E77" s="4">
        <v>44973</v>
      </c>
      <c r="F77" s="4">
        <v>44974</v>
      </c>
      <c r="G77" s="4">
        <v>44975</v>
      </c>
      <c r="H77" s="5">
        <v>44976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ref="B79:H79">Days+22+DATE(Calendar6Year,Calendar6MonthOption,1)-WEEKDAY(DATE(Calendar6Year,Calendar6MonthOption,1),WeekdayOption)</f>
        <v>44977</v>
      </c>
      <c r="C79" s="4">
        <v>44978</v>
      </c>
      <c r="D79" s="4">
        <v>44979</v>
      </c>
      <c r="E79" s="4">
        <v>44980</v>
      </c>
      <c r="F79" s="4">
        <v>44981</v>
      </c>
      <c r="G79" s="4">
        <v>44982</v>
      </c>
      <c r="H79" s="5">
        <v>44983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ref="B81:H81">Days+29+DATE(Calendar6Year,Calendar6MonthOption,1)-WEEKDAY(DATE(Calendar6Year,Calendar6MonthOption,1),WeekdayOption)</f>
        <v>44984</v>
      </c>
      <c r="C81" s="4">
        <v>44985</v>
      </c>
      <c r="D81" s="4">
        <v>44986</v>
      </c>
      <c r="E81" s="4">
        <v>44987</v>
      </c>
      <c r="F81" s="4">
        <v>44988</v>
      </c>
      <c r="G81" s="4">
        <v>44989</v>
      </c>
      <c r="H81" s="5">
        <v>44990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ref="B83:C83">Days+36+DATE(Calendar6Year,Calendar6MonthOption,1)-WEEKDAY(DATE(Calendar6Year,Calendar6MonthOption,1),WeekdayOption)</f>
        <v>44991</v>
      </c>
      <c r="C83" s="4">
        <v>44992</v>
      </c>
      <c r="D83" s="14" t="s">
        <v>0</v>
      </c>
      <c r="E83" s="15"/>
      <c r="F83" s="15"/>
      <c r="G83" s="15"/>
      <c r="H83" s="15"/>
    </row>
    <row r="84" spans="1:8" ht="63.75" customHeight="1" x14ac:dyDescent="0.3">
      <c r="B84" s="9"/>
      <c r="C84" s="9"/>
      <c r="D84" s="13"/>
      <c r="E84" s="13"/>
      <c r="F84" s="13"/>
      <c r="G84" s="13"/>
      <c r="H84" s="13"/>
    </row>
    <row r="85" spans="1:8" ht="54" customHeight="1" x14ac:dyDescent="0.7">
      <c r="A85" s="2"/>
      <c r="B85" s="1">
        <f>YEAR(DATE(Calendar6Year,Calendar6MonthOption+1,1))</f>
        <v>2023</v>
      </c>
      <c r="C85" s="16" t="str">
        <f>TEXT(DATE(Calendar6Year,Calendar6MonthOption+1,1),"mmmm")</f>
        <v>March</v>
      </c>
      <c r="D85" s="16"/>
      <c r="E85" s="16"/>
      <c r="F85" s="8"/>
      <c r="G85" s="8"/>
      <c r="H85" s="2"/>
    </row>
    <row r="86" spans="1:8" ht="14.25" customHeight="1" x14ac:dyDescent="0.3">
      <c r="A86" s="3"/>
      <c r="B86" s="6" t="str">
        <f>UPPER(TEXT(B87,"dddd"))</f>
        <v>MONDAY</v>
      </c>
      <c r="C86" s="7" t="str">
        <f t="shared" ref="C86" si="26">UPPER(TEXT(C87,"dddd"))</f>
        <v>TUESDAY</v>
      </c>
      <c r="D86" s="6" t="str">
        <f t="shared" ref="D86" si="27">UPPER(TEXT(D87,"dddd"))</f>
        <v>WEDNESDAY</v>
      </c>
      <c r="E86" s="7" t="str">
        <f t="shared" ref="E86" si="28">UPPER(TEXT(E87,"dddd"))</f>
        <v>THURSDAY</v>
      </c>
      <c r="F86" s="6" t="str">
        <f t="shared" ref="F86" si="29">UPPER(TEXT(F87,"dddd"))</f>
        <v>FRIDAY</v>
      </c>
      <c r="G86" s="7" t="str">
        <f t="shared" ref="G86" si="30">UPPER(TEXT(G87,"dddd"))</f>
        <v>SATURDAY</v>
      </c>
      <c r="H86" s="6" t="str">
        <f t="shared" ref="H86" si="31">UPPER(TEXT(H87,"dddd"))</f>
        <v>SUNDAY</v>
      </c>
    </row>
    <row r="87" spans="1:8" ht="16.5" customHeight="1" x14ac:dyDescent="0.3">
      <c r="B87" s="4">
        <f t="array" ref="B87:H87">Days+1+DATE(Calendar7Year,Calendar7MonthOption,1)-WEEKDAY(DATE(Calendar7Year,Calendar7MonthOption,1),WeekdayOption)</f>
        <v>44984</v>
      </c>
      <c r="C87" s="4">
        <v>44985</v>
      </c>
      <c r="D87" s="4">
        <v>44986</v>
      </c>
      <c r="E87" s="4">
        <v>44987</v>
      </c>
      <c r="F87" s="4">
        <v>44988</v>
      </c>
      <c r="G87" s="4">
        <v>44989</v>
      </c>
      <c r="H87" s="5">
        <v>44990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ref="B89:H89">Days+8+DATE(Calendar7Year,Calendar7MonthOption,1)-WEEKDAY(DATE(Calendar7Year,Calendar7MonthOption,1),WeekdayOption)</f>
        <v>44991</v>
      </c>
      <c r="C89" s="4">
        <v>44992</v>
      </c>
      <c r="D89" s="4">
        <v>44993</v>
      </c>
      <c r="E89" s="4">
        <v>44994</v>
      </c>
      <c r="F89" s="4">
        <v>44995</v>
      </c>
      <c r="G89" s="4">
        <v>44996</v>
      </c>
      <c r="H89" s="5">
        <v>44997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ref="B91:H91">Days+15+DATE(Calendar7Year,Calendar7MonthOption,1)-WEEKDAY(DATE(Calendar7Year,Calendar7MonthOption,1),WeekdayOption)</f>
        <v>44998</v>
      </c>
      <c r="C91" s="4">
        <v>44999</v>
      </c>
      <c r="D91" s="4">
        <v>45000</v>
      </c>
      <c r="E91" s="4">
        <v>45001</v>
      </c>
      <c r="F91" s="4">
        <v>45002</v>
      </c>
      <c r="G91" s="4">
        <v>45003</v>
      </c>
      <c r="H91" s="5">
        <v>45004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ref="B93:H93">Days+22+DATE(Calendar7Year,Calendar7MonthOption,1)-WEEKDAY(DATE(Calendar7Year,Calendar7MonthOption,1),WeekdayOption)</f>
        <v>45005</v>
      </c>
      <c r="C93" s="4">
        <v>45006</v>
      </c>
      <c r="D93" s="4">
        <v>45007</v>
      </c>
      <c r="E93" s="4">
        <v>45008</v>
      </c>
      <c r="F93" s="4">
        <v>45009</v>
      </c>
      <c r="G93" s="4">
        <v>45010</v>
      </c>
      <c r="H93" s="5">
        <v>45011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ref="B95:H95">Days+29+DATE(Calendar7Year,Calendar7MonthOption,1)-WEEKDAY(DATE(Calendar7Year,Calendar7MonthOption,1),WeekdayOption)</f>
        <v>45012</v>
      </c>
      <c r="C95" s="4">
        <v>45013</v>
      </c>
      <c r="D95" s="4">
        <v>45014</v>
      </c>
      <c r="E95" s="4">
        <v>45015</v>
      </c>
      <c r="F95" s="4">
        <v>45016</v>
      </c>
      <c r="G95" s="4">
        <v>45017</v>
      </c>
      <c r="H95" s="5">
        <v>45018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ref="B97:C97">Days+36+DATE(Calendar7Year,Calendar7MonthOption,1)-WEEKDAY(DATE(Calendar7Year,Calendar7MonthOption,1),WeekdayOption)</f>
        <v>45019</v>
      </c>
      <c r="C97" s="4">
        <v>45020</v>
      </c>
      <c r="D97" s="14" t="s">
        <v>0</v>
      </c>
      <c r="E97" s="15"/>
      <c r="F97" s="15"/>
      <c r="G97" s="15"/>
      <c r="H97" s="15"/>
    </row>
    <row r="98" spans="1:8" ht="63.75" customHeight="1" x14ac:dyDescent="0.3">
      <c r="B98" s="9"/>
      <c r="C98" s="9"/>
      <c r="D98" s="13"/>
      <c r="E98" s="13"/>
      <c r="F98" s="13"/>
      <c r="G98" s="13"/>
      <c r="H98" s="13"/>
    </row>
    <row r="99" spans="1:8" ht="54" customHeight="1" x14ac:dyDescent="0.7">
      <c r="A99" s="2"/>
      <c r="B99" s="1">
        <f>YEAR(DATE(Calendar7Year,Calendar7MonthOption+1,1))</f>
        <v>2023</v>
      </c>
      <c r="C99" s="16" t="str">
        <f>TEXT(DATE(Calendar7Year,Calendar7MonthOption+1,1),"mmmm")</f>
        <v>April</v>
      </c>
      <c r="D99" s="16"/>
      <c r="E99" s="16"/>
      <c r="F99" s="8"/>
      <c r="G99" s="8"/>
      <c r="H99" s="2"/>
    </row>
    <row r="100" spans="1:8" ht="14.25" customHeight="1" x14ac:dyDescent="0.3">
      <c r="A100" s="3"/>
      <c r="B100" s="6" t="str">
        <f>UPPER(TEXT(B101,"dddd"))</f>
        <v>MONDAY</v>
      </c>
      <c r="C100" s="7" t="str">
        <f t="shared" ref="C100" si="32">UPPER(TEXT(C101,"dddd"))</f>
        <v>TUESDAY</v>
      </c>
      <c r="D100" s="6" t="str">
        <f t="shared" ref="D100" si="33">UPPER(TEXT(D101,"dddd"))</f>
        <v>WEDNESDAY</v>
      </c>
      <c r="E100" s="7" t="str">
        <f t="shared" ref="E100" si="34">UPPER(TEXT(E101,"dddd"))</f>
        <v>THURSDAY</v>
      </c>
      <c r="F100" s="6" t="str">
        <f t="shared" ref="F100" si="35">UPPER(TEXT(F101,"dddd"))</f>
        <v>FRIDAY</v>
      </c>
      <c r="G100" s="7" t="str">
        <f t="shared" ref="G100" si="36">UPPER(TEXT(G101,"dddd"))</f>
        <v>SATURDAY</v>
      </c>
      <c r="H100" s="6" t="str">
        <f t="shared" ref="H100" si="37">UPPER(TEXT(H101,"dddd"))</f>
        <v>SUNDAY</v>
      </c>
    </row>
    <row r="101" spans="1:8" ht="16.5" customHeight="1" x14ac:dyDescent="0.3">
      <c r="B101" s="4">
        <f t="array" ref="B101:H101">Days+1+DATE(Calendar8Year,Calendar8MonthOption,1)-WEEKDAY(DATE(Calendar8Year,Calendar8MonthOption,1),WeekdayOption)</f>
        <v>45012</v>
      </c>
      <c r="C101" s="4">
        <v>45013</v>
      </c>
      <c r="D101" s="4">
        <v>45014</v>
      </c>
      <c r="E101" s="4">
        <v>45015</v>
      </c>
      <c r="F101" s="4">
        <v>45016</v>
      </c>
      <c r="G101" s="4">
        <v>45017</v>
      </c>
      <c r="H101" s="5">
        <v>45018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ref="B103:H103">Days+8+DATE(Calendar8Year,Calendar8MonthOption,1)-WEEKDAY(DATE(Calendar8Year,Calendar8MonthOption,1),WeekdayOption)</f>
        <v>45019</v>
      </c>
      <c r="C103" s="4">
        <v>45020</v>
      </c>
      <c r="D103" s="4">
        <v>45021</v>
      </c>
      <c r="E103" s="4">
        <v>45022</v>
      </c>
      <c r="F103" s="4">
        <v>45023</v>
      </c>
      <c r="G103" s="4">
        <v>45024</v>
      </c>
      <c r="H103" s="5">
        <v>45025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ref="B105:H105">Days+15+DATE(Calendar8Year,Calendar8MonthOption,1)-WEEKDAY(DATE(Calendar8Year,Calendar8MonthOption,1),WeekdayOption)</f>
        <v>45026</v>
      </c>
      <c r="C105" s="4">
        <v>45027</v>
      </c>
      <c r="D105" s="4">
        <v>45028</v>
      </c>
      <c r="E105" s="4">
        <v>45029</v>
      </c>
      <c r="F105" s="4">
        <v>45030</v>
      </c>
      <c r="G105" s="4">
        <v>45031</v>
      </c>
      <c r="H105" s="5">
        <v>45032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ref="B107:H107">Days+22+DATE(Calendar8Year,Calendar8MonthOption,1)-WEEKDAY(DATE(Calendar8Year,Calendar8MonthOption,1),WeekdayOption)</f>
        <v>45033</v>
      </c>
      <c r="C107" s="4">
        <v>45034</v>
      </c>
      <c r="D107" s="4">
        <v>45035</v>
      </c>
      <c r="E107" s="4">
        <v>45036</v>
      </c>
      <c r="F107" s="4">
        <v>45037</v>
      </c>
      <c r="G107" s="4">
        <v>45038</v>
      </c>
      <c r="H107" s="5">
        <v>45039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ref="B109:H109">Days+29+DATE(Calendar8Year,Calendar8MonthOption,1)-WEEKDAY(DATE(Calendar8Year,Calendar8MonthOption,1),WeekdayOption)</f>
        <v>45040</v>
      </c>
      <c r="C109" s="4">
        <v>45041</v>
      </c>
      <c r="D109" s="4">
        <v>45042</v>
      </c>
      <c r="E109" s="4">
        <v>45043</v>
      </c>
      <c r="F109" s="4">
        <v>45044</v>
      </c>
      <c r="G109" s="4">
        <v>45045</v>
      </c>
      <c r="H109" s="5">
        <v>45046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ref="B111:C111">Days+36+DATE(Calendar8Year,Calendar8MonthOption,1)-WEEKDAY(DATE(Calendar8Year,Calendar8MonthOption,1),WeekdayOption)</f>
        <v>45047</v>
      </c>
      <c r="C111" s="4">
        <v>45048</v>
      </c>
      <c r="D111" s="14" t="s">
        <v>0</v>
      </c>
      <c r="E111" s="15"/>
      <c r="F111" s="15"/>
      <c r="G111" s="15"/>
      <c r="H111" s="15"/>
    </row>
    <row r="112" spans="1:8" ht="63.75" customHeight="1" x14ac:dyDescent="0.3">
      <c r="B112" s="9"/>
      <c r="C112" s="9"/>
      <c r="D112" s="13"/>
      <c r="E112" s="13"/>
      <c r="F112" s="13"/>
      <c r="G112" s="13"/>
      <c r="H112" s="13"/>
    </row>
    <row r="113" spans="1:8" ht="54" customHeight="1" x14ac:dyDescent="0.7">
      <c r="A113" s="2"/>
      <c r="B113" s="1">
        <f>YEAR(DATE(Calendar8Year,Calendar8MonthOption+1,1))</f>
        <v>2023</v>
      </c>
      <c r="C113" s="16" t="str">
        <f>TEXT(DATE(Calendar8Year,Calendar8MonthOption+1,1),"mmmm")</f>
        <v>May</v>
      </c>
      <c r="D113" s="16"/>
      <c r="E113" s="16"/>
      <c r="F113" s="8"/>
      <c r="G113" s="8"/>
      <c r="H113" s="2"/>
    </row>
    <row r="114" spans="1:8" ht="14.25" customHeight="1" x14ac:dyDescent="0.3">
      <c r="A114" s="3"/>
      <c r="B114" s="6" t="str">
        <f>UPPER(TEXT(B115,"dddd"))</f>
        <v>MONDAY</v>
      </c>
      <c r="C114" s="7" t="str">
        <f t="shared" ref="C114" si="38">UPPER(TEXT(C115,"dddd"))</f>
        <v>TUESDAY</v>
      </c>
      <c r="D114" s="6" t="str">
        <f t="shared" ref="D114" si="39">UPPER(TEXT(D115,"dddd"))</f>
        <v>WEDNESDAY</v>
      </c>
      <c r="E114" s="7" t="str">
        <f t="shared" ref="E114" si="40">UPPER(TEXT(E115,"dddd"))</f>
        <v>THURSDAY</v>
      </c>
      <c r="F114" s="6" t="str">
        <f t="shared" ref="F114" si="41">UPPER(TEXT(F115,"dddd"))</f>
        <v>FRIDAY</v>
      </c>
      <c r="G114" s="7" t="str">
        <f t="shared" ref="G114" si="42">UPPER(TEXT(G115,"dddd"))</f>
        <v>SATURDAY</v>
      </c>
      <c r="H114" s="6" t="str">
        <f t="shared" ref="H114" si="43">UPPER(TEXT(H115,"dddd"))</f>
        <v>SUNDAY</v>
      </c>
    </row>
    <row r="115" spans="1:8" ht="16.5" customHeight="1" x14ac:dyDescent="0.3">
      <c r="B115" s="4">
        <f t="array" ref="B115:H115">Days+1+DATE(Calendar9Year,Calendar9MonthOption,1)-WEEKDAY(DATE(Calendar9Year,Calendar9MonthOption,1),WeekdayOption)</f>
        <v>45047</v>
      </c>
      <c r="C115" s="4">
        <v>45048</v>
      </c>
      <c r="D115" s="4">
        <v>45049</v>
      </c>
      <c r="E115" s="4">
        <v>45050</v>
      </c>
      <c r="F115" s="4">
        <v>45051</v>
      </c>
      <c r="G115" s="4">
        <v>45052</v>
      </c>
      <c r="H115" s="5">
        <v>45053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ref="B117:H117">Days+8+DATE(Calendar9Year,Calendar9MonthOption,1)-WEEKDAY(DATE(Calendar9Year,Calendar9MonthOption,1),WeekdayOption)</f>
        <v>45054</v>
      </c>
      <c r="C117" s="4">
        <v>45055</v>
      </c>
      <c r="D117" s="4">
        <v>45056</v>
      </c>
      <c r="E117" s="4">
        <v>45057</v>
      </c>
      <c r="F117" s="4">
        <v>45058</v>
      </c>
      <c r="G117" s="4">
        <v>45059</v>
      </c>
      <c r="H117" s="5">
        <v>45060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ref="B119:H119">Days+15+DATE(Calendar9Year,Calendar9MonthOption,1)-WEEKDAY(DATE(Calendar9Year,Calendar9MonthOption,1),WeekdayOption)</f>
        <v>45061</v>
      </c>
      <c r="C119" s="4">
        <v>45062</v>
      </c>
      <c r="D119" s="4">
        <v>45063</v>
      </c>
      <c r="E119" s="4">
        <v>45064</v>
      </c>
      <c r="F119" s="4">
        <v>45065</v>
      </c>
      <c r="G119" s="4">
        <v>45066</v>
      </c>
      <c r="H119" s="5">
        <v>45067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ref="B121:H121">Days+22+DATE(Calendar9Year,Calendar9MonthOption,1)-WEEKDAY(DATE(Calendar9Year,Calendar9MonthOption,1),WeekdayOption)</f>
        <v>45068</v>
      </c>
      <c r="C121" s="4">
        <v>45069</v>
      </c>
      <c r="D121" s="4">
        <v>45070</v>
      </c>
      <c r="E121" s="4">
        <v>45071</v>
      </c>
      <c r="F121" s="4">
        <v>45072</v>
      </c>
      <c r="G121" s="4">
        <v>45073</v>
      </c>
      <c r="H121" s="5">
        <v>45074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ref="B123:H123">Days+29+DATE(Calendar9Year,Calendar9MonthOption,1)-WEEKDAY(DATE(Calendar9Year,Calendar9MonthOption,1),WeekdayOption)</f>
        <v>45075</v>
      </c>
      <c r="C123" s="4">
        <v>45076</v>
      </c>
      <c r="D123" s="4">
        <v>45077</v>
      </c>
      <c r="E123" s="4">
        <v>45078</v>
      </c>
      <c r="F123" s="4">
        <v>45079</v>
      </c>
      <c r="G123" s="4">
        <v>45080</v>
      </c>
      <c r="H123" s="5">
        <v>45081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ref="B125:C125">Days+36+DATE(Calendar9Year,Calendar9MonthOption,1)-WEEKDAY(DATE(Calendar9Year,Calendar9MonthOption,1),WeekdayOption)</f>
        <v>45082</v>
      </c>
      <c r="C125" s="4">
        <v>45083</v>
      </c>
      <c r="D125" s="14" t="s">
        <v>0</v>
      </c>
      <c r="E125" s="15"/>
      <c r="F125" s="15"/>
      <c r="G125" s="15"/>
      <c r="H125" s="15"/>
    </row>
    <row r="126" spans="1:8" ht="63.75" customHeight="1" x14ac:dyDescent="0.3">
      <c r="B126" s="9"/>
      <c r="C126" s="9"/>
      <c r="D126" s="13"/>
      <c r="E126" s="13"/>
      <c r="F126" s="13"/>
      <c r="G126" s="13"/>
      <c r="H126" s="13"/>
    </row>
    <row r="127" spans="1:8" ht="54" customHeight="1" x14ac:dyDescent="0.7">
      <c r="A127" s="2"/>
      <c r="B127" s="1">
        <f>YEAR(DATE(Calendar9Year,Calendar9MonthOption+1,1))</f>
        <v>2023</v>
      </c>
      <c r="C127" s="16" t="str">
        <f>TEXT(DATE(Calendar9Year,Calendar9MonthOption+1,1),"mmmm")</f>
        <v>June</v>
      </c>
      <c r="D127" s="16"/>
      <c r="E127" s="16"/>
      <c r="F127" s="8"/>
      <c r="G127" s="8"/>
      <c r="H127" s="2"/>
    </row>
    <row r="128" spans="1:8" ht="14.25" customHeight="1" x14ac:dyDescent="0.3">
      <c r="A128" s="3"/>
      <c r="B128" s="6" t="str">
        <f>UPPER(TEXT(B129,"dddd"))</f>
        <v>MONDAY</v>
      </c>
      <c r="C128" s="7" t="str">
        <f t="shared" ref="C128:H128" si="44">UPPER(TEXT(C129,"dddd"))</f>
        <v>TUESDAY</v>
      </c>
      <c r="D128" s="6" t="str">
        <f t="shared" si="44"/>
        <v>WEDNESDAY</v>
      </c>
      <c r="E128" s="7" t="str">
        <f t="shared" si="44"/>
        <v>THURSDAY</v>
      </c>
      <c r="F128" s="6" t="str">
        <f t="shared" si="44"/>
        <v>FRIDAY</v>
      </c>
      <c r="G128" s="7" t="str">
        <f t="shared" si="44"/>
        <v>SATURDAY</v>
      </c>
      <c r="H128" s="6" t="str">
        <f t="shared" si="44"/>
        <v>SUNDAY</v>
      </c>
    </row>
    <row r="129" spans="2:8" ht="16.5" customHeight="1" x14ac:dyDescent="0.3">
      <c r="B129" s="4">
        <f t="array" ref="B129:H129">Days+1+DATE(Calendar10Year,Calendar10MonthOption,1)-WEEKDAY(DATE(Calendar10Year,Calendar10MonthOption,1),WeekdayOption)</f>
        <v>45075</v>
      </c>
      <c r="C129" s="4">
        <v>45076</v>
      </c>
      <c r="D129" s="4">
        <v>45077</v>
      </c>
      <c r="E129" s="4">
        <v>45078</v>
      </c>
      <c r="F129" s="4">
        <v>45079</v>
      </c>
      <c r="G129" s="4">
        <v>45080</v>
      </c>
      <c r="H129" s="5">
        <v>45081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ref="B131:H131">Days+8+DATE(Calendar10Year,Calendar10MonthOption,1)-WEEKDAY(DATE(Calendar10Year,Calendar10MonthOption,1),WeekdayOption)</f>
        <v>45082</v>
      </c>
      <c r="C131" s="4">
        <v>45083</v>
      </c>
      <c r="D131" s="4">
        <v>45084</v>
      </c>
      <c r="E131" s="4">
        <v>45085</v>
      </c>
      <c r="F131" s="4">
        <v>45086</v>
      </c>
      <c r="G131" s="4">
        <v>45087</v>
      </c>
      <c r="H131" s="5">
        <v>45088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ref="B133:H133">Days+15+DATE(Calendar10Year,Calendar10MonthOption,1)-WEEKDAY(DATE(Calendar10Year,Calendar10MonthOption,1),WeekdayOption)</f>
        <v>45089</v>
      </c>
      <c r="C133" s="4">
        <v>45090</v>
      </c>
      <c r="D133" s="4">
        <v>45091</v>
      </c>
      <c r="E133" s="4">
        <v>45092</v>
      </c>
      <c r="F133" s="4">
        <v>45093</v>
      </c>
      <c r="G133" s="4">
        <v>45094</v>
      </c>
      <c r="H133" s="5">
        <v>45095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ref="B135:H135">Days+22+DATE(Calendar10Year,Calendar10MonthOption,1)-WEEKDAY(DATE(Calendar10Year,Calendar10MonthOption,1),WeekdayOption)</f>
        <v>45096</v>
      </c>
      <c r="C135" s="4">
        <v>45097</v>
      </c>
      <c r="D135" s="4">
        <v>45098</v>
      </c>
      <c r="E135" s="4">
        <v>45099</v>
      </c>
      <c r="F135" s="4">
        <v>45100</v>
      </c>
      <c r="G135" s="4">
        <v>45101</v>
      </c>
      <c r="H135" s="5">
        <v>45102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ref="B137:H137">Days+29+DATE(Calendar10Year,Calendar10MonthOption,1)-WEEKDAY(DATE(Calendar10Year,Calendar10MonthOption,1),WeekdayOption)</f>
        <v>45103</v>
      </c>
      <c r="C137" s="4">
        <v>45104</v>
      </c>
      <c r="D137" s="4">
        <v>45105</v>
      </c>
      <c r="E137" s="4">
        <v>45106</v>
      </c>
      <c r="F137" s="4">
        <v>45107</v>
      </c>
      <c r="G137" s="4">
        <v>45108</v>
      </c>
      <c r="H137" s="5">
        <v>45109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ref="B139:C139">Days+36+DATE(Calendar10Year,Calendar10MonthOption,1)-WEEKDAY(DATE(Calendar10Year,Calendar10MonthOption,1),WeekdayOption)</f>
        <v>45110</v>
      </c>
      <c r="C139" s="4">
        <v>45111</v>
      </c>
      <c r="D139" s="14" t="s">
        <v>0</v>
      </c>
      <c r="E139" s="15"/>
      <c r="F139" s="15"/>
      <c r="G139" s="15"/>
      <c r="H139" s="15"/>
    </row>
    <row r="140" spans="2:8" ht="63.75" customHeight="1" x14ac:dyDescent="0.3">
      <c r="B140" s="9"/>
      <c r="C140" s="9"/>
      <c r="D140" s="13"/>
      <c r="E140" s="13"/>
      <c r="F140" s="13"/>
      <c r="G140" s="13"/>
      <c r="H140" s="13"/>
    </row>
    <row r="141" spans="2:8" ht="54" customHeight="1" x14ac:dyDescent="0.7">
      <c r="B141" s="1">
        <f>YEAR(DATE(Calendar10Year,Calendar10MonthOption+1,1))</f>
        <v>2023</v>
      </c>
      <c r="C141" s="16" t="str">
        <f>TEXT(DATE(Calendar10Year,Calendar10MonthOption+1,1),"mmmm")</f>
        <v>July</v>
      </c>
      <c r="D141" s="16"/>
      <c r="E141" s="16"/>
      <c r="F141" s="8"/>
      <c r="G141" s="8"/>
      <c r="H141" s="2"/>
    </row>
    <row r="142" spans="2:8" ht="14.25" customHeight="1" x14ac:dyDescent="0.3">
      <c r="B142" s="6" t="str">
        <f>UPPER(TEXT(B143,"dddd"))</f>
        <v>MONDAY</v>
      </c>
      <c r="C142" s="7" t="str">
        <f t="shared" ref="C142:H142" si="45">UPPER(TEXT(C143,"dddd"))</f>
        <v>TUESDAY</v>
      </c>
      <c r="D142" s="6" t="str">
        <f t="shared" si="45"/>
        <v>WEDNESDAY</v>
      </c>
      <c r="E142" s="7" t="str">
        <f t="shared" si="45"/>
        <v>THURSDAY</v>
      </c>
      <c r="F142" s="6" t="str">
        <f t="shared" si="45"/>
        <v>FRIDAY</v>
      </c>
      <c r="G142" s="7" t="str">
        <f t="shared" si="45"/>
        <v>SATURDAY</v>
      </c>
      <c r="H142" s="6" t="str">
        <f t="shared" si="45"/>
        <v>SUNDAY</v>
      </c>
    </row>
    <row r="143" spans="2:8" ht="16.5" customHeight="1" x14ac:dyDescent="0.3">
      <c r="B143" s="4">
        <f t="array" ref="B143:H143">Days+1+DATE(Calendar11Year,Calendar11MonthOption,1)-WEEKDAY(DATE(Calendar11Year,Calendar11MonthOption,1),WeekdayOption)</f>
        <v>45103</v>
      </c>
      <c r="C143" s="4">
        <v>45104</v>
      </c>
      <c r="D143" s="4">
        <v>45105</v>
      </c>
      <c r="E143" s="4">
        <v>45106</v>
      </c>
      <c r="F143" s="4">
        <v>45107</v>
      </c>
      <c r="G143" s="4">
        <v>45108</v>
      </c>
      <c r="H143" s="5">
        <v>45109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ref="B145:H145">Days+8+DATE(Calendar11Year,Calendar11MonthOption,1)-WEEKDAY(DATE(Calendar11Year,Calendar11MonthOption,1),WeekdayOption)</f>
        <v>45110</v>
      </c>
      <c r="C145" s="4">
        <v>45111</v>
      </c>
      <c r="D145" s="4">
        <v>45112</v>
      </c>
      <c r="E145" s="4">
        <v>45113</v>
      </c>
      <c r="F145" s="4">
        <v>45114</v>
      </c>
      <c r="G145" s="4">
        <v>45115</v>
      </c>
      <c r="H145" s="5">
        <v>45116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ref="B147:H147">Days+15+DATE(Calendar11Year,Calendar11MonthOption,1)-WEEKDAY(DATE(Calendar11Year,Calendar11MonthOption,1),WeekdayOption)</f>
        <v>45117</v>
      </c>
      <c r="C147" s="4">
        <v>45118</v>
      </c>
      <c r="D147" s="4">
        <v>45119</v>
      </c>
      <c r="E147" s="4">
        <v>45120</v>
      </c>
      <c r="F147" s="4">
        <v>45121</v>
      </c>
      <c r="G147" s="4">
        <v>45122</v>
      </c>
      <c r="H147" s="5">
        <v>45123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ref="B149:H149">Days+22+DATE(Calendar11Year,Calendar11MonthOption,1)-WEEKDAY(DATE(Calendar11Year,Calendar11MonthOption,1),WeekdayOption)</f>
        <v>45124</v>
      </c>
      <c r="C149" s="4">
        <v>45125</v>
      </c>
      <c r="D149" s="4">
        <v>45126</v>
      </c>
      <c r="E149" s="4">
        <v>45127</v>
      </c>
      <c r="F149" s="4">
        <v>45128</v>
      </c>
      <c r="G149" s="4">
        <v>45129</v>
      </c>
      <c r="H149" s="5">
        <v>45130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ref="B151:H151">Days+29+DATE(Calendar11Year,Calendar11MonthOption,1)-WEEKDAY(DATE(Calendar11Year,Calendar11MonthOption,1),WeekdayOption)</f>
        <v>45131</v>
      </c>
      <c r="C151" s="4">
        <v>45132</v>
      </c>
      <c r="D151" s="4">
        <v>45133</v>
      </c>
      <c r="E151" s="4">
        <v>45134</v>
      </c>
      <c r="F151" s="4">
        <v>45135</v>
      </c>
      <c r="G151" s="4">
        <v>45136</v>
      </c>
      <c r="H151" s="5">
        <v>45137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ref="B153:C153">Days+36+DATE(Calendar11Year,Calendar11MonthOption,1)-WEEKDAY(DATE(Calendar11Year,Calendar11MonthOption,1),WeekdayOption)</f>
        <v>45138</v>
      </c>
      <c r="C153" s="4">
        <v>45139</v>
      </c>
      <c r="D153" s="14" t="s">
        <v>0</v>
      </c>
      <c r="E153" s="15"/>
      <c r="F153" s="15"/>
      <c r="G153" s="15"/>
      <c r="H153" s="15"/>
    </row>
    <row r="154" spans="2:8" ht="63.75" customHeight="1" x14ac:dyDescent="0.3">
      <c r="B154" s="9"/>
      <c r="C154" s="9"/>
      <c r="D154" s="13"/>
      <c r="E154" s="13"/>
      <c r="F154" s="13"/>
      <c r="G154" s="13"/>
      <c r="H154" s="13"/>
    </row>
    <row r="155" spans="2:8" ht="54" customHeight="1" x14ac:dyDescent="0.7">
      <c r="B155" s="1">
        <f>YEAR(DATE(Calendar11Year,Calendar11MonthOption+1,1))</f>
        <v>2023</v>
      </c>
      <c r="C155" s="16" t="str">
        <f>TEXT(DATE(Calendar11Year,Calendar11MonthOption+1,1),"mmmm")</f>
        <v>August</v>
      </c>
      <c r="D155" s="16"/>
      <c r="E155" s="16"/>
      <c r="F155" s="8"/>
      <c r="G155" s="8"/>
      <c r="H155" s="2"/>
    </row>
    <row r="156" spans="2:8" ht="14.25" customHeight="1" x14ac:dyDescent="0.3">
      <c r="B156" s="6" t="str">
        <f>UPPER(TEXT(B157,"dddd"))</f>
        <v>MONDAY</v>
      </c>
      <c r="C156" s="7" t="str">
        <f t="shared" ref="C156:H156" si="46">UPPER(TEXT(C157,"dddd"))</f>
        <v>TUESDAY</v>
      </c>
      <c r="D156" s="6" t="str">
        <f t="shared" si="46"/>
        <v>WEDNESDAY</v>
      </c>
      <c r="E156" s="7" t="str">
        <f t="shared" si="46"/>
        <v>THURSDAY</v>
      </c>
      <c r="F156" s="6" t="str">
        <f t="shared" si="46"/>
        <v>FRIDAY</v>
      </c>
      <c r="G156" s="7" t="str">
        <f t="shared" si="46"/>
        <v>SATURDAY</v>
      </c>
      <c r="H156" s="6" t="str">
        <f t="shared" si="46"/>
        <v>SUNDAY</v>
      </c>
    </row>
    <row r="157" spans="2:8" ht="16.5" customHeight="1" x14ac:dyDescent="0.3">
      <c r="B157" s="4">
        <f t="array" ref="B157:H157">Days+1+DATE(Calendar12Year,Calendar12MonthOption,1)-WEEKDAY(DATE(Calendar12Year,Calendar12MonthOption,1),WeekdayOption)</f>
        <v>45138</v>
      </c>
      <c r="C157" s="4">
        <v>45139</v>
      </c>
      <c r="D157" s="4">
        <v>45140</v>
      </c>
      <c r="E157" s="4">
        <v>45141</v>
      </c>
      <c r="F157" s="4">
        <v>45142</v>
      </c>
      <c r="G157" s="4">
        <v>45143</v>
      </c>
      <c r="H157" s="5">
        <v>45144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ref="B159:H159">Days+8+DATE(Calendar12Year,Calendar12MonthOption,1)-WEEKDAY(DATE(Calendar12Year,Calendar12MonthOption,1),WeekdayOption)</f>
        <v>45145</v>
      </c>
      <c r="C159" s="4">
        <v>45146</v>
      </c>
      <c r="D159" s="4">
        <v>45147</v>
      </c>
      <c r="E159" s="4">
        <v>45148</v>
      </c>
      <c r="F159" s="4">
        <v>45149</v>
      </c>
      <c r="G159" s="4">
        <v>45150</v>
      </c>
      <c r="H159" s="5">
        <v>45151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ref="B161:H161">Days+15+DATE(Calendar12Year,Calendar12MonthOption,1)-WEEKDAY(DATE(Calendar12Year,Calendar12MonthOption,1),WeekdayOption)</f>
        <v>45152</v>
      </c>
      <c r="C161" s="4">
        <v>45153</v>
      </c>
      <c r="D161" s="4">
        <v>45154</v>
      </c>
      <c r="E161" s="4">
        <v>45155</v>
      </c>
      <c r="F161" s="4">
        <v>45156</v>
      </c>
      <c r="G161" s="4">
        <v>45157</v>
      </c>
      <c r="H161" s="5">
        <v>45158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ref="B163:H163">Days+22+DATE(Calendar12Year,Calendar12MonthOption,1)-WEEKDAY(DATE(Calendar12Year,Calendar12MonthOption,1),WeekdayOption)</f>
        <v>45159</v>
      </c>
      <c r="C163" s="4">
        <v>45160</v>
      </c>
      <c r="D163" s="4">
        <v>45161</v>
      </c>
      <c r="E163" s="4">
        <v>45162</v>
      </c>
      <c r="F163" s="4">
        <v>45163</v>
      </c>
      <c r="G163" s="4">
        <v>45164</v>
      </c>
      <c r="H163" s="5">
        <v>45165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ref="B165:H165">Days+29+DATE(Calendar12Year,Calendar12MonthOption,1)-WEEKDAY(DATE(Calendar12Year,Calendar12MonthOption,1),WeekdayOption)</f>
        <v>45166</v>
      </c>
      <c r="C165" s="4">
        <v>45167</v>
      </c>
      <c r="D165" s="4">
        <v>45168</v>
      </c>
      <c r="E165" s="4">
        <v>45169</v>
      </c>
      <c r="F165" s="4">
        <v>45170</v>
      </c>
      <c r="G165" s="4">
        <v>45171</v>
      </c>
      <c r="H165" s="5">
        <v>45172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ref="B167:C167">Days+36+DATE(Calendar12Year,Calendar12MonthOption,1)-WEEKDAY(DATE(Calendar12Year,Calendar12MonthOption,1),WeekdayOption)</f>
        <v>45173</v>
      </c>
      <c r="C167" s="4">
        <v>45174</v>
      </c>
      <c r="D167" s="14" t="s">
        <v>0</v>
      </c>
      <c r="E167" s="15"/>
      <c r="F167" s="15"/>
      <c r="G167" s="15"/>
      <c r="H167" s="15"/>
    </row>
    <row r="168" spans="2:8" ht="63.75" customHeight="1" x14ac:dyDescent="0.3">
      <c r="B168" s="9"/>
      <c r="C168" s="9"/>
      <c r="D168" s="13"/>
      <c r="E168" s="13"/>
      <c r="F168" s="13"/>
      <c r="G168" s="13"/>
      <c r="H168" s="13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allowBlank="1" showInputMessage="1" prompt="Automatically determined weekday. To change weekdays, select a new week start day in cell B2" sqref="C2:H2 B16"/>
    <dataValidation allowBlank="1" showInputMessage="1" prompt="Date" sqref="B3"/>
    <dataValidation allowBlank="1" showInputMessage="1" prompt="Enter daily notes here" sqref="B4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141:E141 C29:E29 C43:E43 C57:E57 C71:E71 C85:E85 C99:E99 C113:E113 C127:E127 C155:E155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1" ma:contentTypeDescription="Create a new document." ma:contentTypeScope="" ma:versionID="64dfb1555687e0874b4304b796b5b0c7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6e4c555b5e194d05b7203de9c4567b3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4:TaxCatchAll" minOccurs="0"/>
                <xsd:element ref="ns2:ImageTagsTaxHTFiel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00B811-C719-4185-89E0-24F7901BF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7AAFA5-FE93-4207-990F-59C175C9E17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1985F9A9-ECBA-4D89-95B6-46BC703810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2021-08-09T05:09:45Z</dcterms:created>
  <dcterms:modified xsi:type="dcterms:W3CDTF">2022-12-14T02:52:32Z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