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osaf\Desktop\Septimo\Metodos\Primer parcial\T6 Simplex 3\"/>
    </mc:Choice>
  </mc:AlternateContent>
  <xr:revisionPtr revIDLastSave="0" documentId="13_ncr:1_{2A95A901-33B1-4551-AB27-574AEB9DCA0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ortada" sheetId="1" r:id="rId1"/>
    <sheet name="E1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7" l="1"/>
  <c r="J35" i="7"/>
  <c r="J34" i="7"/>
  <c r="J32" i="7"/>
  <c r="J31" i="7"/>
  <c r="C31" i="7"/>
  <c r="J30" i="7"/>
  <c r="C33" i="7"/>
  <c r="C34" i="7"/>
  <c r="C35" i="7"/>
  <c r="C32" i="7"/>
  <c r="D26" i="7"/>
  <c r="E26" i="7"/>
  <c r="F26" i="7"/>
  <c r="G26" i="7"/>
  <c r="H26" i="7"/>
  <c r="I26" i="7"/>
  <c r="C26" i="7"/>
  <c r="D25" i="7"/>
  <c r="E25" i="7"/>
  <c r="F25" i="7"/>
  <c r="G25" i="7"/>
  <c r="H25" i="7"/>
  <c r="I25" i="7"/>
  <c r="J25" i="7"/>
  <c r="C25" i="7"/>
  <c r="E20" i="7"/>
  <c r="F20" i="7"/>
  <c r="G20" i="7"/>
  <c r="H20" i="7"/>
  <c r="I20" i="7"/>
  <c r="J20" i="7"/>
  <c r="C20" i="7"/>
  <c r="D20" i="7"/>
  <c r="E22" i="7"/>
  <c r="F22" i="7"/>
  <c r="G22" i="7"/>
  <c r="H22" i="7"/>
  <c r="I22" i="7"/>
  <c r="J22" i="7"/>
  <c r="C22" i="7"/>
  <c r="D22" i="7"/>
  <c r="D21" i="7"/>
  <c r="E21" i="7"/>
  <c r="F21" i="7"/>
  <c r="G21" i="7"/>
  <c r="H21" i="7"/>
  <c r="I21" i="7"/>
  <c r="J21" i="7"/>
  <c r="C21" i="7"/>
  <c r="D23" i="7"/>
  <c r="E23" i="7"/>
  <c r="F23" i="7"/>
  <c r="G23" i="7"/>
  <c r="H23" i="7"/>
  <c r="I23" i="7"/>
  <c r="J23" i="7"/>
  <c r="C23" i="7"/>
  <c r="D24" i="7"/>
  <c r="E24" i="7"/>
  <c r="F24" i="7"/>
  <c r="G24" i="7"/>
  <c r="H24" i="7"/>
  <c r="I24" i="7"/>
  <c r="J24" i="7"/>
  <c r="C24" i="7"/>
  <c r="D18" i="7"/>
  <c r="E18" i="7"/>
  <c r="F18" i="7"/>
  <c r="G18" i="7"/>
  <c r="H18" i="7"/>
  <c r="I18" i="7"/>
  <c r="C18" i="7"/>
  <c r="D17" i="7"/>
  <c r="E17" i="7"/>
  <c r="F17" i="7"/>
  <c r="G17" i="7"/>
  <c r="H17" i="7"/>
  <c r="I17" i="7"/>
  <c r="C17" i="7"/>
</calcChain>
</file>

<file path=xl/sharedStrings.xml><?xml version="1.0" encoding="utf-8"?>
<sst xmlns="http://schemas.openxmlformats.org/spreadsheetml/2006/main" count="63" uniqueCount="35">
  <si>
    <t>Cj</t>
  </si>
  <si>
    <t>h1</t>
  </si>
  <si>
    <t>h2</t>
  </si>
  <si>
    <t>Zj</t>
  </si>
  <si>
    <t>Cociente</t>
  </si>
  <si>
    <t>x</t>
  </si>
  <si>
    <t>y</t>
  </si>
  <si>
    <t>h3</t>
  </si>
  <si>
    <t>Cj - Zj</t>
  </si>
  <si>
    <t>Minimizar</t>
  </si>
  <si>
    <t>3x + 2y ≤ 25</t>
  </si>
  <si>
    <t>x ≤ 5</t>
  </si>
  <si>
    <t>h4</t>
  </si>
  <si>
    <t>h5</t>
  </si>
  <si>
    <t>y ≥ 1</t>
  </si>
  <si>
    <t>3x + 2y + h1 = 25</t>
  </si>
  <si>
    <t>x + h2 = 5</t>
  </si>
  <si>
    <t>8x + 6y + h3 = 21</t>
  </si>
  <si>
    <t>Cruz Cruz Juan Paul</t>
  </si>
  <si>
    <t>Paul Cruz</t>
  </si>
  <si>
    <t>Martínez Coronel Brayan Yosafat</t>
  </si>
  <si>
    <t>Yosafat Coronel</t>
  </si>
  <si>
    <t>Martínez Méndez Eduardo Isaí</t>
  </si>
  <si>
    <t>Eduardo Isaí Martínez Méndez</t>
  </si>
  <si>
    <t>𝑍 = 4x + 3y</t>
  </si>
  <si>
    <t>8x ≤ 21 − 6y</t>
  </si>
  <si>
    <t>x ≥ −2</t>
  </si>
  <si>
    <t>8x + 6y ≤ 21</t>
  </si>
  <si>
    <t>-x &lt;= 2</t>
  </si>
  <si>
    <t>-y &lt;= -1</t>
  </si>
  <si>
    <t>Ya no hay negativos en Cj-Zj</t>
  </si>
  <si>
    <t>-x + h4 = 2</t>
  </si>
  <si>
    <t>-y + h5 = -1</t>
  </si>
  <si>
    <t>𝑍 = 4x + 3y + 0h1 + 0h2 + 0h3 + 0h3 +h4 + 0h5</t>
  </si>
  <si>
    <t>Si tuviera las restricciones de no negatividad, entonces estaría 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</si>
</sst>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7</xdr:row>
      <xdr:rowOff>0</xdr:rowOff>
    </xdr:from>
    <xdr:to>
      <xdr:col>14</xdr:col>
      <xdr:colOff>686211</xdr:colOff>
      <xdr:row>24</xdr:row>
      <xdr:rowOff>95715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FC0661-5DCF-4CB9-8C70-0D3C8F1A6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9150" y="1333500"/>
          <a:ext cx="2943636" cy="3334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"/>
  <sheetViews>
    <sheetView workbookViewId="0">
      <selection activeCell="F8" sqref="F8"/>
    </sheetView>
  </sheetViews>
  <sheetFormatPr baseColWidth="10" defaultColWidth="9.140625" defaultRowHeight="15" x14ac:dyDescent="0.25"/>
  <cols>
    <col min="2" max="2" width="32" bestFit="1" customWidth="1"/>
    <col min="4" max="4" width="29.42578125" bestFit="1" customWidth="1"/>
  </cols>
  <sheetData>
    <row r="2" spans="2:4" ht="15.75" x14ac:dyDescent="0.25">
      <c r="B2" s="2" t="s">
        <v>18</v>
      </c>
      <c r="D2" s="2" t="s">
        <v>19</v>
      </c>
    </row>
    <row r="3" spans="2:4" ht="15.75" x14ac:dyDescent="0.25">
      <c r="B3" s="2" t="s">
        <v>20</v>
      </c>
      <c r="D3" s="2" t="s">
        <v>21</v>
      </c>
    </row>
    <row r="4" spans="2:4" ht="15.75" x14ac:dyDescent="0.25">
      <c r="B4" s="2" t="s">
        <v>22</v>
      </c>
      <c r="D4" s="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864F-0941-45EA-BE18-8285146EAC75}">
  <dimension ref="A1:N36"/>
  <sheetViews>
    <sheetView tabSelected="1" topLeftCell="A18" workbookViewId="0">
      <selection activeCell="K30" sqref="K30"/>
    </sheetView>
  </sheetViews>
  <sheetFormatPr baseColWidth="10" defaultRowHeight="15" x14ac:dyDescent="0.25"/>
  <cols>
    <col min="3" max="3" width="11.85546875" bestFit="1" customWidth="1"/>
  </cols>
  <sheetData>
    <row r="1" spans="1:10" x14ac:dyDescent="0.25">
      <c r="A1" t="s">
        <v>24</v>
      </c>
      <c r="C1" t="s">
        <v>24</v>
      </c>
      <c r="E1" t="s">
        <v>33</v>
      </c>
    </row>
    <row r="2" spans="1:10" x14ac:dyDescent="0.25">
      <c r="A2" t="s">
        <v>10</v>
      </c>
      <c r="C2" t="s">
        <v>10</v>
      </c>
      <c r="E2" t="s">
        <v>15</v>
      </c>
      <c r="H2" t="s">
        <v>9</v>
      </c>
    </row>
    <row r="3" spans="1:10" x14ac:dyDescent="0.25">
      <c r="A3" t="s">
        <v>11</v>
      </c>
      <c r="C3" t="s">
        <v>11</v>
      </c>
      <c r="E3" t="s">
        <v>16</v>
      </c>
    </row>
    <row r="4" spans="1:10" x14ac:dyDescent="0.25">
      <c r="A4" t="s">
        <v>25</v>
      </c>
      <c r="C4" t="s">
        <v>27</v>
      </c>
      <c r="E4" t="s">
        <v>17</v>
      </c>
    </row>
    <row r="5" spans="1:10" x14ac:dyDescent="0.25">
      <c r="A5" t="s">
        <v>26</v>
      </c>
      <c r="C5" s="1" t="s">
        <v>28</v>
      </c>
      <c r="E5" s="1" t="s">
        <v>31</v>
      </c>
    </row>
    <row r="6" spans="1:10" x14ac:dyDescent="0.25">
      <c r="A6" t="s">
        <v>14</v>
      </c>
      <c r="C6" s="1" t="s">
        <v>29</v>
      </c>
      <c r="E6" s="1" t="s">
        <v>32</v>
      </c>
    </row>
    <row r="8" spans="1:10" x14ac:dyDescent="0.25">
      <c r="B8" t="s">
        <v>0</v>
      </c>
      <c r="C8">
        <v>4</v>
      </c>
      <c r="D8">
        <v>3</v>
      </c>
      <c r="E8">
        <v>0</v>
      </c>
      <c r="F8">
        <v>0</v>
      </c>
      <c r="G8">
        <v>0</v>
      </c>
      <c r="H8">
        <v>0</v>
      </c>
      <c r="I8">
        <v>0</v>
      </c>
    </row>
    <row r="10" spans="1:10" x14ac:dyDescent="0.25">
      <c r="C10" t="s">
        <v>5</v>
      </c>
      <c r="D10" t="s">
        <v>6</v>
      </c>
      <c r="E10" t="s">
        <v>1</v>
      </c>
      <c r="F10" t="s">
        <v>2</v>
      </c>
      <c r="G10" t="s">
        <v>7</v>
      </c>
      <c r="H10" t="s">
        <v>12</v>
      </c>
      <c r="I10" t="s">
        <v>13</v>
      </c>
    </row>
    <row r="11" spans="1:10" x14ac:dyDescent="0.25">
      <c r="B11" t="s">
        <v>1</v>
      </c>
      <c r="C11">
        <v>3</v>
      </c>
      <c r="D11" s="3">
        <v>2</v>
      </c>
      <c r="E11">
        <v>1</v>
      </c>
      <c r="F11">
        <v>0</v>
      </c>
      <c r="G11">
        <v>0</v>
      </c>
      <c r="H11">
        <v>0</v>
      </c>
      <c r="I11">
        <v>0</v>
      </c>
      <c r="J11">
        <v>25</v>
      </c>
    </row>
    <row r="12" spans="1:10" x14ac:dyDescent="0.25">
      <c r="B12" t="s">
        <v>2</v>
      </c>
      <c r="C12">
        <v>1</v>
      </c>
      <c r="D12" s="3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5</v>
      </c>
    </row>
    <row r="13" spans="1:10" x14ac:dyDescent="0.25">
      <c r="B13" t="s">
        <v>7</v>
      </c>
      <c r="C13">
        <v>8</v>
      </c>
      <c r="D13" s="3">
        <v>6</v>
      </c>
      <c r="E13">
        <v>0</v>
      </c>
      <c r="F13">
        <v>0</v>
      </c>
      <c r="G13">
        <v>1</v>
      </c>
      <c r="H13">
        <v>0</v>
      </c>
      <c r="I13">
        <v>0</v>
      </c>
      <c r="J13">
        <v>21</v>
      </c>
    </row>
    <row r="14" spans="1:10" x14ac:dyDescent="0.25">
      <c r="B14" t="s">
        <v>12</v>
      </c>
      <c r="C14">
        <v>-1</v>
      </c>
      <c r="D14" s="3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</row>
    <row r="15" spans="1:10" x14ac:dyDescent="0.25">
      <c r="B15" t="s">
        <v>13</v>
      </c>
      <c r="C15" s="3">
        <v>0</v>
      </c>
      <c r="D15" s="3">
        <v>-1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>
        <v>-1</v>
      </c>
    </row>
    <row r="16" spans="1:10" x14ac:dyDescent="0.25">
      <c r="B16" t="s">
        <v>3</v>
      </c>
      <c r="C16">
        <v>0</v>
      </c>
      <c r="D16" s="3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2:14" x14ac:dyDescent="0.25">
      <c r="B17" t="s">
        <v>8</v>
      </c>
      <c r="C17">
        <f>C8-C16</f>
        <v>4</v>
      </c>
      <c r="D17" s="3">
        <f t="shared" ref="D17:I17" si="0">D8-D16</f>
        <v>3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</row>
    <row r="18" spans="2:14" x14ac:dyDescent="0.25">
      <c r="B18" t="s">
        <v>4</v>
      </c>
      <c r="C18" t="e">
        <f>C17/C15</f>
        <v>#DIV/0!</v>
      </c>
      <c r="D18">
        <f t="shared" ref="D18:I18" si="1">D17/D15</f>
        <v>-3</v>
      </c>
      <c r="E18" t="e">
        <f t="shared" si="1"/>
        <v>#DIV/0!</v>
      </c>
      <c r="F18" t="e">
        <f t="shared" si="1"/>
        <v>#DIV/0!</v>
      </c>
      <c r="G18" t="e">
        <f t="shared" si="1"/>
        <v>#DIV/0!</v>
      </c>
      <c r="H18" t="e">
        <f t="shared" si="1"/>
        <v>#DIV/0!</v>
      </c>
      <c r="I18">
        <f t="shared" si="1"/>
        <v>0</v>
      </c>
    </row>
    <row r="20" spans="2:14" x14ac:dyDescent="0.25">
      <c r="B20" t="s">
        <v>1</v>
      </c>
      <c r="C20">
        <f xml:space="preserve"> C11 - 2 *C24</f>
        <v>3</v>
      </c>
      <c r="D20">
        <f xml:space="preserve"> D11 - 2 *D24</f>
        <v>0</v>
      </c>
      <c r="E20">
        <f t="shared" ref="E20:J20" si="2" xml:space="preserve"> E11 - 2 *E24</f>
        <v>1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2</v>
      </c>
      <c r="J20">
        <f t="shared" si="2"/>
        <v>23</v>
      </c>
    </row>
    <row r="21" spans="2:14" x14ac:dyDescent="0.25">
      <c r="B21" t="s">
        <v>2</v>
      </c>
      <c r="C21">
        <f>C12</f>
        <v>1</v>
      </c>
      <c r="D21">
        <f t="shared" ref="D21:J21" si="3">D12</f>
        <v>0</v>
      </c>
      <c r="E21">
        <f t="shared" si="3"/>
        <v>0</v>
      </c>
      <c r="F21">
        <f t="shared" si="3"/>
        <v>1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5</v>
      </c>
    </row>
    <row r="22" spans="2:14" x14ac:dyDescent="0.25">
      <c r="B22" t="s">
        <v>7</v>
      </c>
      <c r="C22">
        <f xml:space="preserve"> C13 - 6 *C24</f>
        <v>8</v>
      </c>
      <c r="D22">
        <f xml:space="preserve"> D13 - 6 *D24</f>
        <v>0</v>
      </c>
      <c r="E22">
        <f t="shared" ref="E22:J22" si="4" xml:space="preserve"> E13 - 6 *E24</f>
        <v>0</v>
      </c>
      <c r="F22">
        <f t="shared" si="4"/>
        <v>0</v>
      </c>
      <c r="G22">
        <f t="shared" si="4"/>
        <v>1</v>
      </c>
      <c r="H22">
        <f t="shared" si="4"/>
        <v>0</v>
      </c>
      <c r="I22">
        <f t="shared" si="4"/>
        <v>6</v>
      </c>
      <c r="J22">
        <f t="shared" si="4"/>
        <v>15</v>
      </c>
    </row>
    <row r="23" spans="2:14" x14ac:dyDescent="0.25">
      <c r="B23" t="s">
        <v>12</v>
      </c>
      <c r="C23">
        <f>C14</f>
        <v>-1</v>
      </c>
      <c r="D23">
        <f t="shared" ref="D23:J23" si="5">D14</f>
        <v>0</v>
      </c>
      <c r="E23">
        <f t="shared" si="5"/>
        <v>0</v>
      </c>
      <c r="F23">
        <f t="shared" si="5"/>
        <v>0</v>
      </c>
      <c r="G23">
        <f t="shared" si="5"/>
        <v>0</v>
      </c>
      <c r="H23">
        <f t="shared" si="5"/>
        <v>1</v>
      </c>
      <c r="I23">
        <f t="shared" si="5"/>
        <v>0</v>
      </c>
      <c r="J23">
        <f t="shared" si="5"/>
        <v>2</v>
      </c>
    </row>
    <row r="24" spans="2:14" x14ac:dyDescent="0.25">
      <c r="B24" t="s">
        <v>6</v>
      </c>
      <c r="C24">
        <f>C15 * -1</f>
        <v>0</v>
      </c>
      <c r="D24">
        <f t="shared" ref="D24:J24" si="6">D15 * -1</f>
        <v>1</v>
      </c>
      <c r="E24">
        <f t="shared" si="6"/>
        <v>0</v>
      </c>
      <c r="F24">
        <f t="shared" si="6"/>
        <v>0</v>
      </c>
      <c r="G24">
        <f t="shared" si="6"/>
        <v>0</v>
      </c>
      <c r="H24">
        <f t="shared" si="6"/>
        <v>0</v>
      </c>
      <c r="I24">
        <f t="shared" si="6"/>
        <v>-1</v>
      </c>
      <c r="J24">
        <f t="shared" si="6"/>
        <v>1</v>
      </c>
    </row>
    <row r="25" spans="2:14" x14ac:dyDescent="0.25">
      <c r="B25" t="s">
        <v>3</v>
      </c>
      <c r="C25">
        <f>3 * C24</f>
        <v>0</v>
      </c>
      <c r="D25">
        <f t="shared" ref="D25:J25" si="7">3 * D24</f>
        <v>3</v>
      </c>
      <c r="E25">
        <f t="shared" si="7"/>
        <v>0</v>
      </c>
      <c r="F25">
        <f t="shared" si="7"/>
        <v>0</v>
      </c>
      <c r="G25">
        <f t="shared" si="7"/>
        <v>0</v>
      </c>
      <c r="H25">
        <f t="shared" si="7"/>
        <v>0</v>
      </c>
      <c r="I25">
        <f t="shared" si="7"/>
        <v>-3</v>
      </c>
      <c r="J25">
        <f t="shared" si="7"/>
        <v>3</v>
      </c>
    </row>
    <row r="26" spans="2:14" x14ac:dyDescent="0.25">
      <c r="B26" t="s">
        <v>8</v>
      </c>
      <c r="C26">
        <f>C8 - C25</f>
        <v>4</v>
      </c>
      <c r="D26">
        <f t="shared" ref="D26:J26" si="8">D8 - D25</f>
        <v>0</v>
      </c>
      <c r="E26">
        <f t="shared" si="8"/>
        <v>0</v>
      </c>
      <c r="F26">
        <f t="shared" si="8"/>
        <v>0</v>
      </c>
      <c r="G26">
        <f t="shared" si="8"/>
        <v>0</v>
      </c>
      <c r="H26">
        <f t="shared" si="8"/>
        <v>0</v>
      </c>
      <c r="I26">
        <f t="shared" si="8"/>
        <v>3</v>
      </c>
      <c r="L26" s="4" t="s">
        <v>34</v>
      </c>
      <c r="M26" s="4"/>
      <c r="N26" s="4"/>
    </row>
    <row r="27" spans="2:14" x14ac:dyDescent="0.25">
      <c r="L27" s="4"/>
      <c r="M27" s="4"/>
      <c r="N27" s="4"/>
    </row>
    <row r="28" spans="2:14" x14ac:dyDescent="0.25">
      <c r="B28" t="s">
        <v>30</v>
      </c>
    </row>
    <row r="30" spans="2:14" x14ac:dyDescent="0.25">
      <c r="B30" t="s">
        <v>5</v>
      </c>
      <c r="C30">
        <v>0</v>
      </c>
      <c r="F30" t="s">
        <v>33</v>
      </c>
      <c r="J30">
        <f xml:space="preserve"> 4*C30 + 3 * C31</f>
        <v>3</v>
      </c>
    </row>
    <row r="31" spans="2:14" x14ac:dyDescent="0.25">
      <c r="B31" t="s">
        <v>6</v>
      </c>
      <c r="C31">
        <f>J24</f>
        <v>1</v>
      </c>
      <c r="F31" t="s">
        <v>15</v>
      </c>
      <c r="J31">
        <f xml:space="preserve"> 3 * C30 + 2 *C31 + C32</f>
        <v>25</v>
      </c>
    </row>
    <row r="32" spans="2:14" x14ac:dyDescent="0.25">
      <c r="B32" t="s">
        <v>1</v>
      </c>
      <c r="C32">
        <f>J20</f>
        <v>23</v>
      </c>
      <c r="F32" t="s">
        <v>16</v>
      </c>
      <c r="J32">
        <f>C33</f>
        <v>5</v>
      </c>
    </row>
    <row r="33" spans="2:10" x14ac:dyDescent="0.25">
      <c r="B33" t="s">
        <v>2</v>
      </c>
      <c r="C33">
        <f t="shared" ref="C33:C35" si="9">J21</f>
        <v>5</v>
      </c>
      <c r="F33" t="s">
        <v>17</v>
      </c>
      <c r="J33">
        <f xml:space="preserve"> 6 *C31 + C34</f>
        <v>21</v>
      </c>
    </row>
    <row r="34" spans="2:10" x14ac:dyDescent="0.25">
      <c r="B34" t="s">
        <v>7</v>
      </c>
      <c r="C34">
        <f t="shared" si="9"/>
        <v>15</v>
      </c>
      <c r="F34" s="1" t="s">
        <v>31</v>
      </c>
      <c r="J34">
        <f>C35</f>
        <v>2</v>
      </c>
    </row>
    <row r="35" spans="2:10" x14ac:dyDescent="0.25">
      <c r="B35" t="s">
        <v>12</v>
      </c>
      <c r="C35">
        <f t="shared" si="9"/>
        <v>2</v>
      </c>
      <c r="F35" s="1" t="s">
        <v>32</v>
      </c>
      <c r="J35">
        <f>-C31 + C36</f>
        <v>-1</v>
      </c>
    </row>
    <row r="36" spans="2:10" x14ac:dyDescent="0.25">
      <c r="B36" t="s">
        <v>13</v>
      </c>
      <c r="C36">
        <v>0</v>
      </c>
    </row>
  </sheetData>
  <mergeCells count="1">
    <mergeCell ref="L26:N27"/>
  </mergeCells>
  <pageMargins left="0.7" right="0.7" top="0.75" bottom="0.75" header="0.3" footer="0.3"/>
  <ignoredErrors>
    <ignoredError sqref="F2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yosafat martinez</dc:creator>
  <cp:lastModifiedBy>yosafat martinez</cp:lastModifiedBy>
  <dcterms:created xsi:type="dcterms:W3CDTF">2015-06-05T18:19:34Z</dcterms:created>
  <dcterms:modified xsi:type="dcterms:W3CDTF">2021-09-07T20:58:30Z</dcterms:modified>
</cp:coreProperties>
</file>