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ptimo Semestre\Metodos\Metodos\Metodos\"/>
    </mc:Choice>
  </mc:AlternateContent>
  <xr:revisionPtr revIDLastSave="0" documentId="13_ncr:1_{E50CB6F2-863F-448C-80A1-CB0B73134B44}" xr6:coauthVersionLast="47" xr6:coauthVersionMax="47" xr10:uidLastSave="{00000000-0000-0000-0000-000000000000}"/>
  <bookViews>
    <workbookView xWindow="-110" yWindow="-110" windowWidth="19420" windowHeight="10560" activeTab="3" xr2:uid="{54F7EA5F-3969-457D-9FD6-1B9469C45E40}"/>
  </bookViews>
  <sheets>
    <sheet name="Portada" sheetId="4" r:id="rId1"/>
    <sheet name="Inciso a" sheetId="1" r:id="rId2"/>
    <sheet name="Inciso b" sheetId="2" r:id="rId3"/>
    <sheet name="Inciso c" sheetId="3" r:id="rId4"/>
  </sheets>
  <definedNames>
    <definedName name="solver_adj" localSheetId="2" hidden="1">'Inciso b'!$E$17:$J$17</definedName>
    <definedName name="solver_adj" localSheetId="3" hidden="1">'Inciso c'!$E$17:$J$17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'Inciso b'!$F$19</definedName>
    <definedName name="solver_lhs1" localSheetId="3" hidden="1">'Inciso c'!$F$19</definedName>
    <definedName name="solver_lhs2" localSheetId="2" hidden="1">'Inciso b'!$F$20</definedName>
    <definedName name="solver_lhs2" localSheetId="3" hidden="1">'Inciso c'!$F$20</definedName>
    <definedName name="solver_lhs3" localSheetId="2" hidden="1">'Inciso b'!$F$21</definedName>
    <definedName name="solver_lhs3" localSheetId="3" hidden="1">'Inciso c'!$F$21</definedName>
    <definedName name="solver_lhs4" localSheetId="2" hidden="1">'Inciso b'!$F$22</definedName>
    <definedName name="solver_lhs4" localSheetId="3" hidden="1">'Inciso c'!$F$22</definedName>
    <definedName name="solver_lhs5" localSheetId="2" hidden="1">'Inciso b'!$F$23</definedName>
    <definedName name="solver_lhs5" localSheetId="3" hidden="1">'Inciso c'!$F$23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5</definedName>
    <definedName name="solver_num" localSheetId="3" hidden="1">5</definedName>
    <definedName name="solver_nwt" localSheetId="2" hidden="1">1</definedName>
    <definedName name="solver_nwt" localSheetId="3" hidden="1">1</definedName>
    <definedName name="solver_opt" localSheetId="2" hidden="1">'Inciso b'!$K$17</definedName>
    <definedName name="solver_opt" localSheetId="3" hidden="1">'Inciso c'!$K$17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el3" localSheetId="3" hidden="1">1</definedName>
    <definedName name="solver_rel4" localSheetId="2" hidden="1">3</definedName>
    <definedName name="solver_rel4" localSheetId="3" hidden="1">3</definedName>
    <definedName name="solver_rel5" localSheetId="2" hidden="1">3</definedName>
    <definedName name="solver_rel5" localSheetId="3" hidden="1">3</definedName>
    <definedName name="solver_rhs1" localSheetId="2" hidden="1">'Inciso b'!$D$11</definedName>
    <definedName name="solver_rhs1" localSheetId="3" hidden="1">'Inciso c'!$D$11</definedName>
    <definedName name="solver_rhs2" localSheetId="2" hidden="1">'Inciso b'!$D$12</definedName>
    <definedName name="solver_rhs2" localSheetId="3" hidden="1">'Inciso c'!$D$12</definedName>
    <definedName name="solver_rhs3" localSheetId="2" hidden="1">'Inciso b'!$D$13</definedName>
    <definedName name="solver_rhs3" localSheetId="3" hidden="1">'Inciso c'!$D$13</definedName>
    <definedName name="solver_rhs4" localSheetId="2" hidden="1">'Inciso b'!$B$14</definedName>
    <definedName name="solver_rhs4" localSheetId="3" hidden="1">'Inciso c'!$B$14</definedName>
    <definedName name="solver_rhs5" localSheetId="2" hidden="1">'Inciso b'!$C$14</definedName>
    <definedName name="solver_rhs5" localSheetId="3" hidden="1">'Inciso c'!$C$14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B26" i="3" s="1"/>
  <c r="K17" i="2"/>
  <c r="B26" i="2" s="1"/>
  <c r="F21" i="3"/>
  <c r="F19" i="3"/>
  <c r="F20" i="3"/>
  <c r="F22" i="3"/>
  <c r="F23" i="3"/>
  <c r="F23" i="2"/>
  <c r="F22" i="2"/>
  <c r="F21" i="2"/>
  <c r="F20" i="2"/>
  <c r="F19" i="2"/>
  <c r="C23" i="1" l="1"/>
  <c r="C22" i="1"/>
  <c r="C21" i="1"/>
  <c r="B23" i="1"/>
  <c r="B22" i="1"/>
  <c r="B21" i="1"/>
  <c r="B36" i="1" l="1"/>
</calcChain>
</file>

<file path=xl/sharedStrings.xml><?xml version="1.0" encoding="utf-8"?>
<sst xmlns="http://schemas.openxmlformats.org/spreadsheetml/2006/main" count="131" uniqueCount="57">
  <si>
    <t>Los Ángeles</t>
  </si>
  <si>
    <t>Detroit</t>
  </si>
  <si>
    <t>Nueva Orleans</t>
  </si>
  <si>
    <t>Gráfica de distancia en millas</t>
  </si>
  <si>
    <t>Denver</t>
  </si>
  <si>
    <t>Miami</t>
  </si>
  <si>
    <t>Oferta (# de autos)</t>
  </si>
  <si>
    <t>Demanda (# de autos)</t>
  </si>
  <si>
    <t>Costo por milla:</t>
  </si>
  <si>
    <t>Tabla con los costos asociados al transporte por auto de las plantas a los centros de distribución</t>
  </si>
  <si>
    <t>Método arbitrario</t>
  </si>
  <si>
    <t>Costo total</t>
  </si>
  <si>
    <t>b) ¿Cuál es la distribución óptima? (La de menor costo, resolver por método salto de piedra o método simplex.)</t>
  </si>
  <si>
    <t xml:space="preserve"> </t>
  </si>
  <si>
    <t>Por medio de SIMPLEX</t>
  </si>
  <si>
    <t>s.a.</t>
  </si>
  <si>
    <t>a+b&lt;=1000</t>
  </si>
  <si>
    <t>c+d&lt;=1500</t>
  </si>
  <si>
    <t>e+f&lt;=1200</t>
  </si>
  <si>
    <t>a,b,c,d,e,f&gt;=0</t>
  </si>
  <si>
    <t>a+c+e&gt;=2300</t>
  </si>
  <si>
    <t>b+d+f&gt;=1400</t>
  </si>
  <si>
    <t>a</t>
  </si>
  <si>
    <t>b</t>
  </si>
  <si>
    <t>c</t>
  </si>
  <si>
    <t>d</t>
  </si>
  <si>
    <t>e</t>
  </si>
  <si>
    <t>f</t>
  </si>
  <si>
    <t>z</t>
  </si>
  <si>
    <t>R1</t>
  </si>
  <si>
    <t>R2</t>
  </si>
  <si>
    <t>R3</t>
  </si>
  <si>
    <t>R4</t>
  </si>
  <si>
    <t>R5</t>
  </si>
  <si>
    <t>La distribucion optima seria que:</t>
  </si>
  <si>
    <t>Se transportaran 1200 autos de Nueva Orleans a Miami</t>
  </si>
  <si>
    <t>Se transportaran 1300 autos de Detroit a Denver</t>
  </si>
  <si>
    <t>Se transportaran 200 autos de Detroit a Miami</t>
  </si>
  <si>
    <t>c) Si la planta de Nuevo Orleans incrementa su producción en 100 unidades, ¿Cuál es la distribución óptima? (La de menor costo, resolver por método salto de piedra o método simplex.)</t>
  </si>
  <si>
    <t>e+f&lt;=1300</t>
  </si>
  <si>
    <t>Se transportaran 1000 autos de los Angeles a Denver</t>
  </si>
  <si>
    <t>$60/a</t>
  </si>
  <si>
    <t>$75/c</t>
  </si>
  <si>
    <t>$76.50/e</t>
  </si>
  <si>
    <t>$161.40/b</t>
  </si>
  <si>
    <t>$81/d</t>
  </si>
  <si>
    <t>$51/f</t>
  </si>
  <si>
    <t>F.O: Min Z= 60a + 75c + 76.50e + 161.40b + 81d + 51f</t>
  </si>
  <si>
    <t>Se transportaran 100 autos de Detroit a Miami</t>
  </si>
  <si>
    <t>Se transportaran 1300 autos de Nueva Orleans a Miami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</si>
  <si>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</si>
  <si>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</si>
  <si>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</si>
  <si>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</si>
  <si>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</si>
  <si>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</si>
  <si>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a) Resolver por método arbitrario o método esquina noroeste o método costo mínimo o Vogel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</si>
</sst>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769F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44" fontId="0" fillId="0" borderId="1" xfId="0" applyNumberFormat="1" applyBorder="1"/>
    <xf numFmtId="0" fontId="0" fillId="0" borderId="1" xfId="0" applyNumberFormat="1" applyBorder="1"/>
    <xf numFmtId="0" fontId="1" fillId="0" borderId="0" xfId="0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44" fontId="1" fillId="2" borderId="13" xfId="0" applyNumberFormat="1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4" fontId="1" fillId="3" borderId="13" xfId="0" applyNumberFormat="1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14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15" xfId="0" applyFont="1" applyFill="1" applyBorder="1"/>
    <xf numFmtId="0" fontId="1" fillId="3" borderId="7" xfId="0" applyFont="1" applyFill="1" applyBorder="1"/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8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0" fillId="4" borderId="0" xfId="0" applyFill="1"/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4" fontId="1" fillId="4" borderId="13" xfId="0" applyNumberFormat="1" applyFont="1" applyFill="1" applyBorder="1"/>
    <xf numFmtId="0" fontId="1" fillId="4" borderId="2" xfId="0" applyFont="1" applyFill="1" applyBorder="1"/>
    <xf numFmtId="0" fontId="1" fillId="4" borderId="1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5" xfId="0" applyFont="1" applyFill="1" applyBorder="1"/>
    <xf numFmtId="0" fontId="1" fillId="4" borderId="7" xfId="0" applyFont="1" applyFill="1" applyBorder="1"/>
    <xf numFmtId="0" fontId="5" fillId="3" borderId="0" xfId="0" applyFont="1" applyFill="1"/>
    <xf numFmtId="0" fontId="5" fillId="4" borderId="0" xfId="0" applyFont="1" applyFill="1"/>
  </cellXfs>
  <cellStyles count="2">
    <cellStyle name="Millares 2" xfId="1" xr:uid="{F57FAF6E-BAF7-4788-8F48-97C7CC105927}"/>
    <cellStyle name="Normal" xfId="0" builtinId="0"/>
  </cellStyles>
  <dxfs count="0"/>
  <tableStyles count="0" defaultTableStyle="TableStyleMedium2" defaultPivotStyle="PivotStyleLight16"/>
  <colors>
    <mruColors>
      <color rgb="FFD76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99783</xdr:colOff>
      <xdr:row>0</xdr:row>
      <xdr:rowOff>110435</xdr:rowOff>
    </xdr:from>
    <xdr:to>
      <xdr:col>6</xdr:col>
      <xdr:colOff>502478</xdr:colOff>
      <xdr:row>6</xdr:row>
      <xdr:rowOff>54232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6F453C-A9AD-4AF1-8E40-D6DA6EF7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83" y="110435"/>
          <a:ext cx="6222608" cy="1037101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13</xdr:row>
      <xdr:rowOff>121479</xdr:rowOff>
    </xdr:from>
    <xdr:to>
      <xdr:col>6</xdr:col>
      <xdr:colOff>255366</xdr:colOff>
      <xdr:row>17</xdr:row>
      <xdr:rowOff>24857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207CBCB-4DE4-45D3-B221-4A880EA2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1" y="2490305"/>
          <a:ext cx="6009018" cy="632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96C-9A49-4754-A893-EFC341EC4729}">
  <dimension ref="B2:D4"/>
  <sheetViews>
    <sheetView workbookViewId="0">
      <selection activeCell="B2" sqref="B2:D4"/>
    </sheetView>
  </sheetViews>
  <sheetFormatPr baseColWidth="10" defaultRowHeight="14.5" x14ac:dyDescent="0.35"/>
  <cols>
    <col min="2" max="2" width="30.54296875" bestFit="1" customWidth="1"/>
    <col min="4" max="4" width="28.453125" bestFit="1" customWidth="1"/>
  </cols>
  <sheetData>
    <row r="2" spans="2:4" ht="15.5" x14ac:dyDescent="0.35">
      <c r="B2" s="14" t="s">
        <v>50</v>
      </c>
      <c r="C2" s="13"/>
      <c r="D2" s="14" t="s">
        <v>51</v>
      </c>
    </row>
    <row r="3" spans="2:4" ht="15.5" x14ac:dyDescent="0.35">
      <c r="B3" s="14" t="s">
        <v>52</v>
      </c>
      <c r="C3" s="13"/>
      <c r="D3" s="14" t="s">
        <v>53</v>
      </c>
    </row>
    <row r="4" spans="2:4" ht="15.5" x14ac:dyDescent="0.35">
      <c r="B4" s="14" t="s">
        <v>54</v>
      </c>
      <c r="C4" s="13"/>
      <c r="D4" s="1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DE58-69AF-4478-9C27-B5B4BD4C5FBD}">
  <dimension ref="A9:G36"/>
  <sheetViews>
    <sheetView topLeftCell="A23" zoomScale="115" zoomScaleNormal="115" workbookViewId="0">
      <selection activeCell="F31" sqref="F31"/>
    </sheetView>
  </sheetViews>
  <sheetFormatPr baseColWidth="10" defaultRowHeight="14.5" x14ac:dyDescent="0.35"/>
  <cols>
    <col min="1" max="1" width="20" customWidth="1"/>
    <col min="2" max="2" width="12.54296875" bestFit="1" customWidth="1"/>
    <col min="4" max="4" width="17.453125" customWidth="1"/>
    <col min="6" max="6" width="11.453125" customWidth="1"/>
  </cols>
  <sheetData>
    <row r="9" spans="1:7" x14ac:dyDescent="0.35">
      <c r="A9" s="24" t="s">
        <v>3</v>
      </c>
      <c r="B9" s="25"/>
      <c r="C9" s="26"/>
    </row>
    <row r="10" spans="1:7" x14ac:dyDescent="0.35">
      <c r="A10" s="22"/>
      <c r="B10" s="23" t="s">
        <v>4</v>
      </c>
      <c r="C10" s="23" t="s">
        <v>5</v>
      </c>
    </row>
    <row r="11" spans="1:7" x14ac:dyDescent="0.35">
      <c r="A11" s="23" t="s">
        <v>0</v>
      </c>
      <c r="B11" s="2">
        <v>1000</v>
      </c>
      <c r="C11" s="3">
        <v>2690</v>
      </c>
      <c r="E11" s="27" t="s">
        <v>8</v>
      </c>
      <c r="F11" s="27"/>
      <c r="G11" s="28">
        <v>0.06</v>
      </c>
    </row>
    <row r="12" spans="1:7" x14ac:dyDescent="0.35">
      <c r="A12" s="23" t="s">
        <v>1</v>
      </c>
      <c r="B12" s="4">
        <v>1250</v>
      </c>
      <c r="C12" s="5">
        <v>1350</v>
      </c>
    </row>
    <row r="13" spans="1:7" x14ac:dyDescent="0.35">
      <c r="A13" s="23" t="s">
        <v>2</v>
      </c>
      <c r="B13" s="6">
        <v>1275</v>
      </c>
      <c r="C13" s="7">
        <v>850</v>
      </c>
    </row>
    <row r="19" spans="1:4" ht="33" customHeight="1" x14ac:dyDescent="0.35">
      <c r="A19" s="20" t="s">
        <v>9</v>
      </c>
      <c r="B19" s="20"/>
      <c r="C19" s="20"/>
      <c r="D19" s="20"/>
    </row>
    <row r="20" spans="1:4" x14ac:dyDescent="0.35">
      <c r="A20" s="17"/>
      <c r="B20" s="21" t="s">
        <v>4</v>
      </c>
      <c r="C20" s="21" t="s">
        <v>5</v>
      </c>
      <c r="D20" s="21" t="s">
        <v>6</v>
      </c>
    </row>
    <row r="21" spans="1:4" x14ac:dyDescent="0.35">
      <c r="A21" s="18" t="s">
        <v>0</v>
      </c>
      <c r="B21" s="9">
        <f t="shared" ref="B21:C23" si="0">B11*$G$11</f>
        <v>60</v>
      </c>
      <c r="C21" s="9">
        <f t="shared" si="0"/>
        <v>161.4</v>
      </c>
      <c r="D21" s="1">
        <v>1000</v>
      </c>
    </row>
    <row r="22" spans="1:4" x14ac:dyDescent="0.35">
      <c r="A22" s="18" t="s">
        <v>1</v>
      </c>
      <c r="B22" s="9">
        <f t="shared" si="0"/>
        <v>75</v>
      </c>
      <c r="C22" s="9">
        <f t="shared" si="0"/>
        <v>81</v>
      </c>
      <c r="D22" s="1">
        <v>1500</v>
      </c>
    </row>
    <row r="23" spans="1:4" x14ac:dyDescent="0.35">
      <c r="A23" s="18" t="s">
        <v>2</v>
      </c>
      <c r="B23" s="9">
        <f t="shared" si="0"/>
        <v>76.5</v>
      </c>
      <c r="C23" s="9">
        <f t="shared" si="0"/>
        <v>51</v>
      </c>
      <c r="D23" s="1">
        <v>1200</v>
      </c>
    </row>
    <row r="24" spans="1:4" x14ac:dyDescent="0.35">
      <c r="A24" s="19" t="s">
        <v>7</v>
      </c>
      <c r="B24" s="1">
        <v>2300</v>
      </c>
      <c r="C24" s="1">
        <v>1400</v>
      </c>
    </row>
    <row r="27" spans="1:4" x14ac:dyDescent="0.35">
      <c r="A27" s="8" t="s">
        <v>56</v>
      </c>
    </row>
    <row r="29" spans="1:4" ht="21" x14ac:dyDescent="0.5">
      <c r="A29" s="29" t="s">
        <v>10</v>
      </c>
      <c r="B29" s="29"/>
      <c r="C29" s="29"/>
      <c r="D29" s="29"/>
    </row>
    <row r="30" spans="1:4" x14ac:dyDescent="0.35">
      <c r="A30" s="17"/>
      <c r="B30" s="21" t="s">
        <v>4</v>
      </c>
      <c r="C30" s="21" t="s">
        <v>5</v>
      </c>
      <c r="D30" s="21" t="s">
        <v>6</v>
      </c>
    </row>
    <row r="31" spans="1:4" x14ac:dyDescent="0.35">
      <c r="A31" s="18" t="s">
        <v>0</v>
      </c>
      <c r="B31" s="10">
        <v>0</v>
      </c>
      <c r="C31" s="10">
        <v>1000</v>
      </c>
      <c r="D31" s="1">
        <v>1000</v>
      </c>
    </row>
    <row r="32" spans="1:4" x14ac:dyDescent="0.35">
      <c r="A32" s="18" t="s">
        <v>1</v>
      </c>
      <c r="B32" s="10">
        <v>1100</v>
      </c>
      <c r="C32" s="10">
        <v>400</v>
      </c>
      <c r="D32" s="1">
        <v>1500</v>
      </c>
    </row>
    <row r="33" spans="1:4" x14ac:dyDescent="0.35">
      <c r="A33" s="18" t="s">
        <v>2</v>
      </c>
      <c r="B33" s="10">
        <v>1200</v>
      </c>
      <c r="C33" s="10">
        <v>0</v>
      </c>
      <c r="D33" s="1">
        <v>1200</v>
      </c>
    </row>
    <row r="34" spans="1:4" x14ac:dyDescent="0.35">
      <c r="A34" s="19" t="s">
        <v>7</v>
      </c>
      <c r="B34" s="1">
        <v>2300</v>
      </c>
      <c r="C34" s="1">
        <v>1400</v>
      </c>
    </row>
    <row r="35" spans="1:4" ht="15" thickBot="1" x14ac:dyDescent="0.4"/>
    <row r="36" spans="1:4" ht="15" thickBot="1" x14ac:dyDescent="0.4">
      <c r="A36" s="15" t="s">
        <v>11</v>
      </c>
      <c r="B36" s="16">
        <f>B31*B21+C31*C21+B22*B32+C22*C32+B23*B33+C23*C33</f>
        <v>368100</v>
      </c>
    </row>
  </sheetData>
  <mergeCells count="4">
    <mergeCell ref="A9:C9"/>
    <mergeCell ref="E11:F11"/>
    <mergeCell ref="A19:D19"/>
    <mergeCell ref="A29:D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3A98-C5AB-4A9D-B553-D23742BA3DC5}">
  <dimension ref="A1:K32"/>
  <sheetViews>
    <sheetView topLeftCell="A5" zoomScale="115" zoomScaleNormal="115" workbookViewId="0">
      <selection activeCell="D16" sqref="D16"/>
    </sheetView>
  </sheetViews>
  <sheetFormatPr baseColWidth="10" defaultRowHeight="14.5" x14ac:dyDescent="0.35"/>
  <cols>
    <col min="1" max="1" width="19.81640625" customWidth="1"/>
    <col min="2" max="2" width="12.7265625" customWidth="1"/>
    <col min="4" max="4" width="19.26953125" customWidth="1"/>
    <col min="7" max="7" width="12.6328125" bestFit="1" customWidth="1"/>
  </cols>
  <sheetData>
    <row r="1" spans="1:11" x14ac:dyDescent="0.35">
      <c r="A1" s="8" t="s">
        <v>12</v>
      </c>
    </row>
    <row r="2" spans="1:11" x14ac:dyDescent="0.35">
      <c r="A2" s="32" t="s">
        <v>3</v>
      </c>
      <c r="B2" s="33"/>
      <c r="C2" s="34"/>
    </row>
    <row r="3" spans="1:11" x14ac:dyDescent="0.35">
      <c r="A3" s="30"/>
      <c r="B3" s="31" t="s">
        <v>4</v>
      </c>
      <c r="C3" s="31" t="s">
        <v>5</v>
      </c>
    </row>
    <row r="4" spans="1:11" x14ac:dyDescent="0.35">
      <c r="A4" s="31" t="s">
        <v>0</v>
      </c>
      <c r="B4" s="2">
        <v>1000</v>
      </c>
      <c r="C4" s="3">
        <v>2690</v>
      </c>
      <c r="F4" s="35" t="s">
        <v>8</v>
      </c>
      <c r="G4" s="35"/>
      <c r="H4" s="36">
        <v>0.06</v>
      </c>
    </row>
    <row r="5" spans="1:11" x14ac:dyDescent="0.35">
      <c r="A5" s="31" t="s">
        <v>1</v>
      </c>
      <c r="B5" s="4">
        <v>1250</v>
      </c>
      <c r="C5" s="5">
        <v>1350</v>
      </c>
    </row>
    <row r="6" spans="1:11" x14ac:dyDescent="0.35">
      <c r="A6" s="31" t="s">
        <v>2</v>
      </c>
      <c r="B6" s="6">
        <v>1275</v>
      </c>
      <c r="C6" s="7">
        <v>850</v>
      </c>
    </row>
    <row r="7" spans="1:11" x14ac:dyDescent="0.35">
      <c r="A7" s="11"/>
    </row>
    <row r="9" spans="1:11" ht="30" customHeight="1" x14ac:dyDescent="0.35">
      <c r="A9" s="40" t="s">
        <v>9</v>
      </c>
      <c r="B9" s="40"/>
      <c r="C9" s="40"/>
      <c r="D9" s="40"/>
    </row>
    <row r="10" spans="1:11" x14ac:dyDescent="0.35">
      <c r="A10" s="37"/>
      <c r="B10" s="41" t="s">
        <v>4</v>
      </c>
      <c r="C10" s="41" t="s">
        <v>5</v>
      </c>
      <c r="D10" s="41" t="s">
        <v>6</v>
      </c>
    </row>
    <row r="11" spans="1:11" x14ac:dyDescent="0.35">
      <c r="A11" s="38" t="s">
        <v>0</v>
      </c>
      <c r="B11" s="12" t="s">
        <v>41</v>
      </c>
      <c r="C11" s="12" t="s">
        <v>44</v>
      </c>
      <c r="D11" s="1">
        <v>1000</v>
      </c>
    </row>
    <row r="12" spans="1:11" x14ac:dyDescent="0.35">
      <c r="A12" s="38" t="s">
        <v>1</v>
      </c>
      <c r="B12" s="12" t="s">
        <v>42</v>
      </c>
      <c r="C12" s="12" t="s">
        <v>45</v>
      </c>
      <c r="D12" s="1">
        <v>1500</v>
      </c>
      <c r="E12" t="s">
        <v>13</v>
      </c>
    </row>
    <row r="13" spans="1:11" x14ac:dyDescent="0.35">
      <c r="A13" s="38" t="s">
        <v>2</v>
      </c>
      <c r="B13" s="12" t="s">
        <v>43</v>
      </c>
      <c r="C13" s="12" t="s">
        <v>46</v>
      </c>
      <c r="D13" s="1">
        <v>1200</v>
      </c>
    </row>
    <row r="14" spans="1:11" x14ac:dyDescent="0.35">
      <c r="A14" s="39" t="s">
        <v>7</v>
      </c>
      <c r="B14" s="1">
        <v>2300</v>
      </c>
      <c r="C14" s="1">
        <v>1400</v>
      </c>
    </row>
    <row r="16" spans="1:11" ht="23.5" x14ac:dyDescent="0.55000000000000004">
      <c r="A16" s="78" t="s">
        <v>14</v>
      </c>
      <c r="B16" s="37"/>
      <c r="E16" s="36" t="s">
        <v>22</v>
      </c>
      <c r="F16" s="36" t="s">
        <v>23</v>
      </c>
      <c r="G16" s="36" t="s">
        <v>24</v>
      </c>
      <c r="H16" s="36" t="s">
        <v>25</v>
      </c>
      <c r="I16" s="36" t="s">
        <v>26</v>
      </c>
      <c r="J16" s="36" t="s">
        <v>27</v>
      </c>
      <c r="K16" s="36" t="s">
        <v>28</v>
      </c>
    </row>
    <row r="17" spans="1:11" x14ac:dyDescent="0.35">
      <c r="A17" s="8" t="s">
        <v>47</v>
      </c>
      <c r="E17">
        <v>1000</v>
      </c>
      <c r="F17">
        <v>0</v>
      </c>
      <c r="G17">
        <v>1300</v>
      </c>
      <c r="H17">
        <v>200</v>
      </c>
      <c r="I17">
        <v>0</v>
      </c>
      <c r="J17">
        <v>1200</v>
      </c>
      <c r="K17">
        <f>60*E17+75*G17+76.5*I17+161.4*F17+81*H17+51*J17</f>
        <v>234900</v>
      </c>
    </row>
    <row r="18" spans="1:11" x14ac:dyDescent="0.35">
      <c r="A18" t="s">
        <v>15</v>
      </c>
    </row>
    <row r="19" spans="1:11" x14ac:dyDescent="0.35">
      <c r="A19" t="s">
        <v>16</v>
      </c>
      <c r="E19" s="13" t="s">
        <v>29</v>
      </c>
      <c r="F19">
        <f>E17+F17</f>
        <v>1000</v>
      </c>
    </row>
    <row r="20" spans="1:11" x14ac:dyDescent="0.35">
      <c r="A20" t="s">
        <v>17</v>
      </c>
      <c r="E20" s="13" t="s">
        <v>30</v>
      </c>
      <c r="F20">
        <f>G17+H17</f>
        <v>1500</v>
      </c>
    </row>
    <row r="21" spans="1:11" x14ac:dyDescent="0.35">
      <c r="A21" t="s">
        <v>18</v>
      </c>
      <c r="E21" s="13" t="s">
        <v>31</v>
      </c>
      <c r="F21">
        <f>I17+J17</f>
        <v>1200</v>
      </c>
    </row>
    <row r="22" spans="1:11" x14ac:dyDescent="0.35">
      <c r="A22" t="s">
        <v>20</v>
      </c>
      <c r="E22" s="13" t="s">
        <v>32</v>
      </c>
      <c r="F22">
        <f>E17+G17+I17</f>
        <v>2300</v>
      </c>
    </row>
    <row r="23" spans="1:11" x14ac:dyDescent="0.35">
      <c r="A23" t="s">
        <v>21</v>
      </c>
      <c r="E23" s="13" t="s">
        <v>33</v>
      </c>
      <c r="F23">
        <f>F17+H17+J17</f>
        <v>1400</v>
      </c>
    </row>
    <row r="24" spans="1:11" x14ac:dyDescent="0.35">
      <c r="A24" t="s">
        <v>19</v>
      </c>
      <c r="E24" s="13"/>
    </row>
    <row r="25" spans="1:11" ht="15" thickBot="1" x14ac:dyDescent="0.4"/>
    <row r="26" spans="1:11" ht="15" thickBot="1" x14ac:dyDescent="0.4">
      <c r="A26" s="42" t="s">
        <v>11</v>
      </c>
      <c r="B26" s="43">
        <f>K17</f>
        <v>234900</v>
      </c>
    </row>
    <row r="28" spans="1:11" x14ac:dyDescent="0.35">
      <c r="A28" s="44" t="s">
        <v>34</v>
      </c>
      <c r="B28" s="47"/>
      <c r="C28" s="47"/>
      <c r="D28" s="48"/>
    </row>
    <row r="29" spans="1:11" x14ac:dyDescent="0.35">
      <c r="A29" s="45" t="s">
        <v>40</v>
      </c>
      <c r="B29" s="49"/>
      <c r="C29" s="49"/>
      <c r="D29" s="50"/>
    </row>
    <row r="30" spans="1:11" x14ac:dyDescent="0.35">
      <c r="A30" s="45" t="s">
        <v>36</v>
      </c>
      <c r="B30" s="49"/>
      <c r="C30" s="49"/>
      <c r="D30" s="50"/>
    </row>
    <row r="31" spans="1:11" x14ac:dyDescent="0.35">
      <c r="A31" s="45" t="s">
        <v>37</v>
      </c>
      <c r="B31" s="49"/>
      <c r="C31" s="49"/>
      <c r="D31" s="50"/>
    </row>
    <row r="32" spans="1:11" x14ac:dyDescent="0.35">
      <c r="A32" s="46" t="s">
        <v>35</v>
      </c>
      <c r="B32" s="51"/>
      <c r="C32" s="51"/>
      <c r="D32" s="52"/>
    </row>
  </sheetData>
  <mergeCells count="2">
    <mergeCell ref="A2:C2"/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08B6-4191-4DC2-9F36-14F314AF0E9B}">
  <dimension ref="A1:K32"/>
  <sheetViews>
    <sheetView tabSelected="1" topLeftCell="A6" workbookViewId="0">
      <selection activeCell="G10" sqref="G10"/>
    </sheetView>
  </sheetViews>
  <sheetFormatPr baseColWidth="10" defaultRowHeight="14.5" x14ac:dyDescent="0.35"/>
  <cols>
    <col min="1" max="1" width="19.453125" customWidth="1"/>
    <col min="2" max="2" width="13.26953125" customWidth="1"/>
    <col min="4" max="4" width="19.1796875" customWidth="1"/>
  </cols>
  <sheetData>
    <row r="1" spans="1:11" x14ac:dyDescent="0.35">
      <c r="A1" s="8" t="s">
        <v>38</v>
      </c>
    </row>
    <row r="2" spans="1:11" x14ac:dyDescent="0.35">
      <c r="A2" s="55" t="s">
        <v>3</v>
      </c>
      <c r="B2" s="56"/>
      <c r="C2" s="57"/>
      <c r="D2" s="13"/>
      <c r="E2" s="13"/>
      <c r="F2" s="13"/>
      <c r="G2" s="13"/>
      <c r="H2" s="13"/>
      <c r="I2" s="13"/>
      <c r="J2" s="13"/>
      <c r="K2" s="13"/>
    </row>
    <row r="3" spans="1:11" ht="14.5" customHeight="1" x14ac:dyDescent="0.35">
      <c r="A3" s="53"/>
      <c r="B3" s="54" t="s">
        <v>4</v>
      </c>
      <c r="C3" s="54" t="s">
        <v>5</v>
      </c>
      <c r="D3" s="13"/>
      <c r="E3" s="13"/>
      <c r="F3" s="13"/>
      <c r="G3" s="13"/>
      <c r="H3" s="13"/>
      <c r="I3" s="13"/>
      <c r="J3" s="13"/>
      <c r="K3" s="13"/>
    </row>
    <row r="4" spans="1:11" x14ac:dyDescent="0.35">
      <c r="A4" s="54" t="s">
        <v>0</v>
      </c>
      <c r="B4" s="2">
        <v>1000</v>
      </c>
      <c r="C4" s="3">
        <v>2690</v>
      </c>
      <c r="D4" s="13"/>
      <c r="E4" s="13"/>
      <c r="F4" s="58" t="s">
        <v>8</v>
      </c>
      <c r="G4" s="58"/>
      <c r="H4" s="59">
        <v>0.06</v>
      </c>
      <c r="I4" s="13"/>
      <c r="J4" s="13"/>
      <c r="K4" s="13"/>
    </row>
    <row r="5" spans="1:11" x14ac:dyDescent="0.35">
      <c r="A5" s="54" t="s">
        <v>1</v>
      </c>
      <c r="B5" s="4">
        <v>1250</v>
      </c>
      <c r="C5" s="5">
        <v>1350</v>
      </c>
      <c r="D5" s="13"/>
      <c r="E5" s="13"/>
      <c r="F5" s="13"/>
      <c r="G5" s="13"/>
      <c r="H5" s="13"/>
      <c r="I5" s="13"/>
      <c r="J5" s="13"/>
      <c r="K5" s="13"/>
    </row>
    <row r="6" spans="1:11" x14ac:dyDescent="0.35">
      <c r="A6" s="54" t="s">
        <v>2</v>
      </c>
      <c r="B6" s="6">
        <v>1275</v>
      </c>
      <c r="C6" s="7">
        <v>850</v>
      </c>
      <c r="D6" s="13"/>
      <c r="E6" s="13"/>
      <c r="F6" s="13"/>
      <c r="G6" s="13"/>
      <c r="H6" s="13"/>
      <c r="I6" s="13"/>
      <c r="J6" s="13"/>
      <c r="K6" s="13"/>
    </row>
    <row r="7" spans="1:11" x14ac:dyDescent="0.3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28" customHeight="1" x14ac:dyDescent="0.35">
      <c r="A9" s="60" t="s">
        <v>9</v>
      </c>
      <c r="B9" s="61"/>
      <c r="C9" s="61"/>
      <c r="D9" s="62"/>
      <c r="E9" s="13"/>
      <c r="F9" s="13"/>
      <c r="G9" s="13"/>
      <c r="H9" s="13"/>
      <c r="I9" s="13"/>
      <c r="J9" s="13"/>
      <c r="K9" s="13"/>
    </row>
    <row r="10" spans="1:11" ht="14.5" customHeight="1" x14ac:dyDescent="0.35">
      <c r="A10" s="63"/>
      <c r="B10" s="64" t="s">
        <v>4</v>
      </c>
      <c r="C10" s="64" t="s">
        <v>5</v>
      </c>
      <c r="D10" s="64" t="s">
        <v>6</v>
      </c>
      <c r="E10" s="13"/>
      <c r="F10" s="13"/>
      <c r="G10" s="13"/>
      <c r="H10" s="13"/>
      <c r="I10" s="13"/>
      <c r="J10" s="13"/>
      <c r="K10" s="13"/>
    </row>
    <row r="11" spans="1:11" x14ac:dyDescent="0.35">
      <c r="A11" s="65" t="s">
        <v>0</v>
      </c>
      <c r="B11" s="12" t="s">
        <v>41</v>
      </c>
      <c r="C11" s="12" t="s">
        <v>44</v>
      </c>
      <c r="D11" s="1">
        <v>1000</v>
      </c>
      <c r="E11" s="13"/>
      <c r="F11" s="13"/>
      <c r="G11" s="13"/>
      <c r="H11" s="13"/>
      <c r="I11" s="13"/>
      <c r="J11" s="13"/>
      <c r="K11" s="13"/>
    </row>
    <row r="12" spans="1:11" x14ac:dyDescent="0.35">
      <c r="A12" s="65" t="s">
        <v>1</v>
      </c>
      <c r="B12" s="12" t="s">
        <v>42</v>
      </c>
      <c r="C12" s="12" t="s">
        <v>45</v>
      </c>
      <c r="D12" s="1">
        <v>1500</v>
      </c>
      <c r="E12" s="13" t="s">
        <v>13</v>
      </c>
      <c r="F12" s="13"/>
      <c r="G12" s="13"/>
      <c r="H12" s="13"/>
      <c r="I12" s="13"/>
      <c r="J12" s="13"/>
      <c r="K12" s="13"/>
    </row>
    <row r="13" spans="1:11" x14ac:dyDescent="0.35">
      <c r="A13" s="65" t="s">
        <v>2</v>
      </c>
      <c r="B13" s="12" t="s">
        <v>43</v>
      </c>
      <c r="C13" s="12" t="s">
        <v>46</v>
      </c>
      <c r="D13" s="1">
        <v>1300</v>
      </c>
      <c r="E13" s="13"/>
      <c r="F13" s="13"/>
      <c r="G13" s="13"/>
      <c r="H13" s="13"/>
      <c r="I13" s="13"/>
      <c r="J13" s="13"/>
      <c r="K13" s="13"/>
    </row>
    <row r="14" spans="1:11" x14ac:dyDescent="0.35">
      <c r="A14" s="66" t="s">
        <v>7</v>
      </c>
      <c r="B14" s="1">
        <v>2300</v>
      </c>
      <c r="C14" s="1">
        <v>1400</v>
      </c>
      <c r="D14" s="13"/>
      <c r="E14" s="13"/>
      <c r="F14" s="13"/>
      <c r="G14" s="13"/>
      <c r="H14" s="13"/>
      <c r="I14" s="13"/>
      <c r="J14" s="13"/>
      <c r="K14" s="13"/>
    </row>
    <row r="15" spans="1:1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3.5" x14ac:dyDescent="0.55000000000000004">
      <c r="A16" s="79" t="s">
        <v>14</v>
      </c>
      <c r="B16" s="63"/>
      <c r="C16" s="13"/>
      <c r="D16" s="13"/>
      <c r="E16" s="59" t="s">
        <v>22</v>
      </c>
      <c r="F16" s="59" t="s">
        <v>23</v>
      </c>
      <c r="G16" s="59" t="s">
        <v>24</v>
      </c>
      <c r="H16" s="59" t="s">
        <v>25</v>
      </c>
      <c r="I16" s="59" t="s">
        <v>26</v>
      </c>
      <c r="J16" s="59" t="s">
        <v>27</v>
      </c>
      <c r="K16" s="59" t="s">
        <v>28</v>
      </c>
    </row>
    <row r="17" spans="1:11" x14ac:dyDescent="0.35">
      <c r="A17" s="8" t="s">
        <v>47</v>
      </c>
      <c r="B17" s="13"/>
      <c r="C17" s="13"/>
      <c r="D17" s="13"/>
      <c r="E17" s="13">
        <v>1000</v>
      </c>
      <c r="F17" s="13">
        <v>0</v>
      </c>
      <c r="G17" s="13">
        <v>1300</v>
      </c>
      <c r="H17" s="13">
        <v>100</v>
      </c>
      <c r="I17" s="13">
        <v>0</v>
      </c>
      <c r="J17" s="13">
        <v>1300</v>
      </c>
      <c r="K17" s="13">
        <f>60*E17+75*G17+76.5*I17+161.4*F17+81*H17+51*J17</f>
        <v>231900</v>
      </c>
    </row>
    <row r="18" spans="1:11" x14ac:dyDescent="0.35">
      <c r="A18" s="13" t="s">
        <v>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35">
      <c r="A19" s="13" t="s">
        <v>16</v>
      </c>
      <c r="B19" s="13"/>
      <c r="C19" s="13"/>
      <c r="D19" s="13"/>
      <c r="E19" s="13" t="s">
        <v>29</v>
      </c>
      <c r="F19" s="13">
        <f>E17+F17</f>
        <v>1000</v>
      </c>
      <c r="G19" s="13"/>
      <c r="H19" s="13"/>
      <c r="I19" s="13"/>
      <c r="J19" s="13"/>
      <c r="K19" s="13"/>
    </row>
    <row r="20" spans="1:11" x14ac:dyDescent="0.35">
      <c r="A20" s="13" t="s">
        <v>17</v>
      </c>
      <c r="B20" s="13"/>
      <c r="C20" s="13"/>
      <c r="D20" s="13"/>
      <c r="E20" s="13" t="s">
        <v>30</v>
      </c>
      <c r="F20" s="13">
        <f>G17+H17</f>
        <v>1400</v>
      </c>
      <c r="G20" s="13"/>
      <c r="H20" s="13"/>
      <c r="I20" s="13"/>
      <c r="J20" s="13"/>
      <c r="K20" s="13"/>
    </row>
    <row r="21" spans="1:11" x14ac:dyDescent="0.35">
      <c r="A21" s="13" t="s">
        <v>39</v>
      </c>
      <c r="B21" s="13"/>
      <c r="C21" s="13"/>
      <c r="D21" s="13"/>
      <c r="E21" s="13" t="s">
        <v>31</v>
      </c>
      <c r="F21" s="13">
        <f>I17+J17</f>
        <v>1300</v>
      </c>
      <c r="G21" s="13"/>
      <c r="H21" s="13"/>
      <c r="I21" s="13"/>
      <c r="J21" s="13"/>
      <c r="K21" s="13"/>
    </row>
    <row r="22" spans="1:11" x14ac:dyDescent="0.35">
      <c r="A22" s="13" t="s">
        <v>20</v>
      </c>
      <c r="B22" s="13"/>
      <c r="C22" s="13"/>
      <c r="D22" s="13"/>
      <c r="E22" s="13" t="s">
        <v>32</v>
      </c>
      <c r="F22" s="13">
        <f>E17+G17+I17</f>
        <v>2300</v>
      </c>
      <c r="G22" s="13"/>
      <c r="H22" s="13"/>
      <c r="I22" s="13"/>
      <c r="J22" s="13"/>
      <c r="K22" s="13"/>
    </row>
    <row r="23" spans="1:11" x14ac:dyDescent="0.35">
      <c r="A23" s="13" t="s">
        <v>21</v>
      </c>
      <c r="B23" s="13"/>
      <c r="C23" s="13"/>
      <c r="D23" s="13"/>
      <c r="E23" s="13" t="s">
        <v>33</v>
      </c>
      <c r="F23" s="13">
        <f>F17+H17+J17</f>
        <v>1400</v>
      </c>
      <c r="G23" s="13"/>
      <c r="H23" s="13"/>
      <c r="I23" s="13"/>
      <c r="J23" s="13"/>
      <c r="K23" s="13"/>
    </row>
    <row r="24" spans="1:11" x14ac:dyDescent="0.35">
      <c r="A24" s="13" t="s">
        <v>19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ht="15" thickBot="1" x14ac:dyDescent="0.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ht="15" thickBot="1" x14ac:dyDescent="0.4">
      <c r="A26" s="67" t="s">
        <v>11</v>
      </c>
      <c r="B26" s="68">
        <f>K17</f>
        <v>231900</v>
      </c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35">
      <c r="A28" s="69" t="s">
        <v>34</v>
      </c>
      <c r="B28" s="70"/>
      <c r="C28" s="70"/>
      <c r="D28" s="71"/>
      <c r="E28" s="13"/>
      <c r="F28" s="13"/>
      <c r="G28" s="13"/>
      <c r="H28" s="13"/>
      <c r="I28" s="13"/>
      <c r="J28" s="13"/>
      <c r="K28" s="13"/>
    </row>
    <row r="29" spans="1:11" x14ac:dyDescent="0.35">
      <c r="A29" s="72" t="s">
        <v>40</v>
      </c>
      <c r="B29" s="73"/>
      <c r="C29" s="73"/>
      <c r="D29" s="74"/>
      <c r="E29" s="13"/>
      <c r="F29" s="13"/>
      <c r="G29" s="13"/>
      <c r="H29" s="13"/>
      <c r="I29" s="13"/>
      <c r="J29" s="13"/>
      <c r="K29" s="13"/>
    </row>
    <row r="30" spans="1:11" x14ac:dyDescent="0.35">
      <c r="A30" s="72" t="s">
        <v>36</v>
      </c>
      <c r="B30" s="73"/>
      <c r="C30" s="73"/>
      <c r="D30" s="74"/>
      <c r="E30" s="13"/>
      <c r="F30" s="13"/>
      <c r="G30" s="13"/>
      <c r="H30" s="13"/>
      <c r="I30" s="13"/>
      <c r="J30" s="13"/>
      <c r="K30" s="13"/>
    </row>
    <row r="31" spans="1:11" x14ac:dyDescent="0.35">
      <c r="A31" s="72" t="s">
        <v>48</v>
      </c>
      <c r="B31" s="73"/>
      <c r="C31" s="73"/>
      <c r="D31" s="74"/>
      <c r="E31" s="13"/>
      <c r="F31" s="13"/>
      <c r="G31" s="13"/>
      <c r="H31" s="13"/>
      <c r="I31" s="13"/>
      <c r="J31" s="13"/>
      <c r="K31" s="13"/>
    </row>
    <row r="32" spans="1:11" x14ac:dyDescent="0.35">
      <c r="A32" s="75" t="s">
        <v>49</v>
      </c>
      <c r="B32" s="76"/>
      <c r="C32" s="76"/>
      <c r="D32" s="77"/>
      <c r="E32" s="13"/>
      <c r="F32" s="13"/>
      <c r="G32" s="13"/>
      <c r="H32" s="13"/>
      <c r="I32" s="13"/>
      <c r="J32" s="13"/>
      <c r="K32" s="13"/>
    </row>
  </sheetData>
  <mergeCells count="2">
    <mergeCell ref="A2:C2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Inciso a</vt:lpstr>
      <vt:lpstr>Inciso b</vt:lpstr>
      <vt:lpstr>Inciso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Martinez</cp:lastModifiedBy>
  <dcterms:created xsi:type="dcterms:W3CDTF">2021-01-11T18:51:01Z</dcterms:created>
  <dcterms:modified xsi:type="dcterms:W3CDTF">2021-12-06T01:45:53Z</dcterms:modified>
</cp:coreProperties>
</file>