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yosaf\Desktop\Septimo\Metodos\Tercer parcial\T5 Inventarios\"/>
    </mc:Choice>
  </mc:AlternateContent>
  <xr:revisionPtr revIDLastSave="0" documentId="13_ncr:1_{75A27F9B-0DF4-41AD-A2A4-03E7446D3405}" xr6:coauthVersionLast="47" xr6:coauthVersionMax="47" xr10:uidLastSave="{00000000-0000-0000-0000-000000000000}"/>
  <bookViews>
    <workbookView xWindow="-108" yWindow="-108" windowWidth="23256" windowHeight="12576" activeTab="1" xr2:uid="{355CC3D8-18D5-48D3-8C2B-DF093F4D3CCB}"/>
  </bookViews>
  <sheets>
    <sheet name="Portada" sheetId="2" r:id="rId1"/>
    <sheet name="Ejercicio 1" sheetId="1" r:id="rId2"/>
  </sheets>
  <definedNames>
    <definedName name="_xlnm._FilterDatabase" localSheetId="1" hidden="1">'Ejercicio 1'!$A$18:$E$27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3" i="1" l="1"/>
  <c r="L33" i="1"/>
  <c r="M34" i="1"/>
  <c r="L34" i="1"/>
  <c r="I33" i="1"/>
  <c r="I34" i="1"/>
  <c r="I35" i="1"/>
  <c r="I36" i="1"/>
  <c r="I37" i="1"/>
  <c r="I38" i="1"/>
  <c r="I39" i="1"/>
  <c r="I40" i="1"/>
  <c r="I41" i="1"/>
  <c r="E32" i="1"/>
  <c r="E42" i="1" s="1"/>
  <c r="F32" i="1"/>
  <c r="E33" i="1"/>
  <c r="F33" i="1"/>
  <c r="E34" i="1"/>
  <c r="F34" i="1"/>
  <c r="E35" i="1"/>
  <c r="F35" i="1" s="1"/>
  <c r="E36" i="1"/>
  <c r="F36" i="1"/>
  <c r="E37" i="1"/>
  <c r="F37" i="1"/>
  <c r="E38" i="1"/>
  <c r="F38" i="1"/>
  <c r="E39" i="1"/>
  <c r="F39" i="1"/>
  <c r="E40" i="1"/>
  <c r="F40" i="1"/>
  <c r="E41" i="1"/>
  <c r="F41" i="1"/>
  <c r="F19" i="1"/>
  <c r="F20" i="1"/>
  <c r="F21" i="1"/>
  <c r="F22" i="1"/>
  <c r="F23" i="1"/>
  <c r="F24" i="1"/>
  <c r="F25" i="1"/>
  <c r="F26" i="1"/>
  <c r="F27" i="1"/>
  <c r="F18" i="1"/>
  <c r="E28" i="1"/>
  <c r="E22" i="1"/>
  <c r="E21" i="1"/>
  <c r="E18" i="1"/>
  <c r="E20" i="1"/>
  <c r="E27" i="1"/>
  <c r="E19" i="1"/>
  <c r="E24" i="1"/>
  <c r="E23" i="1"/>
  <c r="E25" i="1"/>
  <c r="E26" i="1"/>
  <c r="M35" i="1"/>
  <c r="E5" i="1"/>
  <c r="E6" i="1"/>
  <c r="E7" i="1"/>
  <c r="E8" i="1"/>
  <c r="E9" i="1"/>
  <c r="E10" i="1"/>
  <c r="E11" i="1"/>
  <c r="E12" i="1"/>
  <c r="E13" i="1"/>
  <c r="E4" i="1"/>
  <c r="G32" i="1" l="1"/>
  <c r="G33" i="1" l="1"/>
  <c r="I32" i="1"/>
  <c r="G34" i="1" l="1"/>
  <c r="G35" i="1" l="1"/>
  <c r="G36" i="1" l="1"/>
  <c r="G37" i="1" l="1"/>
  <c r="G38" i="1" l="1"/>
  <c r="G39" i="1" l="1"/>
  <c r="G40" i="1" l="1"/>
  <c r="G41" i="1" l="1"/>
  <c r="L35" i="1" l="1"/>
</calcChain>
</file>

<file path=xl/sharedStrings.xml><?xml version="1.0" encoding="utf-8"?>
<sst xmlns="http://schemas.openxmlformats.org/spreadsheetml/2006/main" count="59" uniqueCount="28">
  <si>
    <t>Número de producto</t>
  </si>
  <si>
    <t>Descripción</t>
  </si>
  <si>
    <t>Valor unitario</t>
  </si>
  <si>
    <t>Valor de consumo</t>
  </si>
  <si>
    <t>Cuaderno</t>
  </si>
  <si>
    <t>Telefonía</t>
  </si>
  <si>
    <t>Computo</t>
  </si>
  <si>
    <t>Internet</t>
  </si>
  <si>
    <t>Lapiz</t>
  </si>
  <si>
    <t>Tableta</t>
  </si>
  <si>
    <t>Borrador</t>
  </si>
  <si>
    <t>Boligrafo</t>
  </si>
  <si>
    <t>% del total</t>
  </si>
  <si>
    <t>% acumulado de valor de consumo</t>
  </si>
  <si>
    <t>% acumulado del elemento</t>
  </si>
  <si>
    <t>Clase</t>
  </si>
  <si>
    <t>Porcentaje de valor de consumo</t>
  </si>
  <si>
    <t>Porcentaje de artículos</t>
  </si>
  <si>
    <t>USB</t>
  </si>
  <si>
    <t>Cámara web</t>
  </si>
  <si>
    <t>Cantidad utilizada por año</t>
  </si>
  <si>
    <t>Cruz Cruz Juan Paul</t>
  </si>
  <si>
    <t>Paul Cruz</t>
  </si>
  <si>
    <t>Martínez Coronel Brayan Yosafat</t>
  </si>
  <si>
    <t>Yosafat Coronel</t>
  </si>
  <si>
    <t>Martínez Méndez Eduardo Isaí</t>
  </si>
  <si>
    <t>Eduardo Isaí Martínez Méndez</t>
  </si>
  <si>
    <t>De acuerdo a los resultados obtenidos en este ejercicio nos podemos dar cuenta que la serie de articulos mas importantes que tenemos son los articulos electrónicos, ya que en este caso son los de mayor valor y por la situación actual serían los de mas uso, algo esperable dentro de nuestra carrera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</si>
</sst>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0.0%"/>
  </numFmts>
  <fonts count="5" x14ac:knownFonts="1">
    <font>
      <sz val="11"/>
      <color theme="1"/>
      <name val="Calibri"/>
      <family val="2"/>
      <scheme val="minor"/>
    </font>
    <font>
      <sz val="11"/>
      <color theme="1"/>
      <name val="Calibri"/>
      <family val="2"/>
      <scheme val="minor"/>
    </font>
    <font>
      <sz val="12"/>
      <color theme="1"/>
      <name val="Calibri"/>
      <family val="2"/>
      <scheme val="minor"/>
    </font>
    <font>
      <sz val="11"/>
      <color rgb="FF7030A0"/>
      <name val="Calibri"/>
      <family val="2"/>
      <scheme val="minor"/>
    </font>
    <font>
      <sz val="11"/>
      <color rgb="FFFFFFFF"/>
      <name val="Calibri"/>
      <family val="2"/>
      <scheme val="minor"/>
    </font>
  </fonts>
  <fills count="4">
    <fill>
      <patternFill patternType="none"/>
    </fill>
    <fill>
      <patternFill patternType="gray125"/>
    </fill>
    <fill>
      <patternFill patternType="solid">
        <fgColor rgb="FFFF99FF"/>
        <bgColor indexed="64"/>
      </patternFill>
    </fill>
    <fill>
      <patternFill patternType="solid">
        <fgColor rgb="FFFFCCFF"/>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9">
    <xf numFmtId="0" fontId="0" fillId="0" borderId="0" xfId="0"/>
    <xf numFmtId="0" fontId="0" fillId="0" borderId="0" xfId="0" applyAlignment="1">
      <alignment horizontal="center" vertical="center"/>
    </xf>
    <xf numFmtId="44" fontId="0" fillId="0" borderId="0" xfId="1" applyFont="1" applyAlignment="1">
      <alignment horizontal="center" vertical="center"/>
    </xf>
    <xf numFmtId="44" fontId="0" fillId="0" borderId="0" xfId="0" applyNumberFormat="1"/>
    <xf numFmtId="164" fontId="0" fillId="0" borderId="0" xfId="2" applyNumberFormat="1" applyFont="1"/>
    <xf numFmtId="164" fontId="0" fillId="0" borderId="0" xfId="0" applyNumberFormat="1"/>
    <xf numFmtId="0" fontId="0" fillId="0" borderId="0" xfId="0" applyAlignment="1">
      <alignment horizontal="left" vertical="center"/>
    </xf>
    <xf numFmtId="0" fontId="0" fillId="0" borderId="0" xfId="0" applyAlignment="1">
      <alignment horizontal="left" vertical="center" wrapText="1"/>
    </xf>
    <xf numFmtId="9" fontId="0" fillId="0" borderId="0" xfId="2" applyFont="1"/>
    <xf numFmtId="10" fontId="0" fillId="0" borderId="0" xfId="0" applyNumberFormat="1"/>
    <xf numFmtId="9" fontId="0" fillId="0" borderId="0" xfId="0" applyNumberFormat="1"/>
    <xf numFmtId="0" fontId="2" fillId="0" borderId="0" xfId="0" applyFont="1" applyAlignment="1">
      <alignment vertical="center"/>
    </xf>
    <xf numFmtId="0" fontId="0" fillId="3" borderId="1" xfId="0"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4" xfId="0" applyFill="1" applyBorder="1" applyAlignment="1">
      <alignment horizontal="center" vertical="center" wrapText="1"/>
    </xf>
    <xf numFmtId="0" fontId="0" fillId="3" borderId="5" xfId="0" applyFill="1" applyBorder="1" applyAlignment="1">
      <alignment horizontal="center" vertical="center" wrapText="1"/>
    </xf>
    <xf numFmtId="0" fontId="0" fillId="3" borderId="6" xfId="0" applyFill="1" applyBorder="1" applyAlignment="1">
      <alignment horizontal="center" vertical="center" wrapText="1"/>
    </xf>
    <xf numFmtId="0" fontId="0" fillId="3" borderId="7" xfId="0" applyFill="1" applyBorder="1" applyAlignment="1">
      <alignment horizontal="center" vertical="center" wrapText="1"/>
    </xf>
    <xf numFmtId="0" fontId="0" fillId="3" borderId="8" xfId="0" applyFill="1" applyBorder="1" applyAlignment="1">
      <alignment horizontal="center" vertical="center" wrapText="1"/>
    </xf>
    <xf numFmtId="0" fontId="0" fillId="3" borderId="9"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11" xfId="0" applyFill="1" applyBorder="1" applyAlignment="1">
      <alignment horizontal="center" vertical="center"/>
    </xf>
    <xf numFmtId="0" fontId="0" fillId="2" borderId="11"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12" xfId="0" applyFill="1" applyBorder="1" applyAlignment="1">
      <alignment horizontal="center" vertical="center"/>
    </xf>
    <xf numFmtId="0" fontId="0" fillId="0" borderId="0" xfId="0" applyFill="1"/>
    <xf numFmtId="0" fontId="3" fillId="0" borderId="0" xfId="0" applyFont="1" applyFill="1"/>
    <xf numFmtId="0" fontId="4" fillId="0" borderId="0" xfId="0" applyFont="1" applyFill="1"/>
  </cellXfs>
  <cellStyles count="3">
    <cellStyle name="Moneda" xfId="1" builtinId="4"/>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Gráfica</a:t>
            </a:r>
            <a:r>
              <a:rPr lang="en-US" baseline="0"/>
              <a:t> de análisis ABC</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1"/>
          <c:order val="1"/>
          <c:tx>
            <c:v>Datos</c:v>
          </c:tx>
          <c:spPr>
            <a:solidFill>
              <a:srgbClr val="54446A"/>
            </a:solidFill>
            <a:ln w="3810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'Ejercicio 1'!$M$32:$M$35</c:f>
              <c:numCache>
                <c:formatCode>0%</c:formatCode>
                <c:ptCount val="4"/>
                <c:pt idx="0" formatCode="0.00%">
                  <c:v>0</c:v>
                </c:pt>
                <c:pt idx="1">
                  <c:v>0.2</c:v>
                </c:pt>
                <c:pt idx="2">
                  <c:v>0.3</c:v>
                </c:pt>
                <c:pt idx="3">
                  <c:v>1</c:v>
                </c:pt>
              </c:numCache>
            </c:numRef>
          </c:cat>
          <c:val>
            <c:numRef>
              <c:f>'Ejercicio 1'!$L$32:$L$35</c:f>
              <c:numCache>
                <c:formatCode>0.0%</c:formatCode>
                <c:ptCount val="4"/>
                <c:pt idx="0" formatCode="0.00%">
                  <c:v>0</c:v>
                </c:pt>
                <c:pt idx="1">
                  <c:v>0.76964519356576611</c:v>
                </c:pt>
                <c:pt idx="2">
                  <c:v>0.92770832646150114</c:v>
                </c:pt>
                <c:pt idx="3">
                  <c:v>0.99999999999999978</c:v>
                </c:pt>
              </c:numCache>
            </c:numRef>
          </c:val>
          <c:extLst>
            <c:ext xmlns:c16="http://schemas.microsoft.com/office/drawing/2014/chart" uri="{C3380CC4-5D6E-409C-BE32-E72D297353CC}">
              <c16:uniqueId val="{00000006-BCEB-45AE-A1D5-8AC5ED5C7916}"/>
            </c:ext>
          </c:extLst>
        </c:ser>
        <c:dLbls>
          <c:showLegendKey val="0"/>
          <c:showVal val="0"/>
          <c:showCatName val="0"/>
          <c:showSerName val="0"/>
          <c:showPercent val="0"/>
          <c:showBubbleSize val="0"/>
        </c:dLbls>
        <c:gapWidth val="0"/>
        <c:axId val="1414742304"/>
        <c:axId val="1414728992"/>
        <c:extLst>
          <c:ext xmlns:c15="http://schemas.microsoft.com/office/drawing/2012/chart" uri="{02D57815-91ED-43cb-92C2-25804820EDAC}">
            <c15:filteredBarSeries>
              <c15:ser>
                <c:idx val="0"/>
                <c:order val="0"/>
                <c:tx>
                  <c:strRef>
                    <c:extLst>
                      <c:ext uri="{02D57815-91ED-43cb-92C2-25804820EDAC}">
                        <c15:formulaRef>
                          <c15:sqref>'Ejercicio 1'!$M$31</c15:sqref>
                        </c15:formulaRef>
                      </c:ext>
                    </c:extLst>
                    <c:strCache>
                      <c:ptCount val="1"/>
                      <c:pt idx="0">
                        <c:v>Porcentaje de artículos</c:v>
                      </c:pt>
                    </c:strCache>
                  </c:strRef>
                </c:tx>
                <c:spPr>
                  <a:solidFill>
                    <a:schemeClr val="accent1"/>
                  </a:solidFill>
                  <a:ln>
                    <a:noFill/>
                  </a:ln>
                  <a:effectLst/>
                </c:spPr>
                <c:invertIfNegative val="0"/>
                <c:cat>
                  <c:numRef>
                    <c:extLst>
                      <c:ext uri="{02D57815-91ED-43cb-92C2-25804820EDAC}">
                        <c15:formulaRef>
                          <c15:sqref>'Ejercicio 1'!$L$32:$L$35</c15:sqref>
                        </c15:formulaRef>
                      </c:ext>
                    </c:extLst>
                    <c:numCache>
                      <c:formatCode>0.0%</c:formatCode>
                      <c:ptCount val="4"/>
                      <c:pt idx="0" formatCode="0.00%">
                        <c:v>0</c:v>
                      </c:pt>
                      <c:pt idx="1">
                        <c:v>0.76964519356576611</c:v>
                      </c:pt>
                      <c:pt idx="2">
                        <c:v>0.92770832646150114</c:v>
                      </c:pt>
                      <c:pt idx="3">
                        <c:v>0.99999999999999978</c:v>
                      </c:pt>
                    </c:numCache>
                  </c:numRef>
                </c:cat>
                <c:val>
                  <c:numRef>
                    <c:extLst>
                      <c:ext uri="{02D57815-91ED-43cb-92C2-25804820EDAC}">
                        <c15:formulaRef>
                          <c15:sqref>'Ejercicio 1'!$M$32:$M$35</c15:sqref>
                        </c15:formulaRef>
                      </c:ext>
                    </c:extLst>
                    <c:numCache>
                      <c:formatCode>0%</c:formatCode>
                      <c:ptCount val="4"/>
                      <c:pt idx="0" formatCode="0.00%">
                        <c:v>0</c:v>
                      </c:pt>
                      <c:pt idx="1">
                        <c:v>0.2</c:v>
                      </c:pt>
                      <c:pt idx="2">
                        <c:v>0.3</c:v>
                      </c:pt>
                      <c:pt idx="3">
                        <c:v>1</c:v>
                      </c:pt>
                    </c:numCache>
                  </c:numRef>
                </c:val>
                <c:extLst>
                  <c:ext xmlns:c16="http://schemas.microsoft.com/office/drawing/2014/chart" uri="{C3380CC4-5D6E-409C-BE32-E72D297353CC}">
                    <c16:uniqueId val="{00000000-BCEB-45AE-A1D5-8AC5ED5C7916}"/>
                  </c:ext>
                </c:extLst>
              </c15:ser>
            </c15:filteredBarSeries>
          </c:ext>
        </c:extLst>
      </c:barChart>
      <c:lineChart>
        <c:grouping val="standard"/>
        <c:varyColors val="0"/>
        <c:ser>
          <c:idx val="2"/>
          <c:order val="2"/>
          <c:tx>
            <c:v>test</c:v>
          </c:tx>
          <c:spPr>
            <a:ln w="19050" cap="rnd">
              <a:solidFill>
                <a:srgbClr val="203764"/>
              </a:solidFill>
              <a:prstDash val="solid"/>
              <a:round/>
            </a:ln>
            <a:effectLst/>
          </c:spPr>
          <c:marker>
            <c:symbol val="none"/>
          </c:marker>
          <c:cat>
            <c:numRef>
              <c:f>'Ejercicio 1'!$M$32:$M$35</c:f>
              <c:numCache>
                <c:formatCode>0%</c:formatCode>
                <c:ptCount val="4"/>
                <c:pt idx="0" formatCode="0.00%">
                  <c:v>0</c:v>
                </c:pt>
                <c:pt idx="1">
                  <c:v>0.2</c:v>
                </c:pt>
                <c:pt idx="2">
                  <c:v>0.3</c:v>
                </c:pt>
                <c:pt idx="3">
                  <c:v>1</c:v>
                </c:pt>
              </c:numCache>
            </c:numRef>
          </c:cat>
          <c:val>
            <c:numRef>
              <c:f>'Ejercicio 1'!$L$32:$L$35</c:f>
              <c:numCache>
                <c:formatCode>0.0%</c:formatCode>
                <c:ptCount val="4"/>
                <c:pt idx="0" formatCode="0.00%">
                  <c:v>0</c:v>
                </c:pt>
                <c:pt idx="1">
                  <c:v>0.76964519356576611</c:v>
                </c:pt>
                <c:pt idx="2">
                  <c:v>0.92770832646150114</c:v>
                </c:pt>
                <c:pt idx="3">
                  <c:v>0.99999999999999978</c:v>
                </c:pt>
              </c:numCache>
            </c:numRef>
          </c:val>
          <c:smooth val="0"/>
          <c:extLst>
            <c:ext xmlns:c16="http://schemas.microsoft.com/office/drawing/2014/chart" uri="{C3380CC4-5D6E-409C-BE32-E72D297353CC}">
              <c16:uniqueId val="{00000007-BCEB-45AE-A1D5-8AC5ED5C7916}"/>
            </c:ext>
          </c:extLst>
        </c:ser>
        <c:dLbls>
          <c:showLegendKey val="0"/>
          <c:showVal val="0"/>
          <c:showCatName val="0"/>
          <c:showSerName val="0"/>
          <c:showPercent val="0"/>
          <c:showBubbleSize val="0"/>
        </c:dLbls>
        <c:marker val="1"/>
        <c:smooth val="0"/>
        <c:axId val="1414742304"/>
        <c:axId val="1414728992"/>
      </c:lineChart>
      <c:catAx>
        <c:axId val="14147423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Porcentaje</a:t>
                </a:r>
                <a:r>
                  <a:rPr lang="es-MX" baseline="0"/>
                  <a:t> de artículos</a:t>
                </a:r>
                <a:endParaRPr lang="es-MX"/>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14728992"/>
        <c:crosses val="autoZero"/>
        <c:auto val="1"/>
        <c:lblAlgn val="ctr"/>
        <c:lblOffset val="100"/>
        <c:tickMarkSkip val="1"/>
        <c:noMultiLvlLbl val="0"/>
      </c:catAx>
      <c:valAx>
        <c:axId val="1414728992"/>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MX"/>
                  <a:t>Porcentaje de valor monetario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MX"/>
            </a:p>
          </c:txPr>
        </c:title>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414742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1162050</xdr:colOff>
      <xdr:row>11</xdr:row>
      <xdr:rowOff>161925</xdr:rowOff>
    </xdr:from>
    <xdr:to>
      <xdr:col>11</xdr:col>
      <xdr:colOff>323850</xdr:colOff>
      <xdr:row>27</xdr:row>
      <xdr:rowOff>171450</xdr:rowOff>
    </xdr:to>
    <xdr:graphicFrame macro="">
      <xdr:nvGraphicFramePr>
        <xdr:cNvPr id="54" name="Gráfico 1">
          <a:extLst>
            <a:ext uri="{FF2B5EF4-FFF2-40B4-BE49-F238E27FC236}">
              <a16:creationId xmlns:a16="http://schemas.microsoft.com/office/drawing/2014/main" id="{8221B3FE-D4CC-498C-8C98-38B54744A4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381000</xdr:colOff>
      <xdr:row>16</xdr:row>
      <xdr:rowOff>219075</xdr:rowOff>
    </xdr:from>
    <xdr:to>
      <xdr:col>9</xdr:col>
      <xdr:colOff>314325</xdr:colOff>
      <xdr:row>17</xdr:row>
      <xdr:rowOff>95250</xdr:rowOff>
    </xdr:to>
    <xdr:sp macro="" textlink="">
      <xdr:nvSpPr>
        <xdr:cNvPr id="82" name="CuadroTexto 4">
          <a:extLst>
            <a:ext uri="{FF2B5EF4-FFF2-40B4-BE49-F238E27FC236}">
              <a16:creationId xmlns:a16="http://schemas.microsoft.com/office/drawing/2014/main" id="{C0C188C6-2DA0-41BD-8F73-843DF5AE4B6C}"/>
            </a:ext>
            <a:ext uri="{147F2762-F138-4A5C-976F-8EAC2B608ADB}">
              <a16:predDERef xmlns:a16="http://schemas.microsoft.com/office/drawing/2014/main" pred="{8221B3FE-D4CC-498C-8C98-38B54744A4C8}"/>
            </a:ext>
          </a:extLst>
        </xdr:cNvPr>
        <xdr:cNvSpPr txBox="1"/>
      </xdr:nvSpPr>
      <xdr:spPr>
        <a:xfrm>
          <a:off x="8439150" y="3352800"/>
          <a:ext cx="7239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a:solidFill>
                <a:srgbClr val="FFFFFF"/>
              </a:solidFill>
              <a:latin typeface="+mn-lt"/>
              <a:ea typeface="+mn-lt"/>
              <a:cs typeface="+mn-lt"/>
            </a:rPr>
            <a:t>CLASE A</a:t>
          </a:r>
        </a:p>
      </xdr:txBody>
    </xdr:sp>
    <xdr:clientData/>
  </xdr:twoCellAnchor>
  <xdr:twoCellAnchor>
    <xdr:from>
      <xdr:col>9</xdr:col>
      <xdr:colOff>428625</xdr:colOff>
      <xdr:row>15</xdr:row>
      <xdr:rowOff>76200</xdr:rowOff>
    </xdr:from>
    <xdr:to>
      <xdr:col>10</xdr:col>
      <xdr:colOff>342900</xdr:colOff>
      <xdr:row>16</xdr:row>
      <xdr:rowOff>161925</xdr:rowOff>
    </xdr:to>
    <xdr:sp macro="" textlink="">
      <xdr:nvSpPr>
        <xdr:cNvPr id="81" name="CuadroTexto 5">
          <a:extLst>
            <a:ext uri="{FF2B5EF4-FFF2-40B4-BE49-F238E27FC236}">
              <a16:creationId xmlns:a16="http://schemas.microsoft.com/office/drawing/2014/main" id="{141FCFB3-8B6B-44D0-9246-0FBA62D7EF83}"/>
            </a:ext>
            <a:ext uri="{147F2762-F138-4A5C-976F-8EAC2B608ADB}">
              <a16:predDERef xmlns:a16="http://schemas.microsoft.com/office/drawing/2014/main" pred="{C0C188C6-2DA0-41BD-8F73-843DF5AE4B6C}"/>
            </a:ext>
          </a:extLst>
        </xdr:cNvPr>
        <xdr:cNvSpPr txBox="1"/>
      </xdr:nvSpPr>
      <xdr:spPr>
        <a:xfrm>
          <a:off x="9277350" y="3028950"/>
          <a:ext cx="6762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a:solidFill>
                <a:srgbClr val="FFFFFF"/>
              </a:solidFill>
              <a:latin typeface="+mn-lt"/>
              <a:ea typeface="+mn-lt"/>
              <a:cs typeface="+mn-lt"/>
            </a:rPr>
            <a:t>CLASE B</a:t>
          </a:r>
        </a:p>
      </xdr:txBody>
    </xdr:sp>
    <xdr:clientData/>
  </xdr:twoCellAnchor>
  <xdr:twoCellAnchor>
    <xdr:from>
      <xdr:col>10</xdr:col>
      <xdr:colOff>323850</xdr:colOff>
      <xdr:row>14</xdr:row>
      <xdr:rowOff>104775</xdr:rowOff>
    </xdr:from>
    <xdr:to>
      <xdr:col>11</xdr:col>
      <xdr:colOff>104775</xdr:colOff>
      <xdr:row>16</xdr:row>
      <xdr:rowOff>9525</xdr:rowOff>
    </xdr:to>
    <xdr:sp macro="" textlink="">
      <xdr:nvSpPr>
        <xdr:cNvPr id="76" name="CuadroTexto 6">
          <a:extLst>
            <a:ext uri="{FF2B5EF4-FFF2-40B4-BE49-F238E27FC236}">
              <a16:creationId xmlns:a16="http://schemas.microsoft.com/office/drawing/2014/main" id="{DEA2867A-9D14-4E53-84A0-D7BFD53415EE}"/>
            </a:ext>
            <a:ext uri="{147F2762-F138-4A5C-976F-8EAC2B608ADB}">
              <a16:predDERef xmlns:a16="http://schemas.microsoft.com/office/drawing/2014/main" pred="{141FCFB3-8B6B-44D0-9246-0FBA62D7EF83}"/>
            </a:ext>
          </a:extLst>
        </xdr:cNvPr>
        <xdr:cNvSpPr txBox="1"/>
      </xdr:nvSpPr>
      <xdr:spPr>
        <a:xfrm>
          <a:off x="9934575" y="2876550"/>
          <a:ext cx="5429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800">
              <a:solidFill>
                <a:srgbClr val="FFFFFF"/>
              </a:solidFill>
              <a:latin typeface="+mn-lt"/>
              <a:ea typeface="+mn-lt"/>
              <a:cs typeface="+mn-lt"/>
            </a:rPr>
            <a:t>CLASE C</a:t>
          </a:r>
        </a:p>
      </xdr:txBody>
    </xdr:sp>
    <xdr:clientData/>
  </xdr:twoCellAnchor>
  <xdr:twoCellAnchor editAs="oneCell">
    <xdr:from>
      <xdr:col>5</xdr:col>
      <xdr:colOff>343648</xdr:colOff>
      <xdr:row>1</xdr:row>
      <xdr:rowOff>37353</xdr:rowOff>
    </xdr:from>
    <xdr:to>
      <xdr:col>13</xdr:col>
      <xdr:colOff>282376</xdr:colOff>
      <xdr:row>9</xdr:row>
      <xdr:rowOff>76278</xdr:rowOff>
    </xdr:to>
    <xdr:pic>
      <xdr:nvPicPr>
        <xdr:cNvPr id="8" name="Imagen 2">
          <a:extLst>
            <a:ext uri="{FF2B5EF4-FFF2-40B4-BE49-F238E27FC236}">
              <a16:creationId xmlns:a16="http://schemas.microsoft.com/office/drawing/2014/main" id="{26BC0FC1-8DD6-4856-8EE6-C382A7053369}"/>
            </a:ext>
          </a:extLst>
        </xdr:cNvPr>
        <xdr:cNvPicPr>
          <a:picLocks noChangeAspect="1"/>
        </xdr:cNvPicPr>
      </xdr:nvPicPr>
      <xdr:blipFill>
        <a:blip xmlns:r="http://schemas.openxmlformats.org/officeDocument/2006/relationships" r:embed="rId2"/>
        <a:stretch>
          <a:fillRect/>
        </a:stretch>
      </xdr:blipFill>
      <xdr:spPr>
        <a:xfrm>
          <a:off x="5543177" y="224118"/>
          <a:ext cx="6711003" cy="170199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CD4F9-1150-4AAF-9ADD-54D0334313DB}">
  <dimension ref="B2:L20"/>
  <sheetViews>
    <sheetView workbookViewId="0">
      <selection activeCell="C18" sqref="C18"/>
    </sheetView>
  </sheetViews>
  <sheetFormatPr baseColWidth="10" defaultRowHeight="14.4" x14ac:dyDescent="0.3"/>
  <cols>
    <col min="2" max="2" width="32.109375" bestFit="1" customWidth="1"/>
    <col min="4" max="4" width="29.77734375" bestFit="1" customWidth="1"/>
  </cols>
  <sheetData>
    <row r="2" spans="2:12" ht="15.6" x14ac:dyDescent="0.3">
      <c r="B2" s="11" t="s">
        <v>21</v>
      </c>
      <c r="D2" s="11" t="s">
        <v>22</v>
      </c>
    </row>
    <row r="3" spans="2:12" ht="15.6" x14ac:dyDescent="0.3">
      <c r="B3" s="11" t="s">
        <v>23</v>
      </c>
      <c r="D3" s="11" t="s">
        <v>24</v>
      </c>
    </row>
    <row r="4" spans="2:12" ht="15.6" x14ac:dyDescent="0.3">
      <c r="B4" s="11" t="s">
        <v>25</v>
      </c>
      <c r="D4" s="11" t="s">
        <v>26</v>
      </c>
      <c r="E4" s="26"/>
      <c r="F4" s="26"/>
      <c r="G4" s="26"/>
      <c r="H4" s="26"/>
      <c r="I4" s="26"/>
      <c r="J4" s="26"/>
      <c r="K4" s="26"/>
      <c r="L4" s="26"/>
    </row>
    <row r="5" spans="2:12" x14ac:dyDescent="0.3">
      <c r="E5" s="26"/>
      <c r="F5" s="26"/>
      <c r="G5" s="26"/>
      <c r="H5" s="26"/>
      <c r="I5" s="26"/>
      <c r="J5" s="26"/>
      <c r="K5" s="26"/>
      <c r="L5" s="26"/>
    </row>
    <row r="6" spans="2:12" x14ac:dyDescent="0.3">
      <c r="E6" s="26"/>
      <c r="F6" s="26"/>
      <c r="G6" s="26"/>
      <c r="H6" s="26"/>
      <c r="I6" s="26"/>
      <c r="J6" s="26"/>
      <c r="K6" s="26"/>
      <c r="L6" s="26"/>
    </row>
    <row r="7" spans="2:12" x14ac:dyDescent="0.3">
      <c r="E7" s="26"/>
      <c r="F7" s="26"/>
      <c r="G7" s="26"/>
      <c r="H7" s="26"/>
      <c r="I7" s="26"/>
      <c r="J7" s="26"/>
      <c r="K7" s="26"/>
      <c r="L7" s="26"/>
    </row>
    <row r="8" spans="2:12" x14ac:dyDescent="0.3">
      <c r="E8" s="26"/>
      <c r="F8" s="27"/>
      <c r="G8" s="26"/>
      <c r="H8" s="26"/>
      <c r="I8" s="26"/>
      <c r="J8" s="26"/>
      <c r="K8" s="26"/>
      <c r="L8" s="26"/>
    </row>
    <row r="9" spans="2:12" x14ac:dyDescent="0.3">
      <c r="E9" s="26"/>
      <c r="F9" s="27"/>
      <c r="G9" s="26"/>
      <c r="H9" s="26"/>
      <c r="I9" s="26"/>
      <c r="J9" s="26"/>
      <c r="K9" s="26"/>
      <c r="L9" s="26"/>
    </row>
    <row r="10" spans="2:12" x14ac:dyDescent="0.3">
      <c r="E10" s="26"/>
      <c r="F10" s="27"/>
      <c r="G10" s="26"/>
      <c r="H10" s="26"/>
      <c r="I10" s="26"/>
      <c r="J10" s="26"/>
      <c r="K10" s="26"/>
      <c r="L10" s="26"/>
    </row>
    <row r="11" spans="2:12" x14ac:dyDescent="0.3">
      <c r="E11" s="26"/>
      <c r="F11" s="27"/>
      <c r="G11" s="26"/>
      <c r="H11" s="26"/>
      <c r="I11" s="26"/>
      <c r="J11" s="26"/>
      <c r="K11" s="26"/>
      <c r="L11" s="26"/>
    </row>
    <row r="12" spans="2:12" x14ac:dyDescent="0.3">
      <c r="E12" s="26"/>
      <c r="F12" s="26"/>
      <c r="G12" s="26"/>
      <c r="H12" s="26"/>
      <c r="I12" s="26"/>
      <c r="J12" s="26"/>
      <c r="K12" s="26"/>
      <c r="L12" s="26"/>
    </row>
    <row r="13" spans="2:12" x14ac:dyDescent="0.3">
      <c r="E13" s="26"/>
      <c r="F13" s="28"/>
      <c r="G13" s="26"/>
      <c r="H13" s="26"/>
      <c r="I13" s="26"/>
      <c r="J13" s="26"/>
      <c r="K13" s="26"/>
      <c r="L13" s="26"/>
    </row>
    <row r="14" spans="2:12" x14ac:dyDescent="0.3">
      <c r="E14" s="26"/>
      <c r="F14" s="28"/>
      <c r="G14" s="26"/>
      <c r="H14" s="26"/>
      <c r="I14" s="26"/>
      <c r="J14" s="26"/>
      <c r="K14" s="26"/>
      <c r="L14" s="26"/>
    </row>
    <row r="15" spans="2:12" x14ac:dyDescent="0.3">
      <c r="E15" s="26"/>
      <c r="F15" s="28"/>
      <c r="G15" s="26"/>
      <c r="H15" s="26"/>
      <c r="I15" s="26"/>
      <c r="J15" s="26"/>
      <c r="K15" s="26"/>
      <c r="L15" s="26"/>
    </row>
    <row r="16" spans="2:12" x14ac:dyDescent="0.3">
      <c r="E16" s="26"/>
      <c r="F16" s="26"/>
      <c r="G16" s="26"/>
      <c r="H16" s="26"/>
      <c r="I16" s="26"/>
      <c r="J16" s="26"/>
      <c r="K16" s="26"/>
      <c r="L16" s="26"/>
    </row>
    <row r="17" spans="5:12" x14ac:dyDescent="0.3">
      <c r="E17" s="26"/>
      <c r="F17" s="26"/>
      <c r="G17" s="26"/>
      <c r="H17" s="26"/>
      <c r="I17" s="26"/>
      <c r="J17" s="26"/>
      <c r="K17" s="26"/>
      <c r="L17" s="26"/>
    </row>
    <row r="18" spans="5:12" x14ac:dyDescent="0.3">
      <c r="E18" s="26"/>
      <c r="F18" s="26"/>
      <c r="G18" s="26"/>
      <c r="H18" s="26"/>
      <c r="I18" s="26"/>
      <c r="J18" s="26"/>
      <c r="K18" s="26"/>
      <c r="L18" s="26"/>
    </row>
    <row r="19" spans="5:12" x14ac:dyDescent="0.3">
      <c r="E19" s="26"/>
      <c r="F19" s="26"/>
      <c r="G19" s="26"/>
      <c r="H19" s="26"/>
      <c r="I19" s="26"/>
      <c r="J19" s="26"/>
      <c r="K19" s="26"/>
      <c r="L19" s="26"/>
    </row>
    <row r="20" spans="5:12" x14ac:dyDescent="0.3">
      <c r="E20" s="26"/>
      <c r="F20" s="26"/>
      <c r="G20" s="26"/>
      <c r="H20" s="26"/>
      <c r="I20" s="26"/>
      <c r="J20" s="26"/>
      <c r="K20" s="26"/>
      <c r="L20" s="2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4F9FA-3045-4F12-B593-580594BED7A7}">
  <dimension ref="A2:M49"/>
  <sheetViews>
    <sheetView tabSelected="1" zoomScaleNormal="100" workbookViewId="0">
      <selection activeCell="G15" sqref="G15"/>
    </sheetView>
  </sheetViews>
  <sheetFormatPr baseColWidth="10" defaultColWidth="11.44140625" defaultRowHeight="14.4" x14ac:dyDescent="0.3"/>
  <cols>
    <col min="2" max="2" width="17" customWidth="1"/>
    <col min="3" max="3" width="22" customWidth="1"/>
    <col min="4" max="4" width="13.5546875" customWidth="1"/>
    <col min="5" max="5" width="12.77734375" customWidth="1"/>
    <col min="7" max="7" width="17.88671875" customWidth="1"/>
    <col min="8" max="8" width="14.6640625" customWidth="1"/>
    <col min="9" max="9" width="11.88671875" bestFit="1" customWidth="1"/>
  </cols>
  <sheetData>
    <row r="2" spans="1:5" ht="15" thickBot="1" x14ac:dyDescent="0.35"/>
    <row r="3" spans="1:5" ht="29.4" thickBot="1" x14ac:dyDescent="0.35">
      <c r="A3" s="21" t="s">
        <v>0</v>
      </c>
      <c r="B3" s="22" t="s">
        <v>1</v>
      </c>
      <c r="C3" s="23" t="s">
        <v>20</v>
      </c>
      <c r="D3" s="22" t="s">
        <v>2</v>
      </c>
      <c r="E3" s="24" t="s">
        <v>3</v>
      </c>
    </row>
    <row r="4" spans="1:5" x14ac:dyDescent="0.3">
      <c r="A4" s="1">
        <v>1</v>
      </c>
      <c r="B4" s="6" t="s">
        <v>4</v>
      </c>
      <c r="C4" s="6">
        <v>12</v>
      </c>
      <c r="D4" s="2">
        <v>30</v>
      </c>
      <c r="E4" s="3">
        <f>D4*C4</f>
        <v>360</v>
      </c>
    </row>
    <row r="5" spans="1:5" x14ac:dyDescent="0.3">
      <c r="A5" s="1">
        <v>2</v>
      </c>
      <c r="B5" s="6" t="s">
        <v>5</v>
      </c>
      <c r="C5" s="6">
        <v>12</v>
      </c>
      <c r="D5" s="2">
        <v>200</v>
      </c>
      <c r="E5" s="3">
        <f t="shared" ref="E5:E13" si="0">D5*C5</f>
        <v>2400</v>
      </c>
    </row>
    <row r="6" spans="1:5" x14ac:dyDescent="0.3">
      <c r="A6" s="1">
        <v>3</v>
      </c>
      <c r="B6" s="7" t="s">
        <v>6</v>
      </c>
      <c r="C6" s="6">
        <v>1</v>
      </c>
      <c r="D6" s="2">
        <v>25000</v>
      </c>
      <c r="E6" s="3">
        <f t="shared" si="0"/>
        <v>25000</v>
      </c>
    </row>
    <row r="7" spans="1:5" x14ac:dyDescent="0.3">
      <c r="A7" s="1">
        <v>4</v>
      </c>
      <c r="B7" s="6" t="s">
        <v>7</v>
      </c>
      <c r="C7" s="6">
        <v>12</v>
      </c>
      <c r="D7" s="2">
        <v>599</v>
      </c>
      <c r="E7" s="3">
        <f t="shared" si="0"/>
        <v>7188</v>
      </c>
    </row>
    <row r="8" spans="1:5" x14ac:dyDescent="0.3">
      <c r="A8" s="1">
        <v>5</v>
      </c>
      <c r="B8" s="7" t="s">
        <v>8</v>
      </c>
      <c r="C8" s="6">
        <v>5</v>
      </c>
      <c r="D8" s="2">
        <v>3.5</v>
      </c>
      <c r="E8" s="3">
        <f t="shared" si="0"/>
        <v>17.5</v>
      </c>
    </row>
    <row r="9" spans="1:5" x14ac:dyDescent="0.3">
      <c r="A9" s="1">
        <v>6</v>
      </c>
      <c r="B9" s="6" t="s">
        <v>9</v>
      </c>
      <c r="C9" s="6">
        <v>1</v>
      </c>
      <c r="D9" s="2">
        <v>10000</v>
      </c>
      <c r="E9" s="3">
        <f t="shared" si="0"/>
        <v>10000</v>
      </c>
    </row>
    <row r="10" spans="1:5" x14ac:dyDescent="0.3">
      <c r="A10" s="1">
        <v>7</v>
      </c>
      <c r="B10" s="6" t="s">
        <v>18</v>
      </c>
      <c r="C10" s="6">
        <v>1</v>
      </c>
      <c r="D10" s="2">
        <v>150</v>
      </c>
      <c r="E10" s="3">
        <f t="shared" si="0"/>
        <v>150</v>
      </c>
    </row>
    <row r="11" spans="1:5" x14ac:dyDescent="0.3">
      <c r="A11" s="1">
        <v>8</v>
      </c>
      <c r="B11" s="6" t="s">
        <v>19</v>
      </c>
      <c r="C11" s="6">
        <v>1</v>
      </c>
      <c r="D11" s="2">
        <v>300</v>
      </c>
      <c r="E11" s="3">
        <f t="shared" si="0"/>
        <v>300</v>
      </c>
    </row>
    <row r="12" spans="1:5" x14ac:dyDescent="0.3">
      <c r="A12" s="1">
        <v>9</v>
      </c>
      <c r="B12" s="7" t="s">
        <v>10</v>
      </c>
      <c r="C12" s="6">
        <v>2</v>
      </c>
      <c r="D12" s="2">
        <v>15</v>
      </c>
      <c r="E12" s="3">
        <f t="shared" si="0"/>
        <v>30</v>
      </c>
    </row>
    <row r="13" spans="1:5" x14ac:dyDescent="0.3">
      <c r="A13" s="1">
        <v>10</v>
      </c>
      <c r="B13" s="7" t="s">
        <v>11</v>
      </c>
      <c r="C13" s="6">
        <v>3</v>
      </c>
      <c r="D13" s="2">
        <v>10</v>
      </c>
      <c r="E13" s="3">
        <f t="shared" si="0"/>
        <v>30</v>
      </c>
    </row>
    <row r="16" spans="1:5" ht="15" thickBot="1" x14ac:dyDescent="0.35"/>
    <row r="17" spans="1:13" ht="29.4" thickBot="1" x14ac:dyDescent="0.35">
      <c r="A17" s="21" t="s">
        <v>0</v>
      </c>
      <c r="B17" s="22" t="s">
        <v>1</v>
      </c>
      <c r="C17" s="23" t="s">
        <v>20</v>
      </c>
      <c r="D17" s="22" t="s">
        <v>2</v>
      </c>
      <c r="E17" s="23" t="s">
        <v>3</v>
      </c>
      <c r="F17" s="25" t="s">
        <v>12</v>
      </c>
    </row>
    <row r="18" spans="1:13" x14ac:dyDescent="0.3">
      <c r="A18" s="1">
        <v>3</v>
      </c>
      <c r="B18" s="7" t="s">
        <v>6</v>
      </c>
      <c r="C18" s="6">
        <v>1</v>
      </c>
      <c r="D18" s="2">
        <v>25000</v>
      </c>
      <c r="E18" s="3">
        <f>D18*C18</f>
        <v>25000</v>
      </c>
      <c r="F18" s="4">
        <f>E18/$E$28</f>
        <v>0.54974656683269008</v>
      </c>
    </row>
    <row r="19" spans="1:13" x14ac:dyDescent="0.3">
      <c r="A19" s="1">
        <v>6</v>
      </c>
      <c r="B19" s="6" t="s">
        <v>9</v>
      </c>
      <c r="C19" s="6">
        <v>1</v>
      </c>
      <c r="D19" s="2">
        <v>10000</v>
      </c>
      <c r="E19" s="3">
        <f>D19*C19</f>
        <v>10000</v>
      </c>
      <c r="F19" s="4">
        <f>E19/$E$28</f>
        <v>0.21989862673307606</v>
      </c>
    </row>
    <row r="20" spans="1:13" x14ac:dyDescent="0.3">
      <c r="A20" s="1">
        <v>4</v>
      </c>
      <c r="B20" s="6" t="s">
        <v>7</v>
      </c>
      <c r="C20" s="6">
        <v>12</v>
      </c>
      <c r="D20" s="2">
        <v>599</v>
      </c>
      <c r="E20" s="3">
        <f>D20*C20</f>
        <v>7188</v>
      </c>
      <c r="F20" s="4">
        <f>E20/$E$28</f>
        <v>0.15806313289573506</v>
      </c>
    </row>
    <row r="21" spans="1:13" x14ac:dyDescent="0.3">
      <c r="A21" s="1">
        <v>2</v>
      </c>
      <c r="B21" s="6" t="s">
        <v>5</v>
      </c>
      <c r="C21" s="6">
        <v>12</v>
      </c>
      <c r="D21" s="2">
        <v>200</v>
      </c>
      <c r="E21" s="3">
        <f>D21*C21</f>
        <v>2400</v>
      </c>
      <c r="F21" s="4">
        <f>E21/$E$28</f>
        <v>5.2775670415938253E-2</v>
      </c>
    </row>
    <row r="22" spans="1:13" x14ac:dyDescent="0.3">
      <c r="A22" s="1">
        <v>1</v>
      </c>
      <c r="B22" s="6" t="s">
        <v>4</v>
      </c>
      <c r="C22" s="6">
        <v>12</v>
      </c>
      <c r="D22" s="2">
        <v>30</v>
      </c>
      <c r="E22" s="3">
        <f>D22*C22</f>
        <v>360</v>
      </c>
      <c r="F22" s="4">
        <f>E22/$E$28</f>
        <v>7.9163505623907372E-3</v>
      </c>
    </row>
    <row r="23" spans="1:13" x14ac:dyDescent="0.3">
      <c r="A23" s="1">
        <v>8</v>
      </c>
      <c r="B23" s="6" t="s">
        <v>19</v>
      </c>
      <c r="C23" s="6">
        <v>1</v>
      </c>
      <c r="D23" s="2">
        <v>300</v>
      </c>
      <c r="E23" s="3">
        <f>D23*C23</f>
        <v>300</v>
      </c>
      <c r="F23" s="4">
        <f>E23/$E$28</f>
        <v>6.5969588019922816E-3</v>
      </c>
    </row>
    <row r="24" spans="1:13" x14ac:dyDescent="0.3">
      <c r="A24" s="1">
        <v>7</v>
      </c>
      <c r="B24" s="6" t="s">
        <v>18</v>
      </c>
      <c r="C24" s="6">
        <v>1</v>
      </c>
      <c r="D24" s="2">
        <v>150</v>
      </c>
      <c r="E24" s="3">
        <f>D24*C24</f>
        <v>150</v>
      </c>
      <c r="F24" s="4">
        <f>E24/$E$28</f>
        <v>3.2984794009961408E-3</v>
      </c>
    </row>
    <row r="25" spans="1:13" x14ac:dyDescent="0.3">
      <c r="A25" s="1">
        <v>9</v>
      </c>
      <c r="B25" s="7" t="s">
        <v>10</v>
      </c>
      <c r="C25" s="6">
        <v>2</v>
      </c>
      <c r="D25" s="2">
        <v>15</v>
      </c>
      <c r="E25" s="3">
        <f>D25*C25</f>
        <v>30</v>
      </c>
      <c r="F25" s="4">
        <f>E25/$E$28</f>
        <v>6.5969588019922814E-4</v>
      </c>
    </row>
    <row r="26" spans="1:13" x14ac:dyDescent="0.3">
      <c r="A26" s="1">
        <v>10</v>
      </c>
      <c r="B26" s="7" t="s">
        <v>11</v>
      </c>
      <c r="C26" s="6">
        <v>3</v>
      </c>
      <c r="D26" s="2">
        <v>10</v>
      </c>
      <c r="E26" s="3">
        <f>D26*C26</f>
        <v>30</v>
      </c>
      <c r="F26" s="4">
        <f>E26/$E$28</f>
        <v>6.5969588019922814E-4</v>
      </c>
    </row>
    <row r="27" spans="1:13" x14ac:dyDescent="0.3">
      <c r="A27" s="1">
        <v>5</v>
      </c>
      <c r="B27" s="7" t="s">
        <v>8</v>
      </c>
      <c r="C27" s="6">
        <v>5</v>
      </c>
      <c r="D27" s="2">
        <v>3.5</v>
      </c>
      <c r="E27" s="3">
        <f>D27*C27</f>
        <v>17.5</v>
      </c>
      <c r="F27" s="4">
        <f>E27/$E$28</f>
        <v>3.8482259678288309E-4</v>
      </c>
    </row>
    <row r="28" spans="1:13" x14ac:dyDescent="0.3">
      <c r="E28" s="3">
        <f>SUM(E18:E27)</f>
        <v>45475.5</v>
      </c>
      <c r="F28" s="5"/>
    </row>
    <row r="30" spans="1:13" ht="15" thickBot="1" x14ac:dyDescent="0.35"/>
    <row r="31" spans="1:13" ht="43.8" thickBot="1" x14ac:dyDescent="0.35">
      <c r="A31" s="21" t="s">
        <v>0</v>
      </c>
      <c r="B31" s="22" t="s">
        <v>1</v>
      </c>
      <c r="C31" s="23" t="s">
        <v>20</v>
      </c>
      <c r="D31" s="22" t="s">
        <v>2</v>
      </c>
      <c r="E31" s="23" t="s">
        <v>3</v>
      </c>
      <c r="F31" s="22" t="s">
        <v>12</v>
      </c>
      <c r="G31" s="23" t="s">
        <v>13</v>
      </c>
      <c r="H31" s="23" t="s">
        <v>14</v>
      </c>
      <c r="I31" s="24" t="s">
        <v>15</v>
      </c>
      <c r="L31" s="21" t="s">
        <v>16</v>
      </c>
      <c r="M31" s="24" t="s">
        <v>17</v>
      </c>
    </row>
    <row r="32" spans="1:13" x14ac:dyDescent="0.3">
      <c r="A32" s="1">
        <v>3</v>
      </c>
      <c r="B32" s="7" t="s">
        <v>6</v>
      </c>
      <c r="C32" s="6">
        <v>1</v>
      </c>
      <c r="D32" s="2">
        <v>25000</v>
      </c>
      <c r="E32" s="3">
        <f>D32*C32</f>
        <v>25000</v>
      </c>
      <c r="F32" s="4">
        <f>E32/$E$28</f>
        <v>0.54974656683269008</v>
      </c>
      <c r="G32" s="5">
        <f>F32</f>
        <v>0.54974656683269008</v>
      </c>
      <c r="H32" s="8">
        <v>0.1</v>
      </c>
      <c r="I32" s="1" t="str">
        <f>IF(G32&lt;=0.8, "A", IF(G32 &lt;=0.95, "B", "C"))</f>
        <v>A</v>
      </c>
      <c r="L32" s="9">
        <v>0</v>
      </c>
      <c r="M32" s="9">
        <v>0</v>
      </c>
    </row>
    <row r="33" spans="1:13" x14ac:dyDescent="0.3">
      <c r="A33" s="1">
        <v>6</v>
      </c>
      <c r="B33" s="6" t="s">
        <v>9</v>
      </c>
      <c r="C33" s="6">
        <v>1</v>
      </c>
      <c r="D33" s="2">
        <v>10000</v>
      </c>
      <c r="E33" s="3">
        <f>D33*C33</f>
        <v>10000</v>
      </c>
      <c r="F33" s="4">
        <f>E33/$E$28</f>
        <v>0.21989862673307606</v>
      </c>
      <c r="G33" s="5">
        <f>G32+F33</f>
        <v>0.76964519356576611</v>
      </c>
      <c r="H33" s="8">
        <v>0.2</v>
      </c>
      <c r="I33" s="1" t="str">
        <f>IF(G33&lt;=0.8, "A", IF(G33 &lt;=0.95, "B", "C"))</f>
        <v>A</v>
      </c>
      <c r="L33" s="5">
        <f>G33</f>
        <v>0.76964519356576611</v>
      </c>
      <c r="M33" s="10">
        <f>H33</f>
        <v>0.2</v>
      </c>
    </row>
    <row r="34" spans="1:13" x14ac:dyDescent="0.3">
      <c r="A34" s="1">
        <v>4</v>
      </c>
      <c r="B34" s="6" t="s">
        <v>7</v>
      </c>
      <c r="C34" s="6">
        <v>12</v>
      </c>
      <c r="D34" s="2">
        <v>599</v>
      </c>
      <c r="E34" s="3">
        <f>D34*C34</f>
        <v>7188</v>
      </c>
      <c r="F34" s="4">
        <f>E34/$E$28</f>
        <v>0.15806313289573506</v>
      </c>
      <c r="G34" s="5">
        <f t="shared" ref="G34:G41" si="1">G33+F34</f>
        <v>0.92770832646150114</v>
      </c>
      <c r="H34" s="8">
        <v>0.3</v>
      </c>
      <c r="I34" s="1" t="str">
        <f>IF(G34&lt;=0.8, "A", IF(G34 &lt;=0.95, "B", "C"))</f>
        <v>B</v>
      </c>
      <c r="L34" s="5">
        <f>G34</f>
        <v>0.92770832646150114</v>
      </c>
      <c r="M34" s="10">
        <f>H34</f>
        <v>0.3</v>
      </c>
    </row>
    <row r="35" spans="1:13" x14ac:dyDescent="0.3">
      <c r="A35" s="1">
        <v>2</v>
      </c>
      <c r="B35" s="6" t="s">
        <v>5</v>
      </c>
      <c r="C35" s="6">
        <v>12</v>
      </c>
      <c r="D35" s="2">
        <v>200</v>
      </c>
      <c r="E35" s="3">
        <f>D35*C35</f>
        <v>2400</v>
      </c>
      <c r="F35" s="4">
        <f>E35/$E$28</f>
        <v>5.2775670415938253E-2</v>
      </c>
      <c r="G35" s="5">
        <f t="shared" si="1"/>
        <v>0.98048399687743937</v>
      </c>
      <c r="H35" s="8">
        <v>0.4</v>
      </c>
      <c r="I35" s="1" t="str">
        <f>IF(G35&lt;=0.8, "A", IF(G35 &lt;=0.95, "B", "C"))</f>
        <v>C</v>
      </c>
      <c r="L35" s="5">
        <f>G41</f>
        <v>0.99999999999999978</v>
      </c>
      <c r="M35" s="10">
        <f>H41</f>
        <v>1</v>
      </c>
    </row>
    <row r="36" spans="1:13" x14ac:dyDescent="0.3">
      <c r="A36" s="1">
        <v>1</v>
      </c>
      <c r="B36" s="6" t="s">
        <v>4</v>
      </c>
      <c r="C36" s="6">
        <v>12</v>
      </c>
      <c r="D36" s="2">
        <v>30</v>
      </c>
      <c r="E36" s="3">
        <f>D36*C36</f>
        <v>360</v>
      </c>
      <c r="F36" s="4">
        <f>E36/$E$28</f>
        <v>7.9163505623907372E-3</v>
      </c>
      <c r="G36" s="5">
        <f t="shared" si="1"/>
        <v>0.98840034743983007</v>
      </c>
      <c r="H36" s="8">
        <v>0.5</v>
      </c>
      <c r="I36" s="1" t="str">
        <f>IF(G36&lt;=0.8, "A", IF(G36 &lt;=0.95, "B", "C"))</f>
        <v>C</v>
      </c>
    </row>
    <row r="37" spans="1:13" x14ac:dyDescent="0.3">
      <c r="A37" s="1">
        <v>8</v>
      </c>
      <c r="B37" s="6" t="s">
        <v>19</v>
      </c>
      <c r="C37" s="6">
        <v>1</v>
      </c>
      <c r="D37" s="2">
        <v>300</v>
      </c>
      <c r="E37" s="3">
        <f>D37*C37</f>
        <v>300</v>
      </c>
      <c r="F37" s="4">
        <f>E37/$E$28</f>
        <v>6.5969588019922816E-3</v>
      </c>
      <c r="G37" s="5">
        <f t="shared" si="1"/>
        <v>0.99499730624182237</v>
      </c>
      <c r="H37" s="8">
        <v>0.6</v>
      </c>
      <c r="I37" s="1" t="str">
        <f>IF(G37&lt;=0.8, "A", IF(G37 &lt;=0.95, "B", "C"))</f>
        <v>C</v>
      </c>
    </row>
    <row r="38" spans="1:13" x14ac:dyDescent="0.3">
      <c r="A38" s="1">
        <v>7</v>
      </c>
      <c r="B38" s="6" t="s">
        <v>18</v>
      </c>
      <c r="C38" s="6">
        <v>1</v>
      </c>
      <c r="D38" s="2">
        <v>150</v>
      </c>
      <c r="E38" s="3">
        <f>D38*C38</f>
        <v>150</v>
      </c>
      <c r="F38" s="4">
        <f>E38/$E$28</f>
        <v>3.2984794009961408E-3</v>
      </c>
      <c r="G38" s="5">
        <f t="shared" si="1"/>
        <v>0.99829578564281851</v>
      </c>
      <c r="H38" s="8">
        <v>0.7</v>
      </c>
      <c r="I38" s="1" t="str">
        <f>IF(G38&lt;=0.8, "A", IF(G38 &lt;=0.95, "B", "C"))</f>
        <v>C</v>
      </c>
    </row>
    <row r="39" spans="1:13" x14ac:dyDescent="0.3">
      <c r="A39" s="1">
        <v>9</v>
      </c>
      <c r="B39" s="7" t="s">
        <v>10</v>
      </c>
      <c r="C39" s="6">
        <v>2</v>
      </c>
      <c r="D39" s="2">
        <v>15</v>
      </c>
      <c r="E39" s="3">
        <f>D39*C39</f>
        <v>30</v>
      </c>
      <c r="F39" s="4">
        <f>E39/$E$28</f>
        <v>6.5969588019922814E-4</v>
      </c>
      <c r="G39" s="5">
        <f t="shared" si="1"/>
        <v>0.99895548152301772</v>
      </c>
      <c r="H39" s="8">
        <v>0.8</v>
      </c>
      <c r="I39" s="1" t="str">
        <f>IF(G39&lt;=0.8, "A", IF(G39 &lt;=0.95, "B", "C"))</f>
        <v>C</v>
      </c>
    </row>
    <row r="40" spans="1:13" x14ac:dyDescent="0.3">
      <c r="A40" s="1">
        <v>10</v>
      </c>
      <c r="B40" s="7" t="s">
        <v>11</v>
      </c>
      <c r="C40" s="6">
        <v>3</v>
      </c>
      <c r="D40" s="2">
        <v>10</v>
      </c>
      <c r="E40" s="3">
        <f>D40*C40</f>
        <v>30</v>
      </c>
      <c r="F40" s="4">
        <f>E40/$E$28</f>
        <v>6.5969588019922814E-4</v>
      </c>
      <c r="G40" s="5">
        <f t="shared" si="1"/>
        <v>0.99961517740321693</v>
      </c>
      <c r="H40" s="8">
        <v>0.9</v>
      </c>
      <c r="I40" s="1" t="str">
        <f>IF(G40&lt;=0.8, "A", IF(G40 &lt;=0.95, "B", "C"))</f>
        <v>C</v>
      </c>
    </row>
    <row r="41" spans="1:13" x14ac:dyDescent="0.3">
      <c r="A41" s="1">
        <v>5</v>
      </c>
      <c r="B41" s="7" t="s">
        <v>8</v>
      </c>
      <c r="C41" s="6">
        <v>5</v>
      </c>
      <c r="D41" s="2">
        <v>3.5</v>
      </c>
      <c r="E41" s="3">
        <f>D41*C41</f>
        <v>17.5</v>
      </c>
      <c r="F41" s="4">
        <f>E41/$E$28</f>
        <v>3.8482259678288309E-4</v>
      </c>
      <c r="G41" s="5">
        <f t="shared" si="1"/>
        <v>0.99999999999999978</v>
      </c>
      <c r="H41" s="8">
        <v>1</v>
      </c>
      <c r="I41" s="1" t="str">
        <f>IF(G41&lt;=0.8, "A", IF(G41 &lt;=0.95, "B", "C"))</f>
        <v>C</v>
      </c>
    </row>
    <row r="42" spans="1:13" x14ac:dyDescent="0.3">
      <c r="E42" s="3">
        <f>SUM(E32:E41)</f>
        <v>45475.5</v>
      </c>
      <c r="F42" s="5"/>
    </row>
    <row r="45" spans="1:13" ht="15" thickBot="1" x14ac:dyDescent="0.35"/>
    <row r="46" spans="1:13" x14ac:dyDescent="0.3">
      <c r="B46" s="13" t="s">
        <v>27</v>
      </c>
      <c r="C46" s="14"/>
      <c r="D46" s="14"/>
      <c r="E46" s="14"/>
      <c r="F46" s="15"/>
    </row>
    <row r="47" spans="1:13" x14ac:dyDescent="0.3">
      <c r="B47" s="16"/>
      <c r="C47" s="12"/>
      <c r="D47" s="12"/>
      <c r="E47" s="12"/>
      <c r="F47" s="17"/>
    </row>
    <row r="48" spans="1:13" x14ac:dyDescent="0.3">
      <c r="B48" s="16"/>
      <c r="C48" s="12"/>
      <c r="D48" s="12"/>
      <c r="E48" s="12"/>
      <c r="F48" s="17"/>
    </row>
    <row r="49" spans="2:6" ht="15" thickBot="1" x14ac:dyDescent="0.35">
      <c r="B49" s="18"/>
      <c r="C49" s="19"/>
      <c r="D49" s="19"/>
      <c r="E49" s="19"/>
      <c r="F49" s="20"/>
    </row>
  </sheetData>
  <sortState xmlns:xlrd2="http://schemas.microsoft.com/office/spreadsheetml/2017/richdata2" ref="A17:E27">
    <sortCondition descending="1" ref="E18:E27"/>
  </sortState>
  <mergeCells count="1">
    <mergeCell ref="B46:F49"/>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Portada</vt:lpstr>
      <vt:lpstr>Ejercicio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yosafat martinez</dc:creator>
  <cp:lastModifiedBy>yosafat martinez</cp:lastModifiedBy>
  <dcterms:created xsi:type="dcterms:W3CDTF">2021-01-18T20:59:02Z</dcterms:created>
  <dcterms:modified xsi:type="dcterms:W3CDTF">2021-12-09T00:46:59Z</dcterms:modified>
</cp:coreProperties>
</file>