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4 Semestre\Administración Financiera\3 - Tercer parcial\"/>
    </mc:Choice>
  </mc:AlternateContent>
  <xr:revisionPtr revIDLastSave="0" documentId="13_ncr:1_{366C76D0-238C-496F-B8CF-269C52533BCD}" xr6:coauthVersionLast="45" xr6:coauthVersionMax="45" xr10:uidLastSave="{00000000-0000-0000-0000-000000000000}"/>
  <bookViews>
    <workbookView xWindow="5760" yWindow="3396" windowWidth="17280" windowHeight="8964" xr2:uid="{0C9C99D3-2EF5-4F02-AAA9-413A8653E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E20" i="1" l="1"/>
  <c r="B9" i="1"/>
  <c r="B20" i="1" s="1"/>
  <c r="E16" i="1"/>
  <c r="E23" i="1"/>
</calcChain>
</file>

<file path=xl/sharedStrings.xml><?xml version="1.0" encoding="utf-8"?>
<sst xmlns="http://schemas.openxmlformats.org/spreadsheetml/2006/main" count="55" uniqueCount="49">
  <si>
    <t>Activo</t>
  </si>
  <si>
    <t>Pasivo</t>
  </si>
  <si>
    <t>Circulante</t>
  </si>
  <si>
    <t>Caja</t>
  </si>
  <si>
    <t>Proveedores</t>
  </si>
  <si>
    <t>Bancos</t>
  </si>
  <si>
    <t>Acreedores</t>
  </si>
  <si>
    <t>Almacén</t>
  </si>
  <si>
    <t>Documentos por pagar</t>
  </si>
  <si>
    <t>Cuentas por cobrar</t>
  </si>
  <si>
    <t>Suma</t>
  </si>
  <si>
    <t xml:space="preserve">suma </t>
  </si>
  <si>
    <t>Fijo</t>
  </si>
  <si>
    <t xml:space="preserve">Fijo </t>
  </si>
  <si>
    <t>Hipotecas por pagar</t>
  </si>
  <si>
    <t>Terrenos</t>
  </si>
  <si>
    <t>suma</t>
  </si>
  <si>
    <t>Edificios</t>
  </si>
  <si>
    <t>Pasivo total</t>
  </si>
  <si>
    <t>Mobiliario</t>
  </si>
  <si>
    <t>Capital</t>
  </si>
  <si>
    <t>Equipo de reparto</t>
  </si>
  <si>
    <t>Capital social</t>
  </si>
  <si>
    <t>Equipo de cómputo</t>
  </si>
  <si>
    <t>Utilidad neta</t>
  </si>
  <si>
    <t>Capital total</t>
  </si>
  <si>
    <t>Diferido</t>
  </si>
  <si>
    <t>Gastos de instalación</t>
  </si>
  <si>
    <t>Activo total</t>
  </si>
  <si>
    <t>Suma de Pasivo y Capital</t>
  </si>
  <si>
    <t>Ventas</t>
  </si>
  <si>
    <t>Costo de ventas</t>
  </si>
  <si>
    <t>Utilidad bruta</t>
  </si>
  <si>
    <t>Gastos de Operación</t>
  </si>
  <si>
    <t>Utilidad de operación</t>
  </si>
  <si>
    <t>Producto Financiero</t>
  </si>
  <si>
    <t>Proforma</t>
  </si>
  <si>
    <t>Hoteles City Express
Estado de Resultados</t>
  </si>
  <si>
    <t>Hoteles City Express
Estado de Situación Financiera</t>
  </si>
  <si>
    <t xml:space="preserve">Bancos </t>
  </si>
  <si>
    <t>Ganancia (cambio)</t>
  </si>
  <si>
    <t>Razones proforma</t>
  </si>
  <si>
    <t>Liquidez</t>
  </si>
  <si>
    <t>Solvencia</t>
  </si>
  <si>
    <t>Estabilidad</t>
  </si>
  <si>
    <t>Inmovilización</t>
  </si>
  <si>
    <t>Rentabilidad (ventas)</t>
  </si>
  <si>
    <t>Rentabilidad (inversión)</t>
  </si>
  <si>
    <t>Este cambio subió de manera muy satisfactoria las razonez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</si>
</sst>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4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B704-3FA8-43D5-BCF2-18D7840E486B}">
  <dimension ref="A1:I30"/>
  <sheetViews>
    <sheetView tabSelected="1" zoomScale="85" zoomScaleNormal="85" workbookViewId="0">
      <selection activeCell="G24" sqref="G24"/>
    </sheetView>
  </sheetViews>
  <sheetFormatPr baseColWidth="10" defaultRowHeight="14.4" x14ac:dyDescent="0.3"/>
  <cols>
    <col min="1" max="1" width="19.33203125" bestFit="1" customWidth="1"/>
    <col min="2" max="2" width="15.5546875" bestFit="1" customWidth="1"/>
    <col min="3" max="3" width="4.77734375" customWidth="1"/>
    <col min="4" max="4" width="22.33203125" bestFit="1" customWidth="1"/>
    <col min="5" max="5" width="15.5546875" bestFit="1" customWidth="1"/>
    <col min="6" max="6" width="3.5546875" customWidth="1"/>
    <col min="7" max="7" width="21.33203125" bestFit="1" customWidth="1"/>
  </cols>
  <sheetData>
    <row r="1" spans="1:9" ht="26.4" customHeight="1" x14ac:dyDescent="0.3">
      <c r="A1" s="3" t="s">
        <v>38</v>
      </c>
      <c r="B1" s="3"/>
      <c r="C1" s="3"/>
      <c r="D1" s="3"/>
      <c r="E1" s="3"/>
      <c r="F1" s="1"/>
    </row>
    <row r="3" spans="1:9" x14ac:dyDescent="0.3">
      <c r="A3" t="s">
        <v>0</v>
      </c>
      <c r="B3" t="s">
        <v>36</v>
      </c>
      <c r="D3" t="s">
        <v>1</v>
      </c>
      <c r="E3" t="s">
        <v>36</v>
      </c>
    </row>
    <row r="4" spans="1:9" x14ac:dyDescent="0.3">
      <c r="A4" t="s">
        <v>2</v>
      </c>
      <c r="D4" t="s">
        <v>2</v>
      </c>
    </row>
    <row r="5" spans="1:9" x14ac:dyDescent="0.3">
      <c r="A5" t="s">
        <v>3</v>
      </c>
      <c r="B5" s="2">
        <v>169607</v>
      </c>
      <c r="D5" t="s">
        <v>4</v>
      </c>
      <c r="E5" s="2">
        <v>540451</v>
      </c>
      <c r="G5" s="3" t="s">
        <v>41</v>
      </c>
      <c r="H5" s="3"/>
      <c r="I5" s="3"/>
    </row>
    <row r="6" spans="1:9" x14ac:dyDescent="0.3">
      <c r="A6" t="s">
        <v>5</v>
      </c>
      <c r="B6" s="2">
        <v>1050365</v>
      </c>
      <c r="D6" t="s">
        <v>6</v>
      </c>
      <c r="E6" s="2">
        <v>450240</v>
      </c>
      <c r="H6" t="s">
        <v>36</v>
      </c>
      <c r="I6">
        <v>2020</v>
      </c>
    </row>
    <row r="7" spans="1:9" x14ac:dyDescent="0.3">
      <c r="A7" t="s">
        <v>7</v>
      </c>
      <c r="B7" s="2">
        <v>110197</v>
      </c>
      <c r="D7" t="s">
        <v>8</v>
      </c>
      <c r="E7" s="2">
        <v>1065309</v>
      </c>
      <c r="G7" t="s">
        <v>42</v>
      </c>
      <c r="H7" s="4">
        <v>0.36</v>
      </c>
      <c r="I7">
        <v>0.37</v>
      </c>
    </row>
    <row r="8" spans="1:9" x14ac:dyDescent="0.3">
      <c r="A8" t="s">
        <v>9</v>
      </c>
      <c r="B8" s="2">
        <v>1832199</v>
      </c>
      <c r="D8" t="s">
        <v>10</v>
      </c>
      <c r="E8" s="2">
        <v>2056000</v>
      </c>
      <c r="G8" t="s">
        <v>43</v>
      </c>
      <c r="H8" s="4">
        <f xml:space="preserve"> B9 /E8</f>
        <v>1.5381167315175097</v>
      </c>
      <c r="I8">
        <v>1.36</v>
      </c>
    </row>
    <row r="9" spans="1:9" x14ac:dyDescent="0.3">
      <c r="A9" t="s">
        <v>11</v>
      </c>
      <c r="B9" s="2">
        <f xml:space="preserve"> SUM(B5:B8)</f>
        <v>3162368</v>
      </c>
      <c r="D9" t="s">
        <v>12</v>
      </c>
      <c r="E9" s="2"/>
      <c r="G9" t="s">
        <v>44</v>
      </c>
      <c r="H9" s="5">
        <f xml:space="preserve"> E12 /B20</f>
        <v>0.59097858683136761</v>
      </c>
      <c r="I9">
        <v>0.6</v>
      </c>
    </row>
    <row r="10" spans="1:9" x14ac:dyDescent="0.3">
      <c r="A10" t="s">
        <v>13</v>
      </c>
      <c r="B10" s="2"/>
      <c r="D10" t="s">
        <v>14</v>
      </c>
      <c r="E10" s="2">
        <v>7835065</v>
      </c>
      <c r="G10" t="s">
        <v>45</v>
      </c>
      <c r="H10" s="4">
        <f xml:space="preserve"> B16 / E14</f>
        <v>2.3007847155214445</v>
      </c>
      <c r="I10">
        <v>2.37</v>
      </c>
    </row>
    <row r="11" spans="1:9" x14ac:dyDescent="0.3">
      <c r="A11" t="s">
        <v>15</v>
      </c>
      <c r="B11" s="2">
        <v>3286000</v>
      </c>
      <c r="D11" t="s">
        <v>16</v>
      </c>
      <c r="E11" s="2">
        <v>7835065</v>
      </c>
      <c r="G11" t="s">
        <v>46</v>
      </c>
      <c r="H11" s="4">
        <f xml:space="preserve"> B30 / B25</f>
        <v>0.70718704148626832</v>
      </c>
      <c r="I11">
        <v>0.6</v>
      </c>
    </row>
    <row r="12" spans="1:9" x14ac:dyDescent="0.3">
      <c r="A12" t="s">
        <v>17</v>
      </c>
      <c r="B12" s="2">
        <v>9000077</v>
      </c>
      <c r="D12" t="s">
        <v>18</v>
      </c>
      <c r="E12" s="2">
        <v>9891065</v>
      </c>
      <c r="G12" t="s">
        <v>47</v>
      </c>
      <c r="H12" s="4">
        <f xml:space="preserve"> E15/E14</f>
        <v>0.16704774439038361</v>
      </c>
      <c r="I12">
        <v>0.1</v>
      </c>
    </row>
    <row r="13" spans="1:9" x14ac:dyDescent="0.3">
      <c r="A13" t="s">
        <v>19</v>
      </c>
      <c r="B13" s="2">
        <v>388481</v>
      </c>
      <c r="D13" t="s">
        <v>20</v>
      </c>
      <c r="E13" s="2"/>
    </row>
    <row r="14" spans="1:9" x14ac:dyDescent="0.3">
      <c r="A14" t="s">
        <v>21</v>
      </c>
      <c r="B14" s="2">
        <v>348243</v>
      </c>
      <c r="D14" t="s">
        <v>22</v>
      </c>
      <c r="E14" s="2">
        <v>5865820</v>
      </c>
    </row>
    <row r="15" spans="1:9" x14ac:dyDescent="0.3">
      <c r="A15" t="s">
        <v>23</v>
      </c>
      <c r="B15" s="2">
        <v>473188</v>
      </c>
      <c r="D15" t="s">
        <v>24</v>
      </c>
      <c r="E15" s="2">
        <v>979872</v>
      </c>
      <c r="G15" s="3" t="s">
        <v>48</v>
      </c>
      <c r="H15" s="3"/>
      <c r="I15" s="3"/>
    </row>
    <row r="16" spans="1:9" x14ac:dyDescent="0.3">
      <c r="A16" t="s">
        <v>11</v>
      </c>
      <c r="B16" s="2">
        <v>13495989</v>
      </c>
      <c r="D16" t="s">
        <v>25</v>
      </c>
      <c r="E16" s="2">
        <f xml:space="preserve"> SUM(E14:E15)</f>
        <v>6845692</v>
      </c>
      <c r="G16" s="3"/>
      <c r="H16" s="3"/>
      <c r="I16" s="3"/>
    </row>
    <row r="17" spans="1:5" x14ac:dyDescent="0.3">
      <c r="A17" t="s">
        <v>26</v>
      </c>
      <c r="B17" s="2"/>
      <c r="E17" s="2"/>
    </row>
    <row r="18" spans="1:5" x14ac:dyDescent="0.3">
      <c r="A18" t="s">
        <v>27</v>
      </c>
      <c r="B18" s="2">
        <v>78400</v>
      </c>
      <c r="E18" s="2"/>
    </row>
    <row r="19" spans="1:5" x14ac:dyDescent="0.3">
      <c r="A19" t="s">
        <v>11</v>
      </c>
      <c r="B19" s="2">
        <v>78400</v>
      </c>
      <c r="E19" s="2"/>
    </row>
    <row r="20" spans="1:5" x14ac:dyDescent="0.3">
      <c r="A20" t="s">
        <v>28</v>
      </c>
      <c r="B20" s="2">
        <f xml:space="preserve"> SUM(B9,B16,B19)</f>
        <v>16736757</v>
      </c>
      <c r="D20" t="s">
        <v>29</v>
      </c>
      <c r="E20" s="2">
        <f xml:space="preserve"> SUM(E12,E16)</f>
        <v>16736757</v>
      </c>
    </row>
    <row r="22" spans="1:5" ht="28.2" customHeight="1" x14ac:dyDescent="0.3">
      <c r="A22" s="3" t="s">
        <v>37</v>
      </c>
      <c r="B22" s="3"/>
    </row>
    <row r="23" spans="1:5" x14ac:dyDescent="0.3">
      <c r="D23" t="s">
        <v>39</v>
      </c>
      <c r="E23">
        <f>500000*(1.2)^1</f>
        <v>600000</v>
      </c>
    </row>
    <row r="24" spans="1:5" x14ac:dyDescent="0.3">
      <c r="B24" t="s">
        <v>36</v>
      </c>
      <c r="D24" t="s">
        <v>40</v>
      </c>
      <c r="E24">
        <v>100000</v>
      </c>
    </row>
    <row r="25" spans="1:5" x14ac:dyDescent="0.3">
      <c r="A25" t="s">
        <v>30</v>
      </c>
      <c r="B25" s="2">
        <v>1385591</v>
      </c>
    </row>
    <row r="26" spans="1:5" x14ac:dyDescent="0.3">
      <c r="A26" t="s">
        <v>31</v>
      </c>
      <c r="B26" s="2">
        <v>376881</v>
      </c>
    </row>
    <row r="27" spans="1:5" x14ac:dyDescent="0.3">
      <c r="A27" t="s">
        <v>32</v>
      </c>
      <c r="B27" s="2">
        <v>1008710</v>
      </c>
    </row>
    <row r="28" spans="1:5" x14ac:dyDescent="0.3">
      <c r="A28" t="s">
        <v>33</v>
      </c>
      <c r="B28" s="2">
        <v>128838</v>
      </c>
    </row>
    <row r="29" spans="1:5" x14ac:dyDescent="0.3">
      <c r="A29" t="s">
        <v>35</v>
      </c>
      <c r="B29" s="2">
        <v>100000</v>
      </c>
    </row>
    <row r="30" spans="1:5" x14ac:dyDescent="0.3">
      <c r="A30" t="s">
        <v>34</v>
      </c>
      <c r="B30" s="2">
        <v>979872</v>
      </c>
    </row>
  </sheetData>
  <mergeCells count="4">
    <mergeCell ref="A22:B22"/>
    <mergeCell ref="A1:E1"/>
    <mergeCell ref="G5:I5"/>
    <mergeCell ref="G15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2020-06-07T04:16:10Z</dcterms:created>
  <dcterms:modified xsi:type="dcterms:W3CDTF">2020-06-07T05:56:51Z</dcterms:modified>
</cp:coreProperties>
</file>