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講義授業\東大工学部授業\バイオイメージング\バイオイメージング課題\2018\"/>
    </mc:Choice>
  </mc:AlternateContent>
  <xr:revisionPtr revIDLastSave="0" documentId="13_ncr:1_{EB8F0B4A-4396-4FE8-99F3-2DB02521B092}" xr6:coauthVersionLast="34" xr6:coauthVersionMax="34" xr10:uidLastSave="{00000000-0000-0000-0000-000000000000}"/>
  <bookViews>
    <workbookView xWindow="600" yWindow="75" windowWidth="13995" windowHeight="7830" xr2:uid="{00000000-000D-0000-FFFF-FFFF00000000}"/>
  </bookViews>
  <sheets>
    <sheet name="方位プロット" sheetId="5" r:id="rId1"/>
    <sheet name="Sheet1" sheetId="6" r:id="rId2"/>
  </sheets>
  <calcPr calcId="179017"/>
</workbook>
</file>

<file path=xl/calcChain.xml><?xml version="1.0" encoding="utf-8"?>
<calcChain xmlns="http://schemas.openxmlformats.org/spreadsheetml/2006/main">
  <c r="B23" i="5" l="1"/>
  <c r="B24" i="5"/>
  <c r="C4" i="6" l="1"/>
  <c r="D4" i="6" s="1"/>
  <c r="C3" i="6"/>
  <c r="D3" i="6" s="1"/>
  <c r="D2" i="6"/>
  <c r="B32" i="5"/>
  <c r="B31" i="5"/>
  <c r="B30" i="5"/>
  <c r="B29" i="5"/>
  <c r="B28" i="5"/>
  <c r="B27" i="5"/>
  <c r="B26" i="5"/>
  <c r="B25" i="5"/>
  <c r="B19" i="5"/>
  <c r="B17" i="5"/>
  <c r="B15" i="5"/>
  <c r="B13" i="5"/>
  <c r="B11" i="5"/>
  <c r="B7" i="5"/>
  <c r="D5" i="5"/>
  <c r="C4" i="5"/>
  <c r="C5" i="5" s="1"/>
  <c r="C6" i="5" s="1"/>
  <c r="C7" i="5" s="1"/>
  <c r="D3" i="5"/>
  <c r="Y3" i="5" l="1"/>
  <c r="Z3" i="5" s="1"/>
  <c r="AA3" i="5" s="1"/>
  <c r="E3" i="5"/>
  <c r="F3" i="5" s="1"/>
  <c r="O3" i="5"/>
  <c r="J3" i="5"/>
  <c r="K3" i="5" s="1"/>
  <c r="C5" i="6"/>
  <c r="T5" i="5"/>
  <c r="U5" i="5" s="1"/>
  <c r="V5" i="5"/>
  <c r="W5" i="5"/>
  <c r="AB3" i="5"/>
  <c r="Y5" i="5"/>
  <c r="Z5" i="5" s="1"/>
  <c r="C8" i="5"/>
  <c r="D7" i="5"/>
  <c r="E5" i="5"/>
  <c r="F5" i="5" s="1"/>
  <c r="O5" i="5"/>
  <c r="P5" i="5" s="1"/>
  <c r="D6" i="5"/>
  <c r="J5" i="5"/>
  <c r="K5" i="5" s="1"/>
  <c r="P3" i="5"/>
  <c r="T3" i="5"/>
  <c r="U3" i="5" s="1"/>
  <c r="D4" i="5"/>
  <c r="C6" i="6" l="1"/>
  <c r="D5" i="6"/>
  <c r="H3" i="5"/>
  <c r="G3" i="5"/>
  <c r="Y4" i="5"/>
  <c r="Z4" i="5" s="1"/>
  <c r="E4" i="5"/>
  <c r="F4" i="5" s="1"/>
  <c r="T4" i="5"/>
  <c r="U4" i="5" s="1"/>
  <c r="J4" i="5"/>
  <c r="K4" i="5" s="1"/>
  <c r="O4" i="5"/>
  <c r="P4" i="5" s="1"/>
  <c r="G5" i="5"/>
  <c r="H5" i="5"/>
  <c r="L5" i="5"/>
  <c r="M5" i="5"/>
  <c r="J7" i="5"/>
  <c r="K7" i="5" s="1"/>
  <c r="Y7" i="5"/>
  <c r="Z7" i="5" s="1"/>
  <c r="O7" i="5"/>
  <c r="P7" i="5" s="1"/>
  <c r="E7" i="5"/>
  <c r="F7" i="5" s="1"/>
  <c r="T7" i="5"/>
  <c r="U7" i="5" s="1"/>
  <c r="R3" i="5"/>
  <c r="Q3" i="5"/>
  <c r="Y6" i="5"/>
  <c r="Z6" i="5" s="1"/>
  <c r="T6" i="5"/>
  <c r="U6" i="5" s="1"/>
  <c r="O6" i="5"/>
  <c r="P6" i="5" s="1"/>
  <c r="J6" i="5"/>
  <c r="K6" i="5" s="1"/>
  <c r="E6" i="5"/>
  <c r="F6" i="5" s="1"/>
  <c r="C9" i="5"/>
  <c r="D8" i="5"/>
  <c r="W3" i="5"/>
  <c r="V3" i="5"/>
  <c r="M3" i="5"/>
  <c r="L3" i="5"/>
  <c r="Q5" i="5"/>
  <c r="R5" i="5"/>
  <c r="AA5" i="5"/>
  <c r="AB5" i="5"/>
  <c r="D6" i="6" l="1"/>
  <c r="C7" i="6"/>
  <c r="AE3" i="5"/>
  <c r="R7" i="5"/>
  <c r="Q7" i="5"/>
  <c r="R6" i="5"/>
  <c r="Q6" i="5"/>
  <c r="AE5" i="5"/>
  <c r="W4" i="5"/>
  <c r="V4" i="5"/>
  <c r="C10" i="5"/>
  <c r="D9" i="5"/>
  <c r="W6" i="5"/>
  <c r="V6" i="5"/>
  <c r="W7" i="5"/>
  <c r="V7" i="5"/>
  <c r="M7" i="5"/>
  <c r="L7" i="5"/>
  <c r="AD5" i="5"/>
  <c r="H4" i="5"/>
  <c r="G4" i="5"/>
  <c r="M6" i="5"/>
  <c r="L6" i="5"/>
  <c r="M4" i="5"/>
  <c r="L4" i="5"/>
  <c r="Y8" i="5"/>
  <c r="Z8" i="5" s="1"/>
  <c r="O8" i="5"/>
  <c r="P8" i="5" s="1"/>
  <c r="E8" i="5"/>
  <c r="F8" i="5" s="1"/>
  <c r="T8" i="5"/>
  <c r="U8" i="5" s="1"/>
  <c r="J8" i="5"/>
  <c r="K8" i="5" s="1"/>
  <c r="AB7" i="5"/>
  <c r="AA7" i="5"/>
  <c r="AD3" i="5"/>
  <c r="AF3" i="5" s="1"/>
  <c r="H6" i="5"/>
  <c r="G6" i="5"/>
  <c r="AB6" i="5"/>
  <c r="AA6" i="5"/>
  <c r="H7" i="5"/>
  <c r="G7" i="5"/>
  <c r="R4" i="5"/>
  <c r="Q4" i="5"/>
  <c r="AB4" i="5"/>
  <c r="AA4" i="5"/>
  <c r="AE7" i="5" l="1"/>
  <c r="AF5" i="5"/>
  <c r="AE6" i="5"/>
  <c r="D7" i="6"/>
  <c r="C8" i="6"/>
  <c r="AA8" i="5"/>
  <c r="AB8" i="5"/>
  <c r="AD4" i="5"/>
  <c r="AF4" i="5" s="1"/>
  <c r="G8" i="5"/>
  <c r="H8" i="5"/>
  <c r="AE4" i="5"/>
  <c r="Y9" i="5"/>
  <c r="Z9" i="5" s="1"/>
  <c r="T9" i="5"/>
  <c r="U9" i="5" s="1"/>
  <c r="O9" i="5"/>
  <c r="P9" i="5" s="1"/>
  <c r="J9" i="5"/>
  <c r="K9" i="5" s="1"/>
  <c r="E9" i="5"/>
  <c r="F9" i="5" s="1"/>
  <c r="L8" i="5"/>
  <c r="M8" i="5"/>
  <c r="V8" i="5"/>
  <c r="W8" i="5"/>
  <c r="AD7" i="5"/>
  <c r="AF7" i="5" s="1"/>
  <c r="AD6" i="5"/>
  <c r="AF6" i="5" s="1"/>
  <c r="Q8" i="5"/>
  <c r="R8" i="5"/>
  <c r="C11" i="5"/>
  <c r="D10" i="5"/>
  <c r="C9" i="6" l="1"/>
  <c r="D8" i="6"/>
  <c r="AD8" i="5"/>
  <c r="AB9" i="5"/>
  <c r="AA9" i="5"/>
  <c r="M9" i="5"/>
  <c r="L9" i="5"/>
  <c r="D11" i="5"/>
  <c r="C12" i="5"/>
  <c r="W9" i="5"/>
  <c r="V9" i="5"/>
  <c r="G9" i="5"/>
  <c r="H9" i="5"/>
  <c r="Y10" i="5"/>
  <c r="Z10" i="5" s="1"/>
  <c r="T10" i="5"/>
  <c r="U10" i="5" s="1"/>
  <c r="O10" i="5"/>
  <c r="P10" i="5" s="1"/>
  <c r="J10" i="5"/>
  <c r="K10" i="5" s="1"/>
  <c r="E10" i="5"/>
  <c r="F10" i="5" s="1"/>
  <c r="R9" i="5"/>
  <c r="Q9" i="5"/>
  <c r="AE8" i="5"/>
  <c r="C10" i="6" l="1"/>
  <c r="D9" i="6"/>
  <c r="AA10" i="5"/>
  <c r="AB10" i="5"/>
  <c r="M10" i="5"/>
  <c r="L10" i="5"/>
  <c r="D12" i="5"/>
  <c r="C13" i="5"/>
  <c r="Q10" i="5"/>
  <c r="R10" i="5"/>
  <c r="AD9" i="5"/>
  <c r="T11" i="5"/>
  <c r="U11" i="5" s="1"/>
  <c r="O11" i="5"/>
  <c r="P11" i="5" s="1"/>
  <c r="E11" i="5"/>
  <c r="F11" i="5" s="1"/>
  <c r="Y11" i="5"/>
  <c r="Z11" i="5" s="1"/>
  <c r="J11" i="5"/>
  <c r="K11" i="5" s="1"/>
  <c r="G10" i="5"/>
  <c r="H10" i="5"/>
  <c r="AE10" i="5" s="1"/>
  <c r="AE9" i="5"/>
  <c r="W10" i="5"/>
  <c r="V10" i="5"/>
  <c r="AF8" i="5"/>
  <c r="C11" i="6" l="1"/>
  <c r="D10" i="6"/>
  <c r="G11" i="5"/>
  <c r="H11" i="5"/>
  <c r="AD10" i="5"/>
  <c r="AF10" i="5" s="1"/>
  <c r="L11" i="5"/>
  <c r="M11" i="5"/>
  <c r="V11" i="5"/>
  <c r="W11" i="5"/>
  <c r="C14" i="5"/>
  <c r="D13" i="5"/>
  <c r="Q11" i="5"/>
  <c r="R11" i="5"/>
  <c r="AA11" i="5"/>
  <c r="AB11" i="5"/>
  <c r="AF9" i="5"/>
  <c r="Y12" i="5"/>
  <c r="Z12" i="5" s="1"/>
  <c r="T12" i="5"/>
  <c r="U12" i="5" s="1"/>
  <c r="O12" i="5"/>
  <c r="P12" i="5" s="1"/>
  <c r="J12" i="5"/>
  <c r="K12" i="5" s="1"/>
  <c r="E12" i="5"/>
  <c r="F12" i="5" s="1"/>
  <c r="D11" i="6" l="1"/>
  <c r="C12" i="6"/>
  <c r="W12" i="5"/>
  <c r="V12" i="5"/>
  <c r="C15" i="5"/>
  <c r="D14" i="5"/>
  <c r="H12" i="5"/>
  <c r="G12" i="5"/>
  <c r="M12" i="5"/>
  <c r="L12" i="5"/>
  <c r="AE11" i="5"/>
  <c r="AB12" i="5"/>
  <c r="AA12" i="5"/>
  <c r="R12" i="5"/>
  <c r="Q12" i="5"/>
  <c r="T13" i="5"/>
  <c r="U13" i="5" s="1"/>
  <c r="O13" i="5"/>
  <c r="P13" i="5" s="1"/>
  <c r="J13" i="5"/>
  <c r="K13" i="5" s="1"/>
  <c r="Y13" i="5"/>
  <c r="Z13" i="5" s="1"/>
  <c r="E13" i="5"/>
  <c r="F13" i="5" s="1"/>
  <c r="AD11" i="5"/>
  <c r="AF11" i="5" s="1"/>
  <c r="Y14" i="5" l="1"/>
  <c r="Z14" i="5" s="1"/>
  <c r="O14" i="5"/>
  <c r="P14" i="5" s="1"/>
  <c r="E14" i="5"/>
  <c r="F14" i="5" s="1"/>
  <c r="T14" i="5"/>
  <c r="U14" i="5" s="1"/>
  <c r="J14" i="5"/>
  <c r="K14" i="5" s="1"/>
  <c r="R13" i="5"/>
  <c r="Q13" i="5"/>
  <c r="C16" i="5"/>
  <c r="D15" i="5"/>
  <c r="W13" i="5"/>
  <c r="V13" i="5"/>
  <c r="AD12" i="5"/>
  <c r="AF12" i="5" s="1"/>
  <c r="M13" i="5"/>
  <c r="L13" i="5"/>
  <c r="H13" i="5"/>
  <c r="AE13" i="5" s="1"/>
  <c r="G13" i="5"/>
  <c r="AD13" i="5" s="1"/>
  <c r="AF13" i="5" s="1"/>
  <c r="AB13" i="5"/>
  <c r="AA13" i="5"/>
  <c r="AE12" i="5"/>
  <c r="C17" i="5" l="1"/>
  <c r="D16" i="5"/>
  <c r="G14" i="5"/>
  <c r="H14" i="5"/>
  <c r="Q14" i="5"/>
  <c r="R14" i="5"/>
  <c r="V14" i="5"/>
  <c r="W14" i="5"/>
  <c r="T15" i="5"/>
  <c r="U15" i="5" s="1"/>
  <c r="J15" i="5"/>
  <c r="K15" i="5" s="1"/>
  <c r="Y15" i="5"/>
  <c r="Z15" i="5" s="1"/>
  <c r="E15" i="5"/>
  <c r="F15" i="5" s="1"/>
  <c r="O15" i="5"/>
  <c r="P15" i="5" s="1"/>
  <c r="L14" i="5"/>
  <c r="M14" i="5"/>
  <c r="AA14" i="5"/>
  <c r="AB14" i="5"/>
  <c r="AA15" i="5" l="1"/>
  <c r="AB15" i="5"/>
  <c r="AD14" i="5"/>
  <c r="L15" i="5"/>
  <c r="M15" i="5"/>
  <c r="O16" i="5"/>
  <c r="P16" i="5" s="1"/>
  <c r="E16" i="5"/>
  <c r="F16" i="5" s="1"/>
  <c r="T16" i="5"/>
  <c r="U16" i="5" s="1"/>
  <c r="Y16" i="5"/>
  <c r="Z16" i="5" s="1"/>
  <c r="J16" i="5"/>
  <c r="K16" i="5" s="1"/>
  <c r="G15" i="5"/>
  <c r="H15" i="5"/>
  <c r="AE14" i="5"/>
  <c r="Q15" i="5"/>
  <c r="R15" i="5"/>
  <c r="V15" i="5"/>
  <c r="W15" i="5"/>
  <c r="C18" i="5"/>
  <c r="D17" i="5"/>
  <c r="AE15" i="5" l="1"/>
  <c r="AF14" i="5"/>
  <c r="V16" i="5"/>
  <c r="W16" i="5"/>
  <c r="H16" i="5"/>
  <c r="G16" i="5"/>
  <c r="M16" i="5"/>
  <c r="L16" i="5"/>
  <c r="R16" i="5"/>
  <c r="Q16" i="5"/>
  <c r="Y17" i="5"/>
  <c r="Z17" i="5" s="1"/>
  <c r="T17" i="5"/>
  <c r="U17" i="5" s="1"/>
  <c r="O17" i="5"/>
  <c r="P17" i="5" s="1"/>
  <c r="J17" i="5"/>
  <c r="K17" i="5" s="1"/>
  <c r="E17" i="5"/>
  <c r="F17" i="5" s="1"/>
  <c r="AD15" i="5"/>
  <c r="AF15" i="5" s="1"/>
  <c r="D18" i="5"/>
  <c r="C19" i="5"/>
  <c r="AA16" i="5"/>
  <c r="AB16" i="5"/>
  <c r="AE16" i="5" l="1"/>
  <c r="C20" i="5"/>
  <c r="D19" i="5"/>
  <c r="AD16" i="5"/>
  <c r="AF16" i="5" s="1"/>
  <c r="R17" i="5"/>
  <c r="Q17" i="5"/>
  <c r="W17" i="5"/>
  <c r="V17" i="5"/>
  <c r="M17" i="5"/>
  <c r="L17" i="5"/>
  <c r="T18" i="5"/>
  <c r="U18" i="5" s="1"/>
  <c r="J18" i="5"/>
  <c r="K18" i="5" s="1"/>
  <c r="O18" i="5"/>
  <c r="P18" i="5" s="1"/>
  <c r="Y18" i="5"/>
  <c r="Z18" i="5" s="1"/>
  <c r="E18" i="5"/>
  <c r="F18" i="5" s="1"/>
  <c r="H17" i="5"/>
  <c r="G17" i="5"/>
  <c r="AB17" i="5"/>
  <c r="AA17" i="5"/>
  <c r="AD17" i="5" l="1"/>
  <c r="Y19" i="5"/>
  <c r="Z19" i="5" s="1"/>
  <c r="T19" i="5"/>
  <c r="U19" i="5" s="1"/>
  <c r="O19" i="5"/>
  <c r="P19" i="5" s="1"/>
  <c r="J19" i="5"/>
  <c r="K19" i="5" s="1"/>
  <c r="E19" i="5"/>
  <c r="F19" i="5" s="1"/>
  <c r="R18" i="5"/>
  <c r="Q18" i="5"/>
  <c r="AE17" i="5"/>
  <c r="AF17" i="5" s="1"/>
  <c r="M18" i="5"/>
  <c r="L18" i="5"/>
  <c r="H18" i="5"/>
  <c r="G18" i="5"/>
  <c r="W18" i="5"/>
  <c r="V18" i="5"/>
  <c r="AB18" i="5"/>
  <c r="AA18" i="5"/>
  <c r="C21" i="5"/>
  <c r="D20" i="5"/>
  <c r="R19" i="5" l="1"/>
  <c r="Q19" i="5"/>
  <c r="D21" i="5"/>
  <c r="C22" i="5"/>
  <c r="W19" i="5"/>
  <c r="V19" i="5"/>
  <c r="AE18" i="5"/>
  <c r="M19" i="5"/>
  <c r="L19" i="5"/>
  <c r="Y20" i="5"/>
  <c r="Z20" i="5" s="1"/>
  <c r="T20" i="5"/>
  <c r="U20" i="5" s="1"/>
  <c r="O20" i="5"/>
  <c r="P20" i="5" s="1"/>
  <c r="J20" i="5"/>
  <c r="K20" i="5" s="1"/>
  <c r="E20" i="5"/>
  <c r="F20" i="5" s="1"/>
  <c r="AD18" i="5"/>
  <c r="AF18" i="5" s="1"/>
  <c r="H19" i="5"/>
  <c r="G19" i="5"/>
  <c r="AB19" i="5"/>
  <c r="AA19" i="5"/>
  <c r="AE19" i="5" l="1"/>
  <c r="R20" i="5"/>
  <c r="Q20" i="5"/>
  <c r="C23" i="5"/>
  <c r="D22" i="5"/>
  <c r="H20" i="5"/>
  <c r="G20" i="5"/>
  <c r="AB20" i="5"/>
  <c r="AA20" i="5"/>
  <c r="W20" i="5"/>
  <c r="V20" i="5"/>
  <c r="T21" i="5"/>
  <c r="U21" i="5" s="1"/>
  <c r="J21" i="5"/>
  <c r="K21" i="5" s="1"/>
  <c r="E21" i="5"/>
  <c r="F21" i="5" s="1"/>
  <c r="Y21" i="5"/>
  <c r="Z21" i="5" s="1"/>
  <c r="O21" i="5"/>
  <c r="P21" i="5" s="1"/>
  <c r="AD19" i="5"/>
  <c r="AF19" i="5" s="1"/>
  <c r="M20" i="5"/>
  <c r="L20" i="5"/>
  <c r="M21" i="5" l="1"/>
  <c r="L21" i="5"/>
  <c r="R21" i="5"/>
  <c r="Q21" i="5"/>
  <c r="AB21" i="5"/>
  <c r="AA21" i="5"/>
  <c r="AD20" i="5"/>
  <c r="Y22" i="5"/>
  <c r="Z22" i="5" s="1"/>
  <c r="T22" i="5"/>
  <c r="U22" i="5" s="1"/>
  <c r="O22" i="5"/>
  <c r="P22" i="5" s="1"/>
  <c r="J22" i="5"/>
  <c r="K22" i="5" s="1"/>
  <c r="E22" i="5"/>
  <c r="F22" i="5" s="1"/>
  <c r="W21" i="5"/>
  <c r="V21" i="5"/>
  <c r="D23" i="5"/>
  <c r="C24" i="5"/>
  <c r="H21" i="5"/>
  <c r="G21" i="5"/>
  <c r="AE20" i="5"/>
  <c r="AB22" i="5" l="1"/>
  <c r="AA22" i="5"/>
  <c r="Y23" i="5"/>
  <c r="Z23" i="5" s="1"/>
  <c r="E23" i="5"/>
  <c r="F23" i="5" s="1"/>
  <c r="J23" i="5"/>
  <c r="K23" i="5" s="1"/>
  <c r="T23" i="5"/>
  <c r="U23" i="5" s="1"/>
  <c r="O23" i="5"/>
  <c r="P23" i="5" s="1"/>
  <c r="AF20" i="5"/>
  <c r="AD21" i="5"/>
  <c r="Q22" i="5"/>
  <c r="R22" i="5"/>
  <c r="C25" i="5"/>
  <c r="D24" i="5"/>
  <c r="H22" i="5"/>
  <c r="G22" i="5"/>
  <c r="M22" i="5"/>
  <c r="L22" i="5"/>
  <c r="AE21" i="5"/>
  <c r="W22" i="5"/>
  <c r="V22" i="5"/>
  <c r="G23" i="5" l="1"/>
  <c r="H23" i="5"/>
  <c r="AD22" i="5"/>
  <c r="Q23" i="5"/>
  <c r="R23" i="5"/>
  <c r="AE22" i="5"/>
  <c r="V23" i="5"/>
  <c r="W23" i="5"/>
  <c r="C26" i="5"/>
  <c r="D25" i="5"/>
  <c r="AA23" i="5"/>
  <c r="AB23" i="5"/>
  <c r="Y24" i="5"/>
  <c r="Z24" i="5" s="1"/>
  <c r="T24" i="5"/>
  <c r="U24" i="5" s="1"/>
  <c r="O24" i="5"/>
  <c r="P24" i="5" s="1"/>
  <c r="J24" i="5"/>
  <c r="K24" i="5" s="1"/>
  <c r="E24" i="5"/>
  <c r="F24" i="5" s="1"/>
  <c r="AF21" i="5"/>
  <c r="L23" i="5"/>
  <c r="M23" i="5"/>
  <c r="AF22" i="5" l="1"/>
  <c r="W24" i="5"/>
  <c r="V24" i="5"/>
  <c r="T25" i="5"/>
  <c r="U25" i="5" s="1"/>
  <c r="Y25" i="5"/>
  <c r="Z25" i="5" s="1"/>
  <c r="E25" i="5"/>
  <c r="F25" i="5" s="1"/>
  <c r="J25" i="5"/>
  <c r="K25" i="5" s="1"/>
  <c r="O25" i="5"/>
  <c r="P25" i="5" s="1"/>
  <c r="AE23" i="5"/>
  <c r="L24" i="5"/>
  <c r="M24" i="5"/>
  <c r="R24" i="5"/>
  <c r="Q24" i="5"/>
  <c r="H24" i="5"/>
  <c r="G24" i="5"/>
  <c r="AB24" i="5"/>
  <c r="AA24" i="5"/>
  <c r="C27" i="5"/>
  <c r="D26" i="5"/>
  <c r="AD23" i="5"/>
  <c r="AF23" i="5" l="1"/>
  <c r="V25" i="5"/>
  <c r="W25" i="5"/>
  <c r="Y26" i="5"/>
  <c r="Z26" i="5" s="1"/>
  <c r="T26" i="5"/>
  <c r="U26" i="5" s="1"/>
  <c r="O26" i="5"/>
  <c r="P26" i="5" s="1"/>
  <c r="J26" i="5"/>
  <c r="K26" i="5" s="1"/>
  <c r="E26" i="5"/>
  <c r="F26" i="5" s="1"/>
  <c r="AD24" i="5"/>
  <c r="L25" i="5"/>
  <c r="M25" i="5"/>
  <c r="AA25" i="5"/>
  <c r="AB25" i="5"/>
  <c r="Q25" i="5"/>
  <c r="R25" i="5"/>
  <c r="C28" i="5"/>
  <c r="D27" i="5"/>
  <c r="AE24" i="5"/>
  <c r="G25" i="5"/>
  <c r="H25" i="5"/>
  <c r="AE25" i="5" l="1"/>
  <c r="C29" i="5"/>
  <c r="D28" i="5"/>
  <c r="AA26" i="5"/>
  <c r="AB26" i="5"/>
  <c r="M26" i="5"/>
  <c r="L26" i="5"/>
  <c r="R26" i="5"/>
  <c r="Q26" i="5"/>
  <c r="G26" i="5"/>
  <c r="H26" i="5"/>
  <c r="AD25" i="5"/>
  <c r="AF25" i="5" s="1"/>
  <c r="O27" i="5"/>
  <c r="P27" i="5" s="1"/>
  <c r="T27" i="5"/>
  <c r="U27" i="5" s="1"/>
  <c r="E27" i="5"/>
  <c r="F27" i="5" s="1"/>
  <c r="Y27" i="5"/>
  <c r="Z27" i="5" s="1"/>
  <c r="J27" i="5"/>
  <c r="K27" i="5" s="1"/>
  <c r="AF24" i="5"/>
  <c r="W26" i="5"/>
  <c r="V26" i="5"/>
  <c r="L27" i="5" l="1"/>
  <c r="M27" i="5"/>
  <c r="AA27" i="5"/>
  <c r="AB27" i="5"/>
  <c r="AE26" i="5"/>
  <c r="Y28" i="5"/>
  <c r="Z28" i="5" s="1"/>
  <c r="T28" i="5"/>
  <c r="U28" i="5" s="1"/>
  <c r="O28" i="5"/>
  <c r="P28" i="5" s="1"/>
  <c r="J28" i="5"/>
  <c r="K28" i="5" s="1"/>
  <c r="E28" i="5"/>
  <c r="F28" i="5" s="1"/>
  <c r="Q27" i="5"/>
  <c r="R27" i="5"/>
  <c r="G27" i="5"/>
  <c r="H27" i="5"/>
  <c r="V27" i="5"/>
  <c r="W27" i="5"/>
  <c r="AD26" i="5"/>
  <c r="D29" i="5"/>
  <c r="C30" i="5"/>
  <c r="AF26" i="5" l="1"/>
  <c r="R28" i="5"/>
  <c r="Q28" i="5"/>
  <c r="C31" i="5"/>
  <c r="D30" i="5"/>
  <c r="V28" i="5"/>
  <c r="W28" i="5"/>
  <c r="J29" i="5"/>
  <c r="K29" i="5" s="1"/>
  <c r="O29" i="5"/>
  <c r="P29" i="5" s="1"/>
  <c r="T29" i="5"/>
  <c r="U29" i="5" s="1"/>
  <c r="Y29" i="5"/>
  <c r="Z29" i="5" s="1"/>
  <c r="E29" i="5"/>
  <c r="F29" i="5" s="1"/>
  <c r="AE27" i="5"/>
  <c r="H28" i="5"/>
  <c r="G28" i="5"/>
  <c r="AB28" i="5"/>
  <c r="AA28" i="5"/>
  <c r="AD27" i="5"/>
  <c r="M28" i="5"/>
  <c r="L28" i="5"/>
  <c r="Y30" i="5" l="1"/>
  <c r="Z30" i="5" s="1"/>
  <c r="T30" i="5"/>
  <c r="U30" i="5" s="1"/>
  <c r="O30" i="5"/>
  <c r="P30" i="5" s="1"/>
  <c r="J30" i="5"/>
  <c r="K30" i="5" s="1"/>
  <c r="E30" i="5"/>
  <c r="F30" i="5" s="1"/>
  <c r="L29" i="5"/>
  <c r="M29" i="5"/>
  <c r="AD28" i="5"/>
  <c r="AF28" i="5" s="1"/>
  <c r="AA29" i="5"/>
  <c r="AB29" i="5"/>
  <c r="Q29" i="5"/>
  <c r="R29" i="5"/>
  <c r="G29" i="5"/>
  <c r="H29" i="5"/>
  <c r="D31" i="5"/>
  <c r="C32" i="5"/>
  <c r="AF27" i="5"/>
  <c r="AE28" i="5"/>
  <c r="V29" i="5"/>
  <c r="W29" i="5"/>
  <c r="T31" i="5" l="1"/>
  <c r="U31" i="5" s="1"/>
  <c r="J31" i="5"/>
  <c r="K31" i="5" s="1"/>
  <c r="O31" i="5"/>
  <c r="P31" i="5" s="1"/>
  <c r="E31" i="5"/>
  <c r="F31" i="5" s="1"/>
  <c r="Y31" i="5"/>
  <c r="Z31" i="5" s="1"/>
  <c r="R30" i="5"/>
  <c r="Q30" i="5"/>
  <c r="AE29" i="5"/>
  <c r="W30" i="5"/>
  <c r="V30" i="5"/>
  <c r="C33" i="5"/>
  <c r="D32" i="5"/>
  <c r="M30" i="5"/>
  <c r="L30" i="5"/>
  <c r="AD29" i="5"/>
  <c r="H30" i="5"/>
  <c r="G30" i="5"/>
  <c r="AB30" i="5"/>
  <c r="AA30" i="5"/>
  <c r="AE30" i="5" l="1"/>
  <c r="AF29" i="5"/>
  <c r="R31" i="5"/>
  <c r="Q31" i="5"/>
  <c r="M31" i="5"/>
  <c r="L31" i="5"/>
  <c r="Y32" i="5"/>
  <c r="Z32" i="5" s="1"/>
  <c r="T32" i="5"/>
  <c r="U32" i="5" s="1"/>
  <c r="O32" i="5"/>
  <c r="P32" i="5" s="1"/>
  <c r="J32" i="5"/>
  <c r="K32" i="5" s="1"/>
  <c r="E32" i="5"/>
  <c r="F32" i="5" s="1"/>
  <c r="H31" i="5"/>
  <c r="G31" i="5"/>
  <c r="AD31" i="5" s="1"/>
  <c r="C34" i="5"/>
  <c r="D34" i="5" s="1"/>
  <c r="D33" i="5"/>
  <c r="AD30" i="5"/>
  <c r="AF30" i="5" s="1"/>
  <c r="AB31" i="5"/>
  <c r="AA31" i="5"/>
  <c r="W31" i="5"/>
  <c r="V31" i="5"/>
  <c r="Q32" i="5" l="1"/>
  <c r="R32" i="5"/>
  <c r="W32" i="5"/>
  <c r="V32" i="5"/>
  <c r="Y33" i="5"/>
  <c r="Z33" i="5" s="1"/>
  <c r="T33" i="5"/>
  <c r="U33" i="5" s="1"/>
  <c r="O33" i="5"/>
  <c r="P33" i="5" s="1"/>
  <c r="J33" i="5"/>
  <c r="K33" i="5" s="1"/>
  <c r="E33" i="5"/>
  <c r="F33" i="5" s="1"/>
  <c r="G32" i="5"/>
  <c r="H32" i="5"/>
  <c r="AA32" i="5"/>
  <c r="AB32" i="5"/>
  <c r="AE31" i="5"/>
  <c r="AF31" i="5" s="1"/>
  <c r="Y34" i="5"/>
  <c r="Z34" i="5" s="1"/>
  <c r="O34" i="5"/>
  <c r="P34" i="5" s="1"/>
  <c r="E34" i="5"/>
  <c r="F34" i="5" s="1"/>
  <c r="J34" i="5"/>
  <c r="K34" i="5" s="1"/>
  <c r="T34" i="5"/>
  <c r="U34" i="5" s="1"/>
  <c r="M32" i="5"/>
  <c r="L32" i="5"/>
  <c r="AE32" i="5" l="1"/>
  <c r="W34" i="5"/>
  <c r="V34" i="5"/>
  <c r="M34" i="5"/>
  <c r="L34" i="5"/>
  <c r="R33" i="5"/>
  <c r="Q33" i="5"/>
  <c r="H34" i="5"/>
  <c r="G34" i="5"/>
  <c r="AD34" i="5" s="1"/>
  <c r="AD32" i="5"/>
  <c r="W33" i="5"/>
  <c r="V33" i="5"/>
  <c r="AB34" i="5"/>
  <c r="AA34" i="5"/>
  <c r="M33" i="5"/>
  <c r="L33" i="5"/>
  <c r="R34" i="5"/>
  <c r="Q34" i="5"/>
  <c r="H33" i="5"/>
  <c r="G33" i="5"/>
  <c r="AB33" i="5"/>
  <c r="AA33" i="5"/>
  <c r="AD33" i="5" l="1"/>
  <c r="AF32" i="5"/>
  <c r="AE34" i="5"/>
  <c r="AE33" i="5"/>
  <c r="AF33" i="5" s="1"/>
  <c r="AF34" i="5"/>
</calcChain>
</file>

<file path=xl/sharedStrings.xml><?xml version="1.0" encoding="utf-8"?>
<sst xmlns="http://schemas.openxmlformats.org/spreadsheetml/2006/main" count="62" uniqueCount="44">
  <si>
    <t>Freq:</t>
    <phoneticPr fontId="1"/>
  </si>
  <si>
    <t>dx:</t>
    <phoneticPr fontId="1"/>
  </si>
  <si>
    <t>rambda</t>
    <phoneticPr fontId="1"/>
  </si>
  <si>
    <t>v</t>
    <phoneticPr fontId="1"/>
  </si>
  <si>
    <t>L</t>
    <phoneticPr fontId="1"/>
  </si>
  <si>
    <t>S1x</t>
    <phoneticPr fontId="1"/>
  </si>
  <si>
    <t>S2x</t>
    <phoneticPr fontId="1"/>
  </si>
  <si>
    <t>観測点の番号</t>
    <rPh sb="0" eb="3">
      <t>カンソクテン</t>
    </rPh>
    <rPh sb="4" eb="6">
      <t>バンゴウ</t>
    </rPh>
    <phoneticPr fontId="1"/>
  </si>
  <si>
    <t>N</t>
    <phoneticPr fontId="1"/>
  </si>
  <si>
    <t>S3x</t>
    <phoneticPr fontId="1"/>
  </si>
  <si>
    <t>S4x</t>
    <phoneticPr fontId="1"/>
  </si>
  <si>
    <t>S5x</t>
    <phoneticPr fontId="1"/>
  </si>
  <si>
    <t>S1y</t>
    <phoneticPr fontId="1"/>
  </si>
  <si>
    <t>S2y</t>
    <phoneticPr fontId="1"/>
  </si>
  <si>
    <t>S3y</t>
    <phoneticPr fontId="1"/>
  </si>
  <si>
    <t>S4y</t>
    <phoneticPr fontId="1"/>
  </si>
  <si>
    <t>S5y</t>
    <phoneticPr fontId="1"/>
  </si>
  <si>
    <t>dtheta</t>
  </si>
  <si>
    <t>S1x</t>
  </si>
  <si>
    <t>S1y</t>
  </si>
  <si>
    <t>S2x</t>
  </si>
  <si>
    <t>S2y</t>
  </si>
  <si>
    <t>S3x</t>
  </si>
  <si>
    <t>S3y</t>
  </si>
  <si>
    <t>S4x</t>
  </si>
  <si>
    <t>S4y</t>
  </si>
  <si>
    <t>S5x</t>
  </si>
  <si>
    <t>S5y</t>
  </si>
  <si>
    <t>N</t>
    <phoneticPr fontId="1"/>
  </si>
  <si>
    <t>dx</t>
    <phoneticPr fontId="1"/>
  </si>
  <si>
    <t>観測点のX座標</t>
    <rPh sb="0" eb="3">
      <t>カンソクテン</t>
    </rPh>
    <rPh sb="5" eb="7">
      <t>ザヒョウ</t>
    </rPh>
    <phoneticPr fontId="1"/>
  </si>
  <si>
    <t>No. of observing point</t>
    <phoneticPr fontId="1"/>
  </si>
  <si>
    <t>X cordinate of observing point</t>
    <phoneticPr fontId="1"/>
  </si>
  <si>
    <t>distance between sound source and observing point</t>
    <phoneticPr fontId="1"/>
  </si>
  <si>
    <t>phase</t>
    <phoneticPr fontId="1"/>
  </si>
  <si>
    <t>real part</t>
    <phoneticPr fontId="1"/>
  </si>
  <si>
    <t>imaginary part</t>
    <phoneticPr fontId="1"/>
  </si>
  <si>
    <t>sound source 2</t>
    <phoneticPr fontId="1"/>
  </si>
  <si>
    <t>sound source 3</t>
    <phoneticPr fontId="1"/>
  </si>
  <si>
    <t>sound source 1</t>
    <phoneticPr fontId="1"/>
  </si>
  <si>
    <t>sound source 4</t>
    <phoneticPr fontId="1"/>
  </si>
  <si>
    <t>sound source 5</t>
    <phoneticPr fontId="1"/>
  </si>
  <si>
    <t>synthesized wave</t>
    <phoneticPr fontId="1"/>
  </si>
  <si>
    <t>absolute 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</si>
</sst>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2"/>
      <charset val="128"/>
      <scheme val="minor"/>
    </font>
    <font>
      <sz val="11"/>
      <color theme="0" tint="-0.1499984740745262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11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方位プロット!$AF$3:$AF$34</c:f>
              <c:numCache>
                <c:formatCode>General</c:formatCode>
                <c:ptCount val="32"/>
                <c:pt idx="0">
                  <c:v>0.5813795955830815</c:v>
                </c:pt>
                <c:pt idx="1">
                  <c:v>1.0549667175256987</c:v>
                </c:pt>
                <c:pt idx="2">
                  <c:v>1.2187761739634728</c:v>
                </c:pt>
                <c:pt idx="3">
                  <c:v>0.78725769213546248</c:v>
                </c:pt>
                <c:pt idx="4">
                  <c:v>3.9439053828947836E-2</c:v>
                </c:pt>
                <c:pt idx="5">
                  <c:v>0.71207117173201528</c:v>
                </c:pt>
                <c:pt idx="6">
                  <c:v>1.0055176156370085</c:v>
                </c:pt>
                <c:pt idx="7">
                  <c:v>0.7082210983567081</c:v>
                </c:pt>
                <c:pt idx="8">
                  <c:v>5.5479741385882284E-2</c:v>
                </c:pt>
                <c:pt idx="9">
                  <c:v>0.87743529626061278</c:v>
                </c:pt>
                <c:pt idx="10">
                  <c:v>1.2832801433718413</c:v>
                </c:pt>
                <c:pt idx="11">
                  <c:v>0.9006290419543248</c:v>
                </c:pt>
                <c:pt idx="12">
                  <c:v>0.33121698315618237</c:v>
                </c:pt>
                <c:pt idx="13">
                  <c:v>2.0911169810092454</c:v>
                </c:pt>
                <c:pt idx="14">
                  <c:v>3.8054968498935398</c:v>
                </c:pt>
                <c:pt idx="15">
                  <c:v>4.858315670568139</c:v>
                </c:pt>
                <c:pt idx="16">
                  <c:v>4.858315670568139</c:v>
                </c:pt>
                <c:pt idx="17">
                  <c:v>3.8054968498935398</c:v>
                </c:pt>
                <c:pt idx="18">
                  <c:v>2.0911169810092449</c:v>
                </c:pt>
                <c:pt idx="19">
                  <c:v>0.33121698315618231</c:v>
                </c:pt>
                <c:pt idx="20">
                  <c:v>0.90062904195432503</c:v>
                </c:pt>
                <c:pt idx="21">
                  <c:v>1.2832801433718413</c:v>
                </c:pt>
                <c:pt idx="22">
                  <c:v>0.87743529626061301</c:v>
                </c:pt>
                <c:pt idx="23">
                  <c:v>5.5479741385882256E-2</c:v>
                </c:pt>
                <c:pt idx="24">
                  <c:v>0.7082210983567081</c:v>
                </c:pt>
                <c:pt idx="25">
                  <c:v>1.0055176156370085</c:v>
                </c:pt>
                <c:pt idx="26">
                  <c:v>0.71207117173201528</c:v>
                </c:pt>
                <c:pt idx="27">
                  <c:v>3.9439053828947766E-2</c:v>
                </c:pt>
                <c:pt idx="28">
                  <c:v>0.78725769213546248</c:v>
                </c:pt>
                <c:pt idx="29">
                  <c:v>1.2187761739634728</c:v>
                </c:pt>
                <c:pt idx="30">
                  <c:v>1.0549667175256987</c:v>
                </c:pt>
                <c:pt idx="31">
                  <c:v>0.5813795955830815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7-43B3-BBDF-02C8C2D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21632"/>
        <c:axId val="401721240"/>
      </c:scatterChart>
      <c:valAx>
        <c:axId val="4017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21240"/>
        <c:crosses val="autoZero"/>
        <c:crossBetween val="midCat"/>
      </c:valAx>
      <c:valAx>
        <c:axId val="4017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37</xdr:row>
      <xdr:rowOff>80962</xdr:rowOff>
    </xdr:from>
    <xdr:to>
      <xdr:col>22</xdr:col>
      <xdr:colOff>47625</xdr:colOff>
      <xdr:row>53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topLeftCell="A12" workbookViewId="0">
      <selection activeCell="B23" sqref="B23"/>
    </sheetView>
  </sheetViews>
  <sheetFormatPr defaultRowHeight="12.75" x14ac:dyDescent="0.25"/>
  <cols>
    <col min="2" max="2" width="9.86328125" bestFit="1" customWidth="1"/>
    <col min="3" max="3" width="11.59765625" customWidth="1"/>
    <col min="4" max="4" width="13.86328125" customWidth="1"/>
    <col min="5" max="5" width="15.59765625" customWidth="1"/>
    <col min="6" max="6" width="8.73046875" customWidth="1"/>
    <col min="9" max="9" width="1.265625" customWidth="1"/>
    <col min="10" max="10" width="15.59765625" customWidth="1"/>
    <col min="11" max="11" width="8.86328125" customWidth="1"/>
    <col min="14" max="14" width="1.3984375" customWidth="1"/>
    <col min="15" max="15" width="15.59765625" customWidth="1"/>
    <col min="19" max="19" width="1.73046875" customWidth="1"/>
    <col min="20" max="20" width="15.59765625" customWidth="1"/>
    <col min="24" max="24" width="1.265625" customWidth="1"/>
    <col min="25" max="25" width="15.59765625" customWidth="1"/>
    <col min="29" max="29" width="1.265625" customWidth="1"/>
  </cols>
  <sheetData>
    <row r="1" spans="1:32" x14ac:dyDescent="0.25">
      <c r="E1" s="9" t="s">
        <v>39</v>
      </c>
      <c r="F1" s="10"/>
      <c r="G1" s="10"/>
      <c r="H1" s="10"/>
      <c r="I1" s="3"/>
      <c r="J1" s="9" t="s">
        <v>37</v>
      </c>
      <c r="K1" s="10"/>
      <c r="L1" s="10"/>
      <c r="M1" s="10"/>
      <c r="O1" s="11" t="s">
        <v>38</v>
      </c>
      <c r="P1" s="11"/>
      <c r="Q1" s="11"/>
      <c r="R1" s="11"/>
      <c r="S1" s="4"/>
      <c r="T1" s="11" t="s">
        <v>40</v>
      </c>
      <c r="U1" s="11"/>
      <c r="V1" s="11"/>
      <c r="W1" s="11"/>
      <c r="Y1" s="11" t="s">
        <v>41</v>
      </c>
      <c r="Z1" s="11"/>
      <c r="AA1" s="11"/>
      <c r="AB1" s="11"/>
      <c r="AD1" t="s">
        <v>42</v>
      </c>
    </row>
    <row r="2" spans="1:32" ht="36" x14ac:dyDescent="0.25">
      <c r="C2" s="5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/>
      <c r="J2" s="6" t="s">
        <v>33</v>
      </c>
      <c r="K2" s="6" t="s">
        <v>34</v>
      </c>
      <c r="L2" s="6" t="s">
        <v>35</v>
      </c>
      <c r="M2" s="6" t="s">
        <v>36</v>
      </c>
      <c r="O2" s="6" t="s">
        <v>33</v>
      </c>
      <c r="P2" s="6" t="s">
        <v>34</v>
      </c>
      <c r="Q2" s="6" t="s">
        <v>35</v>
      </c>
      <c r="R2" s="6" t="s">
        <v>36</v>
      </c>
      <c r="S2" s="2"/>
      <c r="T2" s="6" t="s">
        <v>33</v>
      </c>
      <c r="U2" s="6" t="s">
        <v>34</v>
      </c>
      <c r="V2" s="6" t="s">
        <v>35</v>
      </c>
      <c r="W2" s="6" t="s">
        <v>36</v>
      </c>
      <c r="X2" s="2"/>
      <c r="Y2" s="6" t="s">
        <v>33</v>
      </c>
      <c r="Z2" s="6" t="s">
        <v>34</v>
      </c>
      <c r="AA2" s="6" t="s">
        <v>35</v>
      </c>
      <c r="AB2" s="6" t="s">
        <v>36</v>
      </c>
      <c r="AC2" s="2"/>
      <c r="AD2" s="6" t="s">
        <v>35</v>
      </c>
      <c r="AE2" s="6" t="s">
        <v>36</v>
      </c>
      <c r="AF2" s="2" t="s">
        <v>43</v>
      </c>
    </row>
    <row r="3" spans="1:32" x14ac:dyDescent="0.25">
      <c r="A3" t="s">
        <v>8</v>
      </c>
      <c r="B3">
        <v>32</v>
      </c>
      <c r="C3">
        <v>1</v>
      </c>
      <c r="D3" s="1">
        <f>(C3-$B$3/2-0.5)*$B$5</f>
        <v>-3.1000000000000003E-3</v>
      </c>
      <c r="E3">
        <f>SQRT((D3-$B$23)^2+$B$24^2)</f>
        <v>9.6187568811851171E-3</v>
      </c>
      <c r="F3" s="1">
        <f>E3/$B$7*2*PI()</f>
        <v>117.73330891401598</v>
      </c>
      <c r="G3">
        <f>COS(F3)</f>
        <v>-7.6341247829620498E-2</v>
      </c>
      <c r="H3">
        <f>SIN(F3)</f>
        <v>-0.99708174884500644</v>
      </c>
      <c r="J3">
        <f>SQRT((D3-$B$25)^2+$B$26^2)</f>
        <v>1.0048943613160338E-2</v>
      </c>
      <c r="K3" s="1">
        <f>J3/$B$7*2*PI()</f>
        <v>122.99878220042568</v>
      </c>
      <c r="L3">
        <f>COS(K3)</f>
        <v>-0.88852831838385249</v>
      </c>
      <c r="M3">
        <f>SIN(K3)</f>
        <v>-0.45882178177366778</v>
      </c>
      <c r="O3">
        <f>SQRT((D3-$B$27)^2+$B$28^2)</f>
        <v>1.0469479452198185E-2</v>
      </c>
      <c r="P3" s="1">
        <f>O3/$B$7*2*PI()</f>
        <v>128.14612883351342</v>
      </c>
      <c r="Q3">
        <f>COS(P3)</f>
        <v>-0.7905008685651308</v>
      </c>
      <c r="R3">
        <f>SIN(P3)</f>
        <v>0.61246091858809548</v>
      </c>
      <c r="T3">
        <f>SQRT((D3-$B$29)^2+$B$30^2)</f>
        <v>1.0873763481864227E-2</v>
      </c>
      <c r="U3" s="1">
        <f>T3/$B$7*2*PI()</f>
        <v>133.09455378505569</v>
      </c>
      <c r="V3">
        <f>COS(U3)</f>
        <v>0.4106200597841253</v>
      </c>
      <c r="W3">
        <f>SIN(U3)</f>
        <v>0.91180654006367012</v>
      </c>
      <c r="Y3">
        <f>SQRT((D3-$B$31)^2+$B$32^2)</f>
        <v>1.1256087955442333E-2</v>
      </c>
      <c r="Z3" s="1">
        <f>Y3/$B$7*2*PI()</f>
        <v>137.77419439861632</v>
      </c>
      <c r="AA3">
        <f>COS(Z3)</f>
        <v>0.89787291487996179</v>
      </c>
      <c r="AB3">
        <f>SIN(Z3)</f>
        <v>-0.44025473163267742</v>
      </c>
      <c r="AD3">
        <f>G3+L3+Q3+V3+AA3</f>
        <v>-0.44687746011451668</v>
      </c>
      <c r="AE3">
        <f>H3+M3+R3+W3+AB3</f>
        <v>-0.3718908035995861</v>
      </c>
      <c r="AF3">
        <f>SQRT(AD3^2+AE3^2)</f>
        <v>0.5813795955830815</v>
      </c>
    </row>
    <row r="4" spans="1:32" x14ac:dyDescent="0.25">
      <c r="A4" t="s">
        <v>0</v>
      </c>
      <c r="B4" s="1">
        <v>3000000</v>
      </c>
      <c r="C4">
        <f>C3+1</f>
        <v>2</v>
      </c>
      <c r="D4" s="1">
        <f t="shared" ref="D4:D34" si="0">(C4-$B$3/2-0.5)*$B$5</f>
        <v>-2.9000000000000002E-3</v>
      </c>
      <c r="E4">
        <f t="shared" ref="E4:E34" si="1">SQRT((D4-$B$23)^2+$B$24^2)</f>
        <v>9.6136898931999063E-3</v>
      </c>
      <c r="F4" s="1">
        <f t="shared" ref="F4:F34" si="2">E4/$B$7*2*PI()</f>
        <v>117.67128912610625</v>
      </c>
      <c r="G4">
        <f t="shared" ref="G4:G34" si="3">COS(F4)</f>
        <v>-0.13799363619855104</v>
      </c>
      <c r="H4">
        <f t="shared" ref="H4:H34" si="4">SIN(F4)</f>
        <v>-0.99043311554526581</v>
      </c>
      <c r="J4">
        <f t="shared" ref="J4:J34" si="5">SQRT((D4-$B$25)^2+$B$26^2)</f>
        <v>1.0016883754158086E-2</v>
      </c>
      <c r="K4" s="1">
        <f t="shared" ref="K4:K34" si="6">J4/$B$7*2*PI()</f>
        <v>122.6063704438675</v>
      </c>
      <c r="L4">
        <f t="shared" ref="L4:L34" si="7">COS(K4)</f>
        <v>-0.99645248232940986</v>
      </c>
      <c r="M4">
        <f t="shared" ref="M4:M34" si="8">SIN(K4)</f>
        <v>-8.4157295937767815E-2</v>
      </c>
      <c r="O4">
        <f t="shared" ref="O4:O34" si="9">SQRT((D4-$B$27)^2+$B$28^2)</f>
        <v>1.0412012293500235E-2</v>
      </c>
      <c r="P4" s="1">
        <f t="shared" ref="P4:P34" si="10">O4/$B$7*2*PI()</f>
        <v>127.4427324558972</v>
      </c>
      <c r="Q4">
        <f t="shared" ref="Q4:Q34" si="11">COS(P4)</f>
        <v>-0.20672844531258394</v>
      </c>
      <c r="R4">
        <f t="shared" ref="R4:R34" si="12">SIN(P4)</f>
        <v>0.97839835951346632</v>
      </c>
      <c r="T4">
        <f t="shared" ref="T4:T34" si="13">SQRT((D4-$B$29)^2+$B$30^2)</f>
        <v>1.0792684552773874E-2</v>
      </c>
      <c r="U4" s="1">
        <f t="shared" ref="U4:U34" si="14">T4/$B$7*2*PI()</f>
        <v>132.10215001366149</v>
      </c>
      <c r="V4">
        <f t="shared" ref="V4:V34" si="15">COS(U4)</f>
        <v>0.98797158078338643</v>
      </c>
      <c r="W4">
        <f t="shared" ref="W4:W34" si="16">SIN(U4)</f>
        <v>0.15463555724469247</v>
      </c>
      <c r="Y4">
        <f t="shared" ref="Y4:Y34" si="17">SQRT((D4-$B$31)^2+$B$32^2)</f>
        <v>1.1153338811198463E-2</v>
      </c>
      <c r="Z4" s="1">
        <f t="shared" ref="Z4:Z34" si="18">Y4/$B$7*2*PI()</f>
        <v>136.51654781399614</v>
      </c>
      <c r="AA4">
        <f t="shared" ref="AA4:AA34" si="19">COS(Z4)</f>
        <v>-0.14224847150229605</v>
      </c>
      <c r="AB4">
        <f t="shared" ref="AB4:AB34" si="20">SIN(Z4)</f>
        <v>-0.9898309817111508</v>
      </c>
      <c r="AD4">
        <f t="shared" ref="AD4:AD34" si="21">G4+L4+Q4+V4+AA4</f>
        <v>-0.49545145455945439</v>
      </c>
      <c r="AE4">
        <f t="shared" ref="AE4:AE34" si="22">H4+M4+R4+W4+AB4</f>
        <v>-0.9313874764360256</v>
      </c>
      <c r="AF4">
        <f t="shared" ref="AF4:AF34" si="23">SQRT(AD4^2+AE4^2)</f>
        <v>1.0549667175256987</v>
      </c>
    </row>
    <row r="5" spans="1:32" x14ac:dyDescent="0.25">
      <c r="A5" t="s">
        <v>1</v>
      </c>
      <c r="B5" s="1">
        <v>2.0000000000000001E-4</v>
      </c>
      <c r="C5">
        <f t="shared" ref="C5:C34" si="24">C4+1</f>
        <v>3</v>
      </c>
      <c r="D5" s="1">
        <f t="shared" si="0"/>
        <v>-2.7000000000000001E-3</v>
      </c>
      <c r="E5">
        <f t="shared" si="1"/>
        <v>9.6127822604010985E-3</v>
      </c>
      <c r="F5" s="1">
        <f t="shared" si="2"/>
        <v>117.66017972662745</v>
      </c>
      <c r="G5">
        <f t="shared" si="3"/>
        <v>-0.14898801159179992</v>
      </c>
      <c r="H5">
        <f t="shared" si="4"/>
        <v>-0.98883900226574883</v>
      </c>
      <c r="J5">
        <f t="shared" si="5"/>
        <v>9.988726272561305E-3</v>
      </c>
      <c r="K5" s="1">
        <f t="shared" si="6"/>
        <v>122.26172367505697</v>
      </c>
      <c r="L5">
        <f t="shared" si="7"/>
        <v>-0.96628969087163585</v>
      </c>
      <c r="M5">
        <f t="shared" si="8"/>
        <v>0.25745724560633049</v>
      </c>
      <c r="O5">
        <f t="shared" si="9"/>
        <v>1.0358088626768937E-2</v>
      </c>
      <c r="P5" s="1">
        <f t="shared" si="10"/>
        <v>126.78270831852966</v>
      </c>
      <c r="Q5">
        <f t="shared" si="11"/>
        <v>0.43658037201260486</v>
      </c>
      <c r="R5">
        <f t="shared" si="12"/>
        <v>0.89966525928999586</v>
      </c>
      <c r="T5">
        <f t="shared" si="13"/>
        <v>1.071472572919361E-2</v>
      </c>
      <c r="U5" s="1">
        <f t="shared" si="14"/>
        <v>131.14793624440591</v>
      </c>
      <c r="V5">
        <f t="shared" si="15"/>
        <v>0.69745581802801337</v>
      </c>
      <c r="W5">
        <f t="shared" si="16"/>
        <v>-0.71662778476617461</v>
      </c>
      <c r="Y5">
        <f t="shared" si="17"/>
        <v>1.1053253693556388E-2</v>
      </c>
      <c r="Z5" s="1">
        <f t="shared" si="18"/>
        <v>135.29150883873118</v>
      </c>
      <c r="AA5">
        <f t="shared" si="19"/>
        <v>-0.9794611734844475</v>
      </c>
      <c r="AB5">
        <f t="shared" si="20"/>
        <v>-0.20163285852377566</v>
      </c>
      <c r="AD5">
        <f t="shared" si="21"/>
        <v>-0.96070268590726493</v>
      </c>
      <c r="AE5">
        <f t="shared" si="22"/>
        <v>-0.74997714065937271</v>
      </c>
      <c r="AF5">
        <f t="shared" si="23"/>
        <v>1.2187761739634728</v>
      </c>
    </row>
    <row r="6" spans="1:32" x14ac:dyDescent="0.25">
      <c r="A6" t="s">
        <v>3</v>
      </c>
      <c r="B6">
        <v>1540</v>
      </c>
      <c r="C6">
        <f t="shared" si="24"/>
        <v>4</v>
      </c>
      <c r="D6" s="1">
        <f t="shared" si="0"/>
        <v>-2.5000000000000001E-3</v>
      </c>
      <c r="E6">
        <f t="shared" si="1"/>
        <v>9.6160351605612399E-3</v>
      </c>
      <c r="F6" s="1">
        <f t="shared" si="2"/>
        <v>117.69999513148184</v>
      </c>
      <c r="G6">
        <f t="shared" si="3"/>
        <v>-0.10950931056803069</v>
      </c>
      <c r="H6">
        <f t="shared" si="4"/>
        <v>-0.99398576996801846</v>
      </c>
      <c r="J6">
        <f t="shared" si="5"/>
        <v>9.9645042501870975E-3</v>
      </c>
      <c r="K6" s="1">
        <f t="shared" si="6"/>
        <v>121.96524681448852</v>
      </c>
      <c r="L6">
        <f t="shared" si="7"/>
        <v>-0.84891532795658664</v>
      </c>
      <c r="M6">
        <f t="shared" si="8"/>
        <v>0.52852886956188216</v>
      </c>
      <c r="O6">
        <f t="shared" si="9"/>
        <v>1.0307764064044152E-2</v>
      </c>
      <c r="P6" s="1">
        <f t="shared" si="10"/>
        <v>126.16673711118693</v>
      </c>
      <c r="Q6">
        <f t="shared" si="11"/>
        <v>0.87612540977436193</v>
      </c>
      <c r="R6">
        <f t="shared" si="12"/>
        <v>0.48208325665563861</v>
      </c>
      <c r="T6">
        <f t="shared" si="13"/>
        <v>1.0639955594268393E-2</v>
      </c>
      <c r="U6" s="1">
        <f t="shared" si="14"/>
        <v>130.2327519330203</v>
      </c>
      <c r="V6">
        <f t="shared" si="15"/>
        <v>-0.14285280980976234</v>
      </c>
      <c r="W6">
        <f t="shared" si="16"/>
        <v>-0.98974394402262234</v>
      </c>
      <c r="Y6">
        <f t="shared" si="17"/>
        <v>1.095590561253838E-2</v>
      </c>
      <c r="Z6" s="1">
        <f t="shared" si="18"/>
        <v>134.09997111340425</v>
      </c>
      <c r="AA6">
        <f t="shared" si="19"/>
        <v>-0.54993243168364481</v>
      </c>
      <c r="AB6">
        <f t="shared" si="20"/>
        <v>0.8352091478082081</v>
      </c>
      <c r="AD6">
        <f t="shared" si="21"/>
        <v>-0.77508447024366256</v>
      </c>
      <c r="AE6">
        <f t="shared" si="22"/>
        <v>-0.13790843996491187</v>
      </c>
      <c r="AF6">
        <f t="shared" si="23"/>
        <v>0.78725769213546248</v>
      </c>
    </row>
    <row r="7" spans="1:32" x14ac:dyDescent="0.25">
      <c r="A7" t="s">
        <v>2</v>
      </c>
      <c r="B7" s="1">
        <f>B6/B4</f>
        <v>5.1333333333333331E-4</v>
      </c>
      <c r="C7">
        <f t="shared" si="24"/>
        <v>5</v>
      </c>
      <c r="D7" s="1">
        <f t="shared" si="0"/>
        <v>-2.3E-3</v>
      </c>
      <c r="E7">
        <f t="shared" si="1"/>
        <v>9.6234443746726177E-3</v>
      </c>
      <c r="F7" s="1">
        <f t="shared" si="2"/>
        <v>117.79068370013579</v>
      </c>
      <c r="G7">
        <f t="shared" si="3"/>
        <v>-1.9039658953704998E-2</v>
      </c>
      <c r="H7">
        <f t="shared" si="4"/>
        <v>-0.99981872926392346</v>
      </c>
      <c r="J7">
        <f t="shared" si="5"/>
        <v>9.9442464448462348E-3</v>
      </c>
      <c r="K7" s="1">
        <f t="shared" si="6"/>
        <v>121.71729185694291</v>
      </c>
      <c r="L7">
        <f t="shared" si="7"/>
        <v>-0.69323979635232658</v>
      </c>
      <c r="M7">
        <f t="shared" si="8"/>
        <v>0.72070700340248173</v>
      </c>
      <c r="O7">
        <f t="shared" si="9"/>
        <v>1.0261091559868278E-2</v>
      </c>
      <c r="P7" s="1">
        <f t="shared" si="10"/>
        <v>125.59546699595228</v>
      </c>
      <c r="Q7">
        <f t="shared" si="11"/>
        <v>0.99767261271404029</v>
      </c>
      <c r="R7">
        <f t="shared" si="12"/>
        <v>-6.8186199779285458E-2</v>
      </c>
      <c r="T7">
        <f t="shared" si="13"/>
        <v>1.0568441826691531E-2</v>
      </c>
      <c r="U7" s="1">
        <f t="shared" si="14"/>
        <v>129.35742546477354</v>
      </c>
      <c r="V7">
        <f t="shared" si="15"/>
        <v>-0.85141101304485611</v>
      </c>
      <c r="W7">
        <f t="shared" si="16"/>
        <v>-0.52449908185423155</v>
      </c>
      <c r="Y7">
        <f t="shared" si="17"/>
        <v>1.0861368162786029E-2</v>
      </c>
      <c r="Z7" s="1">
        <f t="shared" si="18"/>
        <v>132.94283543432206</v>
      </c>
      <c r="AA7">
        <f t="shared" si="19"/>
        <v>0.54371087234269877</v>
      </c>
      <c r="AB7">
        <f t="shared" si="20"/>
        <v>0.83927259415302102</v>
      </c>
      <c r="AD7">
        <f t="shared" si="21"/>
        <v>-2.2306983294148597E-2</v>
      </c>
      <c r="AE7">
        <f t="shared" si="22"/>
        <v>-3.2524413341937786E-2</v>
      </c>
      <c r="AF7">
        <f t="shared" si="23"/>
        <v>3.9439053828947836E-2</v>
      </c>
    </row>
    <row r="8" spans="1:32" x14ac:dyDescent="0.25">
      <c r="A8" t="s">
        <v>4</v>
      </c>
      <c r="B8" s="1">
        <v>0.01</v>
      </c>
      <c r="C8">
        <f t="shared" si="24"/>
        <v>6</v>
      </c>
      <c r="D8" s="1">
        <f t="shared" si="0"/>
        <v>-2.1000000000000003E-3</v>
      </c>
      <c r="E8">
        <f t="shared" si="1"/>
        <v>9.6350003142545888E-3</v>
      </c>
      <c r="F8" s="1">
        <f t="shared" si="2"/>
        <v>117.93212806986064</v>
      </c>
      <c r="G8">
        <f t="shared" si="3"/>
        <v>0.12209813456308864</v>
      </c>
      <c r="H8">
        <f t="shared" si="4"/>
        <v>-0.99251803285190432</v>
      </c>
      <c r="J8">
        <f t="shared" si="5"/>
        <v>9.9279771232450593E-3</v>
      </c>
      <c r="K8" s="1">
        <f t="shared" si="6"/>
        <v>121.5181558262112</v>
      </c>
      <c r="L8">
        <f t="shared" si="7"/>
        <v>-0.53696782391457698</v>
      </c>
      <c r="M8">
        <f t="shared" si="8"/>
        <v>0.8436027240831101</v>
      </c>
      <c r="O8">
        <f t="shared" si="9"/>
        <v>1.0218121158021176E-2</v>
      </c>
      <c r="P8" s="1">
        <f t="shared" si="10"/>
        <v>125.06951050725881</v>
      </c>
      <c r="Q8">
        <f t="shared" si="11"/>
        <v>0.82859908376177216</v>
      </c>
      <c r="R8">
        <f t="shared" si="12"/>
        <v>-0.55984244068233313</v>
      </c>
      <c r="T8">
        <f t="shared" si="13"/>
        <v>1.0500250960825781E-2</v>
      </c>
      <c r="U8" s="1">
        <f t="shared" si="14"/>
        <v>128.52277121836144</v>
      </c>
      <c r="V8">
        <f t="shared" si="15"/>
        <v>-0.96035385844637444</v>
      </c>
      <c r="W8">
        <f t="shared" si="16"/>
        <v>0.2787839065784844</v>
      </c>
      <c r="Y8">
        <f t="shared" si="17"/>
        <v>1.0769715360412919E-2</v>
      </c>
      <c r="Z8" s="1">
        <f t="shared" si="18"/>
        <v>131.82100775659629</v>
      </c>
      <c r="AA8">
        <f t="shared" si="19"/>
        <v>0.99208710549681145</v>
      </c>
      <c r="AB8">
        <f t="shared" si="20"/>
        <v>-0.12555148388991114</v>
      </c>
      <c r="AD8">
        <f t="shared" si="21"/>
        <v>0.44546264146072079</v>
      </c>
      <c r="AE8">
        <f t="shared" si="22"/>
        <v>-0.55552532676255406</v>
      </c>
      <c r="AF8">
        <f t="shared" si="23"/>
        <v>0.71207117173201528</v>
      </c>
    </row>
    <row r="9" spans="1:32" x14ac:dyDescent="0.25">
      <c r="C9">
        <f t="shared" si="24"/>
        <v>7</v>
      </c>
      <c r="D9" s="1">
        <f t="shared" si="0"/>
        <v>-1.9E-3</v>
      </c>
      <c r="E9">
        <f t="shared" si="1"/>
        <v>9.6506880831862991E-3</v>
      </c>
      <c r="F9" s="1">
        <f t="shared" si="2"/>
        <v>118.12414591256355</v>
      </c>
      <c r="G9">
        <f t="shared" si="3"/>
        <v>0.30926629141545797</v>
      </c>
      <c r="H9">
        <f t="shared" si="4"/>
        <v>-0.95097547865027998</v>
      </c>
      <c r="J9">
        <f t="shared" si="5"/>
        <v>9.9157159178506881E-3</v>
      </c>
      <c r="K9" s="1">
        <f t="shared" si="6"/>
        <v>121.36807902312896</v>
      </c>
      <c r="L9">
        <f t="shared" si="7"/>
        <v>-0.40480161053953084</v>
      </c>
      <c r="M9">
        <f t="shared" si="8"/>
        <v>0.91440453635390606</v>
      </c>
      <c r="O9">
        <f t="shared" si="9"/>
        <v>1.0178899744078434E-2</v>
      </c>
      <c r="P9" s="1">
        <f t="shared" si="10"/>
        <v>124.58944152320974</v>
      </c>
      <c r="Q9">
        <f t="shared" si="11"/>
        <v>0.47637894721833124</v>
      </c>
      <c r="R9">
        <f t="shared" si="12"/>
        <v>-0.87924006883623906</v>
      </c>
      <c r="T9">
        <f t="shared" si="13"/>
        <v>1.0435448137788931E-2</v>
      </c>
      <c r="U9" s="1">
        <f t="shared" si="14"/>
        <v>127.72958651920128</v>
      </c>
      <c r="V9">
        <f t="shared" si="15"/>
        <v>-0.47510560991999518</v>
      </c>
      <c r="W9">
        <f t="shared" si="16"/>
        <v>0.87992878088090143</v>
      </c>
      <c r="Y9">
        <f t="shared" si="17"/>
        <v>1.0681021464309767E-2</v>
      </c>
      <c r="Z9" s="1">
        <f t="shared" si="18"/>
        <v>130.73539700692388</v>
      </c>
      <c r="AA9">
        <f t="shared" si="19"/>
        <v>0.35162078195264185</v>
      </c>
      <c r="AB9">
        <f t="shared" si="20"/>
        <v>-0.93614252424457922</v>
      </c>
      <c r="AD9">
        <f t="shared" si="21"/>
        <v>0.25735880012690504</v>
      </c>
      <c r="AE9">
        <f t="shared" si="22"/>
        <v>-0.97202475449629078</v>
      </c>
      <c r="AF9">
        <f t="shared" si="23"/>
        <v>1.0055176156370085</v>
      </c>
    </row>
    <row r="10" spans="1:32" x14ac:dyDescent="0.25">
      <c r="A10" s="7" t="s">
        <v>5</v>
      </c>
      <c r="B10" s="8">
        <v>-2E-3</v>
      </c>
      <c r="C10">
        <f t="shared" si="24"/>
        <v>8</v>
      </c>
      <c r="D10" s="1">
        <f t="shared" si="0"/>
        <v>-1.7000000000000001E-3</v>
      </c>
      <c r="E10">
        <f t="shared" si="1"/>
        <v>9.670487573138287E-3</v>
      </c>
      <c r="F10" s="1">
        <f t="shared" si="2"/>
        <v>118.3664911028674</v>
      </c>
      <c r="G10">
        <f t="shared" si="3"/>
        <v>0.52844390554769238</v>
      </c>
      <c r="H10">
        <f t="shared" si="4"/>
        <v>-0.84896822007039907</v>
      </c>
      <c r="J10">
        <f t="shared" si="5"/>
        <v>9.9074777096573759E-3</v>
      </c>
      <c r="K10" s="1">
        <f t="shared" si="6"/>
        <v>121.26724359063989</v>
      </c>
      <c r="L10">
        <f t="shared" si="7"/>
        <v>-0.3106971819973473</v>
      </c>
      <c r="M10">
        <f t="shared" si="8"/>
        <v>0.95050894845809175</v>
      </c>
      <c r="O10">
        <f t="shared" si="9"/>
        <v>1.0143470806385751E-2</v>
      </c>
      <c r="P10" s="1">
        <f t="shared" si="10"/>
        <v>124.15579233991174</v>
      </c>
      <c r="Q10">
        <f t="shared" si="11"/>
        <v>6.2841089506042822E-2</v>
      </c>
      <c r="R10">
        <f t="shared" si="12"/>
        <v>-0.99802354554874784</v>
      </c>
      <c r="T10">
        <f t="shared" si="13"/>
        <v>1.0374096849010144E-2</v>
      </c>
      <c r="U10" s="1">
        <f t="shared" si="14"/>
        <v>126.97864850056868</v>
      </c>
      <c r="V10">
        <f t="shared" si="15"/>
        <v>0.25307167180559154</v>
      </c>
      <c r="W10">
        <f t="shared" si="16"/>
        <v>0.96744753290786933</v>
      </c>
      <c r="Y10">
        <f t="shared" si="17"/>
        <v>1.0595360781860049E-2</v>
      </c>
      <c r="Z10" s="1">
        <f t="shared" si="18"/>
        <v>129.68691270555169</v>
      </c>
      <c r="AA10">
        <f t="shared" si="19"/>
        <v>-0.63590641301702444</v>
      </c>
      <c r="AB10">
        <f t="shared" si="20"/>
        <v>-0.77176617824560145</v>
      </c>
      <c r="AD10">
        <f t="shared" si="21"/>
        <v>-0.10224692815504499</v>
      </c>
      <c r="AE10">
        <f t="shared" si="22"/>
        <v>-0.70080146249878728</v>
      </c>
      <c r="AF10">
        <f t="shared" si="23"/>
        <v>0.7082210983567081</v>
      </c>
    </row>
    <row r="11" spans="1:32" x14ac:dyDescent="0.25">
      <c r="A11" s="7" t="s">
        <v>12</v>
      </c>
      <c r="B11" s="8">
        <f>$B$8-SQRT($B$8^2-$B$10^2)</f>
        <v>2.0204102886728706E-4</v>
      </c>
      <c r="C11">
        <f t="shared" si="24"/>
        <v>9</v>
      </c>
      <c r="D11" s="1">
        <f t="shared" si="0"/>
        <v>-1.5E-3</v>
      </c>
      <c r="E11">
        <f t="shared" si="1"/>
        <v>9.6943735911862831E-3</v>
      </c>
      <c r="F11" s="1">
        <f t="shared" si="2"/>
        <v>118.65885528010024</v>
      </c>
      <c r="G11">
        <f t="shared" si="3"/>
        <v>0.75070644456272839</v>
      </c>
      <c r="H11">
        <f t="shared" si="4"/>
        <v>-0.6606359315780419</v>
      </c>
      <c r="J11">
        <f t="shared" si="5"/>
        <v>9.9032725384691923E-3</v>
      </c>
      <c r="K11" s="1">
        <f t="shared" si="6"/>
        <v>121.21577241565855</v>
      </c>
      <c r="L11">
        <f t="shared" si="7"/>
        <v>-0.26138349754083168</v>
      </c>
      <c r="M11">
        <f t="shared" si="8"/>
        <v>0.96523503211048134</v>
      </c>
      <c r="O11">
        <f t="shared" si="9"/>
        <v>1.0111874208078343E-2</v>
      </c>
      <c r="P11" s="1">
        <f t="shared" si="10"/>
        <v>123.76905088099882</v>
      </c>
      <c r="Q11">
        <f t="shared" si="11"/>
        <v>-0.31822724789736712</v>
      </c>
      <c r="R11">
        <f t="shared" si="12"/>
        <v>-0.94801446122707833</v>
      </c>
      <c r="T11">
        <f t="shared" si="13"/>
        <v>1.0316258673996206E-2</v>
      </c>
      <c r="U11" s="1">
        <f t="shared" si="14"/>
        <v>126.27071089386413</v>
      </c>
      <c r="V11">
        <f t="shared" si="15"/>
        <v>0.82136021964169259</v>
      </c>
      <c r="W11">
        <f t="shared" si="16"/>
        <v>0.57040984352494339</v>
      </c>
      <c r="Y11">
        <f t="shared" si="17"/>
        <v>1.0512807459214213E-2</v>
      </c>
      <c r="Z11" s="1">
        <f t="shared" si="18"/>
        <v>128.67646239923903</v>
      </c>
      <c r="AA11">
        <f t="shared" si="19"/>
        <v>-0.99171206496349584</v>
      </c>
      <c r="AB11">
        <f t="shared" si="20"/>
        <v>0.12848027166004497</v>
      </c>
      <c r="AD11">
        <f t="shared" si="21"/>
        <v>7.4385380272634638E-4</v>
      </c>
      <c r="AE11">
        <f t="shared" si="22"/>
        <v>5.547475449034947E-2</v>
      </c>
      <c r="AF11">
        <f t="shared" si="23"/>
        <v>5.5479741385882284E-2</v>
      </c>
    </row>
    <row r="12" spans="1:32" x14ac:dyDescent="0.25">
      <c r="A12" s="7" t="s">
        <v>6</v>
      </c>
      <c r="B12" s="8">
        <v>-1E-3</v>
      </c>
      <c r="C12">
        <f t="shared" si="24"/>
        <v>10</v>
      </c>
      <c r="D12" s="1">
        <f t="shared" si="0"/>
        <v>-1.3000000000000002E-3</v>
      </c>
      <c r="E12">
        <f t="shared" si="1"/>
        <v>9.7223160177376464E-3</v>
      </c>
      <c r="F12" s="1">
        <f t="shared" si="2"/>
        <v>119.00086978131024</v>
      </c>
      <c r="G12">
        <f t="shared" si="3"/>
        <v>0.92879400984100335</v>
      </c>
      <c r="H12">
        <f t="shared" si="4"/>
        <v>-0.37059639405081934</v>
      </c>
      <c r="J12">
        <f t="shared" si="5"/>
        <v>9.9031055419518919E-3</v>
      </c>
      <c r="K12" s="1">
        <f t="shared" si="6"/>
        <v>121.21372838306661</v>
      </c>
      <c r="L12">
        <f t="shared" si="7"/>
        <v>-0.25940998101119966</v>
      </c>
      <c r="M12">
        <f t="shared" si="8"/>
        <v>0.96576729171771447</v>
      </c>
      <c r="O12">
        <f t="shared" si="9"/>
        <v>1.0084145972763386E-2</v>
      </c>
      <c r="P12" s="1">
        <f t="shared" si="10"/>
        <v>123.42965807439178</v>
      </c>
      <c r="Q12">
        <f t="shared" si="11"/>
        <v>-0.61568245719174142</v>
      </c>
      <c r="R12">
        <f t="shared" si="12"/>
        <v>-0.78799436032648063</v>
      </c>
      <c r="T12">
        <f t="shared" si="13"/>
        <v>1.0261993014271725E-2</v>
      </c>
      <c r="U12" s="1">
        <f t="shared" si="14"/>
        <v>125.60650077204869</v>
      </c>
      <c r="V12">
        <f t="shared" si="15"/>
        <v>0.9983642188912526</v>
      </c>
      <c r="W12">
        <f t="shared" si="16"/>
        <v>-5.7174176318151186E-2</v>
      </c>
      <c r="Y12">
        <f t="shared" si="17"/>
        <v>1.0433435256483934E-2</v>
      </c>
      <c r="Z12" s="1">
        <f t="shared" si="18"/>
        <v>127.70494890964157</v>
      </c>
      <c r="AA12">
        <f t="shared" si="19"/>
        <v>-0.45328427131623128</v>
      </c>
      <c r="AB12">
        <f t="shared" si="20"/>
        <v>0.89136601313787656</v>
      </c>
      <c r="AD12">
        <f t="shared" si="21"/>
        <v>0.59878151921308342</v>
      </c>
      <c r="AE12">
        <f t="shared" si="22"/>
        <v>0.64136837416013992</v>
      </c>
      <c r="AF12">
        <f t="shared" si="23"/>
        <v>0.87743529626061278</v>
      </c>
    </row>
    <row r="13" spans="1:32" x14ac:dyDescent="0.25">
      <c r="A13" s="7" t="s">
        <v>13</v>
      </c>
      <c r="B13" s="8">
        <f>$B$8-SQRT($B$8^2-$B$12^2)</f>
        <v>5.0125628933800695E-5</v>
      </c>
      <c r="C13">
        <f t="shared" si="24"/>
        <v>11</v>
      </c>
      <c r="D13" s="1">
        <f t="shared" si="0"/>
        <v>-1.1000000000000001E-3</v>
      </c>
      <c r="E13">
        <f t="shared" si="1"/>
        <v>9.7542799924969347E-3</v>
      </c>
      <c r="F13" s="1">
        <f t="shared" si="2"/>
        <v>119.392107917479</v>
      </c>
      <c r="G13">
        <f t="shared" si="3"/>
        <v>0.99993287052724955</v>
      </c>
      <c r="H13">
        <f t="shared" si="4"/>
        <v>1.158682178747753E-2</v>
      </c>
      <c r="J13">
        <f t="shared" si="5"/>
        <v>9.9069769243134188E-3</v>
      </c>
      <c r="K13" s="1">
        <f t="shared" si="6"/>
        <v>121.26111399236353</v>
      </c>
      <c r="L13">
        <f t="shared" si="7"/>
        <v>-0.30486514373391677</v>
      </c>
      <c r="M13">
        <f t="shared" si="8"/>
        <v>0.95239552925037307</v>
      </c>
      <c r="O13">
        <f t="shared" si="9"/>
        <v>1.0060318086422517E-2</v>
      </c>
      <c r="P13" s="1">
        <f t="shared" si="10"/>
        <v>123.1380054275903</v>
      </c>
      <c r="Q13">
        <f t="shared" si="11"/>
        <v>-0.81625851108297953</v>
      </c>
      <c r="R13">
        <f t="shared" si="12"/>
        <v>-0.57768680362684199</v>
      </c>
      <c r="T13">
        <f t="shared" si="13"/>
        <v>1.0211356825668243E-2</v>
      </c>
      <c r="U13" s="1">
        <f t="shared" si="14"/>
        <v>124.98671527287019</v>
      </c>
      <c r="V13">
        <f t="shared" si="15"/>
        <v>0.77946131499109828</v>
      </c>
      <c r="W13">
        <f t="shared" si="16"/>
        <v>-0.62645036390152087</v>
      </c>
      <c r="Y13">
        <f t="shared" si="17"/>
        <v>1.0357317308452704E-2</v>
      </c>
      <c r="Z13" s="1">
        <f t="shared" si="18"/>
        <v>126.77326740441595</v>
      </c>
      <c r="AA13">
        <f t="shared" si="19"/>
        <v>0.44505445203529842</v>
      </c>
      <c r="AB13">
        <f t="shared" si="20"/>
        <v>0.89550350905150577</v>
      </c>
      <c r="AD13">
        <f t="shared" si="21"/>
        <v>1.1033249827367499</v>
      </c>
      <c r="AE13">
        <f t="shared" si="22"/>
        <v>0.65534869256099348</v>
      </c>
      <c r="AF13">
        <f t="shared" si="23"/>
        <v>1.2832801433718413</v>
      </c>
    </row>
    <row r="14" spans="1:32" x14ac:dyDescent="0.25">
      <c r="A14" s="7" t="s">
        <v>9</v>
      </c>
      <c r="B14" s="8">
        <v>0</v>
      </c>
      <c r="C14">
        <f t="shared" si="24"/>
        <v>12</v>
      </c>
      <c r="D14" s="1">
        <f t="shared" si="0"/>
        <v>-9.0000000000000008E-4</v>
      </c>
      <c r="E14">
        <f t="shared" si="1"/>
        <v>9.7902261258509243E-3</v>
      </c>
      <c r="F14" s="1">
        <f t="shared" si="2"/>
        <v>119.83208756086802</v>
      </c>
      <c r="G14">
        <f t="shared" si="3"/>
        <v>0.89976452636172211</v>
      </c>
      <c r="H14">
        <f t="shared" si="4"/>
        <v>0.43637575219192221</v>
      </c>
      <c r="J14">
        <f t="shared" si="5"/>
        <v>9.9148819550571969E-3</v>
      </c>
      <c r="K14" s="1">
        <f t="shared" si="6"/>
        <v>121.35787134240661</v>
      </c>
      <c r="L14">
        <f t="shared" si="7"/>
        <v>-0.39544673375292821</v>
      </c>
      <c r="M14">
        <f t="shared" si="8"/>
        <v>0.91848891161741342</v>
      </c>
      <c r="O14">
        <f t="shared" si="9"/>
        <v>1.0040418317978589E-2</v>
      </c>
      <c r="P14" s="1">
        <f t="shared" si="10"/>
        <v>122.89443283141529</v>
      </c>
      <c r="Q14">
        <f t="shared" si="11"/>
        <v>-0.93148612905701456</v>
      </c>
      <c r="R14">
        <f t="shared" si="12"/>
        <v>-0.36377684282315004</v>
      </c>
      <c r="T14">
        <f t="shared" si="13"/>
        <v>1.0164404351327292E-2</v>
      </c>
      <c r="U14" s="1">
        <f t="shared" si="14"/>
        <v>124.41201833082837</v>
      </c>
      <c r="V14">
        <f t="shared" si="15"/>
        <v>0.31372020567177972</v>
      </c>
      <c r="W14">
        <f t="shared" si="16"/>
        <v>-0.94951547251914559</v>
      </c>
      <c r="Y14">
        <f t="shared" si="17"/>
        <v>1.0284525871653296E-2</v>
      </c>
      <c r="Z14" s="1">
        <f t="shared" si="18"/>
        <v>125.88230230145517</v>
      </c>
      <c r="AA14">
        <f t="shared" si="19"/>
        <v>0.97620284753441511</v>
      </c>
      <c r="AB14">
        <f t="shared" si="20"/>
        <v>0.21685940253007122</v>
      </c>
      <c r="AD14">
        <f t="shared" si="21"/>
        <v>0.8627547167579741</v>
      </c>
      <c r="AE14">
        <f t="shared" si="22"/>
        <v>0.25843175099711113</v>
      </c>
      <c r="AF14">
        <f t="shared" si="23"/>
        <v>0.9006290419543248</v>
      </c>
    </row>
    <row r="15" spans="1:32" x14ac:dyDescent="0.25">
      <c r="A15" s="7" t="s">
        <v>14</v>
      </c>
      <c r="B15" s="8">
        <f>$B$8-SQRT($B$8^2-$B$14^2)</f>
        <v>0</v>
      </c>
      <c r="C15">
        <f t="shared" si="24"/>
        <v>13</v>
      </c>
      <c r="D15" s="1">
        <f t="shared" si="0"/>
        <v>-6.9999999999999999E-4</v>
      </c>
      <c r="E15">
        <f t="shared" si="1"/>
        <v>9.8301107327721394E-3</v>
      </c>
      <c r="F15" s="1">
        <f t="shared" si="2"/>
        <v>120.32027400799143</v>
      </c>
      <c r="G15">
        <f t="shared" si="3"/>
        <v>0.58998733535342973</v>
      </c>
      <c r="H15">
        <f t="shared" si="4"/>
        <v>0.80741249935987469</v>
      </c>
      <c r="J15">
        <f t="shared" si="5"/>
        <v>9.9268109978259932E-3</v>
      </c>
      <c r="K15" s="1">
        <f t="shared" si="6"/>
        <v>121.50388248445911</v>
      </c>
      <c r="L15">
        <f t="shared" si="7"/>
        <v>-0.52487250593805845</v>
      </c>
      <c r="M15">
        <f t="shared" si="8"/>
        <v>0.85118085769729501</v>
      </c>
      <c r="O15">
        <f t="shared" si="9"/>
        <v>1.0024470060806208E-2</v>
      </c>
      <c r="P15" s="1">
        <f t="shared" si="10"/>
        <v>122.69922662010237</v>
      </c>
      <c r="Q15">
        <f t="shared" si="11"/>
        <v>-0.98435642747430707</v>
      </c>
      <c r="R15">
        <f t="shared" si="12"/>
        <v>-0.17618860261100669</v>
      </c>
      <c r="T15">
        <f t="shared" si="13"/>
        <v>1.0121186857945115E-2</v>
      </c>
      <c r="U15" s="1">
        <f t="shared" si="14"/>
        <v>123.88303744881793</v>
      </c>
      <c r="V15">
        <f t="shared" si="15"/>
        <v>-0.2083350700861977</v>
      </c>
      <c r="W15">
        <f t="shared" si="16"/>
        <v>-0.97805751291638221</v>
      </c>
      <c r="Y15">
        <f t="shared" si="17"/>
        <v>1.0215132058932866E-2</v>
      </c>
      <c r="Z15" s="1">
        <f t="shared" si="18"/>
        <v>125.032924019973</v>
      </c>
      <c r="AA15">
        <f t="shared" si="19"/>
        <v>0.80756647718687746</v>
      </c>
      <c r="AB15">
        <f t="shared" si="20"/>
        <v>-0.58977655508164828</v>
      </c>
      <c r="AD15">
        <f t="shared" si="21"/>
        <v>-0.32001019095825611</v>
      </c>
      <c r="AE15">
        <f t="shared" si="22"/>
        <v>-8.5429313551867336E-2</v>
      </c>
      <c r="AF15">
        <f t="shared" si="23"/>
        <v>0.33121698315618237</v>
      </c>
    </row>
    <row r="16" spans="1:32" x14ac:dyDescent="0.25">
      <c r="A16" s="7" t="s">
        <v>10</v>
      </c>
      <c r="B16" s="8">
        <v>1E-3</v>
      </c>
      <c r="C16">
        <f t="shared" si="24"/>
        <v>14</v>
      </c>
      <c r="D16" s="1">
        <f t="shared" si="0"/>
        <v>-5.0000000000000001E-4</v>
      </c>
      <c r="E16">
        <f t="shared" si="1"/>
        <v>9.8738860861278931E-3</v>
      </c>
      <c r="F16" s="1">
        <f t="shared" si="2"/>
        <v>120.85608308011118</v>
      </c>
      <c r="G16">
        <f t="shared" si="3"/>
        <v>9.5090193623664818E-2</v>
      </c>
      <c r="H16">
        <f t="shared" si="4"/>
        <v>0.99546866102183951</v>
      </c>
      <c r="J16">
        <f t="shared" si="5"/>
        <v>9.9427495689270659E-3</v>
      </c>
      <c r="K16" s="1">
        <f t="shared" si="6"/>
        <v>121.69897013853645</v>
      </c>
      <c r="L16">
        <f t="shared" si="7"/>
        <v>-0.67991959236237021</v>
      </c>
      <c r="M16">
        <f t="shared" si="8"/>
        <v>0.73328667512903045</v>
      </c>
      <c r="O16">
        <f t="shared" si="9"/>
        <v>1.0012492197250393E-2</v>
      </c>
      <c r="P16" s="1">
        <f t="shared" si="10"/>
        <v>122.55261791301413</v>
      </c>
      <c r="Q16">
        <f t="shared" si="11"/>
        <v>-0.99953477616502506</v>
      </c>
      <c r="R16">
        <f t="shared" si="12"/>
        <v>-3.0499692403911614E-2</v>
      </c>
      <c r="T16">
        <f t="shared" si="13"/>
        <v>1.0081752377915292E-2</v>
      </c>
      <c r="U16" s="1">
        <f t="shared" si="14"/>
        <v>123.40036054196146</v>
      </c>
      <c r="V16">
        <f t="shared" si="15"/>
        <v>-0.63850122978681689</v>
      </c>
      <c r="W16">
        <f t="shared" si="16"/>
        <v>-0.76962080244801234</v>
      </c>
      <c r="Y16">
        <f t="shared" si="17"/>
        <v>1.014920556290836E-2</v>
      </c>
      <c r="Z16" s="1">
        <f t="shared" si="18"/>
        <v>124.2259855956061</v>
      </c>
      <c r="AA16">
        <f t="shared" si="19"/>
        <v>0.13268334967576909</v>
      </c>
      <c r="AB16">
        <f t="shared" si="20"/>
        <v>-0.99115847810469626</v>
      </c>
      <c r="AD16">
        <f t="shared" si="21"/>
        <v>-2.0901820550147785</v>
      </c>
      <c r="AE16">
        <f t="shared" si="22"/>
        <v>-6.2523636805750349E-2</v>
      </c>
      <c r="AF16">
        <f t="shared" si="23"/>
        <v>2.0911169810092454</v>
      </c>
    </row>
    <row r="17" spans="1:32" x14ac:dyDescent="0.25">
      <c r="A17" s="7" t="s">
        <v>15</v>
      </c>
      <c r="B17" s="8">
        <f>$B$8-SQRT($B$8^2-$B$16^2)</f>
        <v>5.0125628933800695E-5</v>
      </c>
      <c r="C17">
        <f t="shared" si="24"/>
        <v>15</v>
      </c>
      <c r="D17" s="1">
        <f t="shared" si="0"/>
        <v>-3.0000000000000003E-4</v>
      </c>
      <c r="E17">
        <f t="shared" si="1"/>
        <v>9.9215006861410847E-3</v>
      </c>
      <c r="F17" s="1">
        <f t="shared" si="2"/>
        <v>121.43888442142959</v>
      </c>
      <c r="G17">
        <f t="shared" si="3"/>
        <v>-0.46847800964559749</v>
      </c>
      <c r="H17">
        <f t="shared" si="4"/>
        <v>0.88347515781627917</v>
      </c>
      <c r="J17">
        <f t="shared" si="5"/>
        <v>9.9626784247128838E-3</v>
      </c>
      <c r="K17" s="1">
        <f t="shared" si="6"/>
        <v>121.94289876294361</v>
      </c>
      <c r="L17">
        <f t="shared" si="7"/>
        <v>-0.83689274033607586</v>
      </c>
      <c r="M17">
        <f t="shared" si="8"/>
        <v>0.54736691640322366</v>
      </c>
      <c r="O17">
        <f t="shared" si="9"/>
        <v>1.0004498987955369E-2</v>
      </c>
      <c r="P17" s="1">
        <f t="shared" si="10"/>
        <v>122.4547812600277</v>
      </c>
      <c r="Q17">
        <f t="shared" si="11"/>
        <v>-0.99773404168200686</v>
      </c>
      <c r="R17">
        <f t="shared" si="12"/>
        <v>6.7281364945186356E-2</v>
      </c>
      <c r="T17">
        <f t="shared" si="13"/>
        <v>1.0046145460113565E-2</v>
      </c>
      <c r="U17" s="1">
        <f t="shared" si="14"/>
        <v>122.96453288722297</v>
      </c>
      <c r="V17">
        <f t="shared" si="15"/>
        <v>-0.90371849949429583</v>
      </c>
      <c r="W17">
        <f t="shared" si="16"/>
        <v>-0.42812716997613975</v>
      </c>
      <c r="Y17">
        <f t="shared" si="17"/>
        <v>1.0086814370003147E-2</v>
      </c>
      <c r="Z17" s="1">
        <f t="shared" si="18"/>
        <v>123.46231918023057</v>
      </c>
      <c r="AA17">
        <f t="shared" si="19"/>
        <v>-0.58962190574545137</v>
      </c>
      <c r="AB17">
        <f t="shared" si="20"/>
        <v>-0.80767939695469648</v>
      </c>
      <c r="AD17">
        <f t="shared" si="21"/>
        <v>-3.7964451969034272</v>
      </c>
      <c r="AE17">
        <f t="shared" si="22"/>
        <v>0.26231687223385292</v>
      </c>
      <c r="AF17">
        <f t="shared" si="23"/>
        <v>3.8054968498935398</v>
      </c>
    </row>
    <row r="18" spans="1:32" x14ac:dyDescent="0.25">
      <c r="A18" s="7" t="s">
        <v>11</v>
      </c>
      <c r="B18" s="8">
        <v>2E-3</v>
      </c>
      <c r="C18">
        <f t="shared" si="24"/>
        <v>16</v>
      </c>
      <c r="D18" s="1">
        <f t="shared" si="0"/>
        <v>-1E-4</v>
      </c>
      <c r="E18">
        <f t="shared" si="1"/>
        <v>9.972899542678949E-3</v>
      </c>
      <c r="F18" s="1">
        <f t="shared" si="2"/>
        <v>122.06800495429557</v>
      </c>
      <c r="G18">
        <f t="shared" si="3"/>
        <v>-0.89865243615997625</v>
      </c>
      <c r="H18">
        <f t="shared" si="4"/>
        <v>0.43866137165670271</v>
      </c>
      <c r="J18">
        <f t="shared" si="5"/>
        <v>9.9865736765959844E-3</v>
      </c>
      <c r="K18" s="1">
        <f t="shared" si="6"/>
        <v>122.23537596205385</v>
      </c>
      <c r="L18">
        <f t="shared" si="7"/>
        <v>-0.95917168536325237</v>
      </c>
      <c r="M18">
        <f t="shared" si="8"/>
        <v>0.2828244649909516</v>
      </c>
      <c r="O18">
        <f t="shared" si="9"/>
        <v>1.0000499987500624E-2</v>
      </c>
      <c r="P18" s="1">
        <f t="shared" si="10"/>
        <v>122.40583360892252</v>
      </c>
      <c r="Q18">
        <f t="shared" si="11"/>
        <v>-0.99324710860122056</v>
      </c>
      <c r="R18">
        <f t="shared" si="12"/>
        <v>0.11601802125236928</v>
      </c>
      <c r="T18">
        <f t="shared" si="13"/>
        <v>1.0014406932111362E-2</v>
      </c>
      <c r="U18" s="1">
        <f t="shared" si="14"/>
        <v>122.57605421290812</v>
      </c>
      <c r="V18">
        <f t="shared" si="15"/>
        <v>-0.99854555191286143</v>
      </c>
      <c r="W18">
        <f t="shared" si="16"/>
        <v>-5.3914569042504183E-2</v>
      </c>
      <c r="Y18">
        <f t="shared" si="17"/>
        <v>1.0028024467044044E-2</v>
      </c>
      <c r="Z18" s="1">
        <f t="shared" si="18"/>
        <v>122.74273245071795</v>
      </c>
      <c r="AA18">
        <f t="shared" si="19"/>
        <v>-0.97576218683628702</v>
      </c>
      <c r="AB18">
        <f t="shared" si="20"/>
        <v>-0.21883362342306306</v>
      </c>
      <c r="AD18">
        <f t="shared" si="21"/>
        <v>-4.825378968873598</v>
      </c>
      <c r="AE18">
        <f t="shared" si="22"/>
        <v>0.56475566543445632</v>
      </c>
      <c r="AF18">
        <f t="shared" si="23"/>
        <v>4.858315670568139</v>
      </c>
    </row>
    <row r="19" spans="1:32" x14ac:dyDescent="0.25">
      <c r="A19" s="7" t="s">
        <v>16</v>
      </c>
      <c r="B19" s="8">
        <f>$B$8-SQRT($B$8^2-$B$18^2)</f>
        <v>2.0204102886728706E-4</v>
      </c>
      <c r="C19">
        <f t="shared" si="24"/>
        <v>17</v>
      </c>
      <c r="D19" s="1">
        <f t="shared" si="0"/>
        <v>1E-4</v>
      </c>
      <c r="E19">
        <f t="shared" si="1"/>
        <v>1.0028024467044044E-2</v>
      </c>
      <c r="F19" s="1">
        <f t="shared" si="2"/>
        <v>122.74273245071795</v>
      </c>
      <c r="G19">
        <f t="shared" si="3"/>
        <v>-0.97576218683628702</v>
      </c>
      <c r="H19">
        <f t="shared" si="4"/>
        <v>-0.21883362342306306</v>
      </c>
      <c r="J19">
        <f t="shared" si="5"/>
        <v>1.0014406932111362E-2</v>
      </c>
      <c r="K19" s="1">
        <f t="shared" si="6"/>
        <v>122.57605421290812</v>
      </c>
      <c r="L19">
        <f t="shared" si="7"/>
        <v>-0.99854555191286143</v>
      </c>
      <c r="M19">
        <f t="shared" si="8"/>
        <v>-5.3914569042504183E-2</v>
      </c>
      <c r="O19">
        <f t="shared" si="9"/>
        <v>1.0000499987500624E-2</v>
      </c>
      <c r="P19" s="1">
        <f t="shared" si="10"/>
        <v>122.40583360892252</v>
      </c>
      <c r="Q19">
        <f t="shared" si="11"/>
        <v>-0.99324710860122056</v>
      </c>
      <c r="R19">
        <f t="shared" si="12"/>
        <v>0.11601802125236928</v>
      </c>
      <c r="T19">
        <f t="shared" si="13"/>
        <v>9.9865736765959844E-3</v>
      </c>
      <c r="U19" s="1">
        <f t="shared" si="14"/>
        <v>122.23537596205385</v>
      </c>
      <c r="V19">
        <f t="shared" si="15"/>
        <v>-0.95917168536325237</v>
      </c>
      <c r="W19">
        <f t="shared" si="16"/>
        <v>0.2828244649909516</v>
      </c>
      <c r="Y19">
        <f t="shared" si="17"/>
        <v>9.972899542678949E-3</v>
      </c>
      <c r="Z19" s="1">
        <f t="shared" si="18"/>
        <v>122.06800495429557</v>
      </c>
      <c r="AA19">
        <f t="shared" si="19"/>
        <v>-0.89865243615997625</v>
      </c>
      <c r="AB19">
        <f t="shared" si="20"/>
        <v>0.43866137165670271</v>
      </c>
      <c r="AD19">
        <f t="shared" si="21"/>
        <v>-4.825378968873598</v>
      </c>
      <c r="AE19">
        <f t="shared" si="22"/>
        <v>0.56475566543445632</v>
      </c>
      <c r="AF19">
        <f t="shared" si="23"/>
        <v>4.858315670568139</v>
      </c>
    </row>
    <row r="20" spans="1:32" x14ac:dyDescent="0.25">
      <c r="C20">
        <f t="shared" si="24"/>
        <v>18</v>
      </c>
      <c r="D20" s="1">
        <f t="shared" si="0"/>
        <v>3.0000000000000003E-4</v>
      </c>
      <c r="E20">
        <f t="shared" si="1"/>
        <v>1.0086814370003147E-2</v>
      </c>
      <c r="F20" s="1">
        <f t="shared" si="2"/>
        <v>123.46231918023057</v>
      </c>
      <c r="G20">
        <f t="shared" si="3"/>
        <v>-0.58962190574545137</v>
      </c>
      <c r="H20">
        <f t="shared" si="4"/>
        <v>-0.80767939695469648</v>
      </c>
      <c r="J20">
        <f t="shared" si="5"/>
        <v>1.0046145460113565E-2</v>
      </c>
      <c r="K20" s="1">
        <f t="shared" si="6"/>
        <v>122.96453288722297</v>
      </c>
      <c r="L20">
        <f t="shared" si="7"/>
        <v>-0.90371849949429583</v>
      </c>
      <c r="M20">
        <f t="shared" si="8"/>
        <v>-0.42812716997613975</v>
      </c>
      <c r="O20">
        <f t="shared" si="9"/>
        <v>1.0004498987955369E-2</v>
      </c>
      <c r="P20" s="1">
        <f t="shared" si="10"/>
        <v>122.4547812600277</v>
      </c>
      <c r="Q20">
        <f t="shared" si="11"/>
        <v>-0.99773404168200686</v>
      </c>
      <c r="R20">
        <f t="shared" si="12"/>
        <v>6.7281364945186356E-2</v>
      </c>
      <c r="T20">
        <f t="shared" si="13"/>
        <v>9.9626784247128838E-3</v>
      </c>
      <c r="U20" s="1">
        <f t="shared" si="14"/>
        <v>121.94289876294361</v>
      </c>
      <c r="V20">
        <f t="shared" si="15"/>
        <v>-0.83689274033607586</v>
      </c>
      <c r="W20">
        <f t="shared" si="16"/>
        <v>0.54736691640322366</v>
      </c>
      <c r="Y20">
        <f t="shared" si="17"/>
        <v>9.9215006861410847E-3</v>
      </c>
      <c r="Z20" s="1">
        <f t="shared" si="18"/>
        <v>121.43888442142959</v>
      </c>
      <c r="AA20">
        <f t="shared" si="19"/>
        <v>-0.46847800964559749</v>
      </c>
      <c r="AB20">
        <f t="shared" si="20"/>
        <v>0.88347515781627917</v>
      </c>
      <c r="AD20">
        <f t="shared" si="21"/>
        <v>-3.7964451969034272</v>
      </c>
      <c r="AE20">
        <f t="shared" si="22"/>
        <v>0.26231687223385303</v>
      </c>
      <c r="AF20">
        <f t="shared" si="23"/>
        <v>3.8054968498935398</v>
      </c>
    </row>
    <row r="21" spans="1:32" x14ac:dyDescent="0.25">
      <c r="A21" t="s">
        <v>17</v>
      </c>
      <c r="B21" s="1">
        <v>8</v>
      </c>
      <c r="C21">
        <f t="shared" si="24"/>
        <v>19</v>
      </c>
      <c r="D21" s="1">
        <f t="shared" si="0"/>
        <v>5.0000000000000001E-4</v>
      </c>
      <c r="E21">
        <f t="shared" si="1"/>
        <v>1.014920556290836E-2</v>
      </c>
      <c r="F21" s="1">
        <f t="shared" si="2"/>
        <v>124.2259855956061</v>
      </c>
      <c r="G21">
        <f t="shared" si="3"/>
        <v>0.13268334967576909</v>
      </c>
      <c r="H21">
        <f t="shared" si="4"/>
        <v>-0.99115847810469626</v>
      </c>
      <c r="J21">
        <f t="shared" si="5"/>
        <v>1.0081752377915292E-2</v>
      </c>
      <c r="K21" s="1">
        <f t="shared" si="6"/>
        <v>123.40036054196146</v>
      </c>
      <c r="L21">
        <f t="shared" si="7"/>
        <v>-0.63850122978681689</v>
      </c>
      <c r="M21">
        <f t="shared" si="8"/>
        <v>-0.76962080244801234</v>
      </c>
      <c r="O21">
        <f t="shared" si="9"/>
        <v>1.0012492197250393E-2</v>
      </c>
      <c r="P21" s="1">
        <f t="shared" si="10"/>
        <v>122.55261791301413</v>
      </c>
      <c r="Q21">
        <f t="shared" si="11"/>
        <v>-0.99953477616502506</v>
      </c>
      <c r="R21">
        <f t="shared" si="12"/>
        <v>-3.0499692403911614E-2</v>
      </c>
      <c r="T21">
        <f t="shared" si="13"/>
        <v>9.9427495689270659E-3</v>
      </c>
      <c r="U21" s="1">
        <f t="shared" si="14"/>
        <v>121.69897013853645</v>
      </c>
      <c r="V21">
        <f t="shared" si="15"/>
        <v>-0.67991959236237021</v>
      </c>
      <c r="W21">
        <f t="shared" si="16"/>
        <v>0.73328667512903045</v>
      </c>
      <c r="Y21">
        <f t="shared" si="17"/>
        <v>9.8738860861278931E-3</v>
      </c>
      <c r="Z21" s="1">
        <f t="shared" si="18"/>
        <v>120.85608308011118</v>
      </c>
      <c r="AA21">
        <f t="shared" si="19"/>
        <v>9.5090193623664818E-2</v>
      </c>
      <c r="AB21">
        <f t="shared" si="20"/>
        <v>0.99546866102183951</v>
      </c>
      <c r="AD21">
        <f t="shared" si="21"/>
        <v>-2.0901820550147781</v>
      </c>
      <c r="AE21">
        <f t="shared" si="22"/>
        <v>-6.2523636805750238E-2</v>
      </c>
      <c r="AF21">
        <f t="shared" si="23"/>
        <v>2.0911169810092449</v>
      </c>
    </row>
    <row r="22" spans="1:32" x14ac:dyDescent="0.25">
      <c r="C22">
        <f t="shared" si="24"/>
        <v>20</v>
      </c>
      <c r="D22" s="1">
        <f t="shared" si="0"/>
        <v>6.9999999999999999E-4</v>
      </c>
      <c r="E22">
        <f t="shared" si="1"/>
        <v>1.0215132058932866E-2</v>
      </c>
      <c r="F22" s="1">
        <f t="shared" si="2"/>
        <v>125.032924019973</v>
      </c>
      <c r="G22">
        <f t="shared" si="3"/>
        <v>0.80756647718687746</v>
      </c>
      <c r="H22">
        <f t="shared" si="4"/>
        <v>-0.58977655508164828</v>
      </c>
      <c r="J22">
        <f t="shared" si="5"/>
        <v>1.0121186857945115E-2</v>
      </c>
      <c r="K22" s="1">
        <f t="shared" si="6"/>
        <v>123.88303744881793</v>
      </c>
      <c r="L22">
        <f t="shared" si="7"/>
        <v>-0.2083350700861977</v>
      </c>
      <c r="M22">
        <f t="shared" si="8"/>
        <v>-0.97805751291638221</v>
      </c>
      <c r="O22">
        <f t="shared" si="9"/>
        <v>1.0024470060806208E-2</v>
      </c>
      <c r="P22" s="1">
        <f t="shared" si="10"/>
        <v>122.69922662010237</v>
      </c>
      <c r="Q22">
        <f t="shared" si="11"/>
        <v>-0.98435642747430707</v>
      </c>
      <c r="R22">
        <f t="shared" si="12"/>
        <v>-0.17618860261100669</v>
      </c>
      <c r="T22">
        <f t="shared" si="13"/>
        <v>9.9268109978259932E-3</v>
      </c>
      <c r="U22" s="1">
        <f t="shared" si="14"/>
        <v>121.50388248445911</v>
      </c>
      <c r="V22">
        <f t="shared" si="15"/>
        <v>-0.52487250593805845</v>
      </c>
      <c r="W22">
        <f t="shared" si="16"/>
        <v>0.85118085769729501</v>
      </c>
      <c r="Y22">
        <f t="shared" si="17"/>
        <v>9.8301107327721394E-3</v>
      </c>
      <c r="Z22" s="1">
        <f t="shared" si="18"/>
        <v>120.32027400799143</v>
      </c>
      <c r="AA22">
        <f t="shared" si="19"/>
        <v>0.58998733535342973</v>
      </c>
      <c r="AB22">
        <f t="shared" si="20"/>
        <v>0.80741249935987469</v>
      </c>
      <c r="AD22">
        <f t="shared" si="21"/>
        <v>-0.320010190958256</v>
      </c>
      <c r="AE22">
        <f t="shared" si="22"/>
        <v>-8.5429313551867447E-2</v>
      </c>
      <c r="AF22">
        <f t="shared" si="23"/>
        <v>0.33121698315618231</v>
      </c>
    </row>
    <row r="23" spans="1:32" x14ac:dyDescent="0.25">
      <c r="A23" t="s">
        <v>18</v>
      </c>
      <c r="B23" s="1">
        <f>B8*SIN(B21*-2/180*PI())</f>
        <v>-2.7563735581699919E-3</v>
      </c>
      <c r="C23">
        <f t="shared" si="24"/>
        <v>21</v>
      </c>
      <c r="D23" s="1">
        <f t="shared" si="0"/>
        <v>9.0000000000000008E-4</v>
      </c>
      <c r="E23">
        <f t="shared" si="1"/>
        <v>1.0284525871653296E-2</v>
      </c>
      <c r="F23" s="1">
        <f t="shared" si="2"/>
        <v>125.88230230145517</v>
      </c>
      <c r="G23">
        <f t="shared" si="3"/>
        <v>0.97620284753441511</v>
      </c>
      <c r="H23">
        <f t="shared" si="4"/>
        <v>0.21685940253007122</v>
      </c>
      <c r="J23">
        <f t="shared" si="5"/>
        <v>1.0164404351327292E-2</v>
      </c>
      <c r="K23" s="1">
        <f t="shared" si="6"/>
        <v>124.41201833082837</v>
      </c>
      <c r="L23">
        <f t="shared" si="7"/>
        <v>0.31372020567177972</v>
      </c>
      <c r="M23">
        <f t="shared" si="8"/>
        <v>-0.94951547251914559</v>
      </c>
      <c r="O23">
        <f t="shared" si="9"/>
        <v>1.0040418317978589E-2</v>
      </c>
      <c r="P23" s="1">
        <f t="shared" si="10"/>
        <v>122.89443283141529</v>
      </c>
      <c r="Q23">
        <f t="shared" si="11"/>
        <v>-0.93148612905701456</v>
      </c>
      <c r="R23">
        <f t="shared" si="12"/>
        <v>-0.36377684282315004</v>
      </c>
      <c r="T23">
        <f t="shared" si="13"/>
        <v>9.9148819550571969E-3</v>
      </c>
      <c r="U23" s="1">
        <f t="shared" si="14"/>
        <v>121.35787134240661</v>
      </c>
      <c r="V23">
        <f t="shared" si="15"/>
        <v>-0.39544673375292821</v>
      </c>
      <c r="W23">
        <f t="shared" si="16"/>
        <v>0.91848891161741342</v>
      </c>
      <c r="Y23">
        <f t="shared" si="17"/>
        <v>9.7902261258509243E-3</v>
      </c>
      <c r="Z23" s="1">
        <f t="shared" si="18"/>
        <v>119.83208756086802</v>
      </c>
      <c r="AA23">
        <f t="shared" si="19"/>
        <v>0.89976452636172211</v>
      </c>
      <c r="AB23">
        <f t="shared" si="20"/>
        <v>0.43637575219192221</v>
      </c>
      <c r="AD23">
        <f t="shared" si="21"/>
        <v>0.86275471675797433</v>
      </c>
      <c r="AE23">
        <f t="shared" si="22"/>
        <v>0.25843175099711108</v>
      </c>
      <c r="AF23">
        <f t="shared" si="23"/>
        <v>0.90062904195432503</v>
      </c>
    </row>
    <row r="24" spans="1:32" x14ac:dyDescent="0.25">
      <c r="A24" t="s">
        <v>19</v>
      </c>
      <c r="B24" s="1">
        <f>B8*COS(B21*-2/180*PI())</f>
        <v>9.6126169593831884E-3</v>
      </c>
      <c r="C24">
        <f t="shared" si="24"/>
        <v>22</v>
      </c>
      <c r="D24" s="1">
        <f t="shared" si="0"/>
        <v>1.1000000000000001E-3</v>
      </c>
      <c r="E24">
        <f t="shared" si="1"/>
        <v>1.0357317308452704E-2</v>
      </c>
      <c r="F24" s="1">
        <f t="shared" si="2"/>
        <v>126.77326740441595</v>
      </c>
      <c r="G24">
        <f t="shared" si="3"/>
        <v>0.44505445203529842</v>
      </c>
      <c r="H24">
        <f t="shared" si="4"/>
        <v>0.89550350905150577</v>
      </c>
      <c r="J24">
        <f t="shared" si="5"/>
        <v>1.0211356825668243E-2</v>
      </c>
      <c r="K24" s="1">
        <f t="shared" si="6"/>
        <v>124.98671527287019</v>
      </c>
      <c r="L24">
        <f t="shared" si="7"/>
        <v>0.77946131499109828</v>
      </c>
      <c r="M24">
        <f t="shared" si="8"/>
        <v>-0.62645036390152087</v>
      </c>
      <c r="O24">
        <f t="shared" si="9"/>
        <v>1.0060318086422517E-2</v>
      </c>
      <c r="P24" s="1">
        <f t="shared" si="10"/>
        <v>123.1380054275903</v>
      </c>
      <c r="Q24">
        <f t="shared" si="11"/>
        <v>-0.81625851108297953</v>
      </c>
      <c r="R24">
        <f t="shared" si="12"/>
        <v>-0.57768680362684199</v>
      </c>
      <c r="T24">
        <f t="shared" si="13"/>
        <v>9.9069769243134188E-3</v>
      </c>
      <c r="U24" s="1">
        <f t="shared" si="14"/>
        <v>121.26111399236353</v>
      </c>
      <c r="V24">
        <f t="shared" si="15"/>
        <v>-0.30486514373391677</v>
      </c>
      <c r="W24">
        <f t="shared" si="16"/>
        <v>0.95239552925037307</v>
      </c>
      <c r="Y24">
        <f t="shared" si="17"/>
        <v>9.7542799924969347E-3</v>
      </c>
      <c r="Z24" s="1">
        <f t="shared" si="18"/>
        <v>119.392107917479</v>
      </c>
      <c r="AA24">
        <f t="shared" si="19"/>
        <v>0.99993287052724955</v>
      </c>
      <c r="AB24">
        <f t="shared" si="20"/>
        <v>1.158682178747753E-2</v>
      </c>
      <c r="AD24">
        <f t="shared" si="21"/>
        <v>1.1033249827367499</v>
      </c>
      <c r="AE24">
        <f t="shared" si="22"/>
        <v>0.65534869256099348</v>
      </c>
      <c r="AF24">
        <f t="shared" si="23"/>
        <v>1.2832801433718413</v>
      </c>
    </row>
    <row r="25" spans="1:32" x14ac:dyDescent="0.25">
      <c r="A25" t="s">
        <v>20</v>
      </c>
      <c r="B25" s="1">
        <f>B8*SIN(B21*-1/180*PI())</f>
        <v>-1.3917310096006545E-3</v>
      </c>
      <c r="C25">
        <f t="shared" si="24"/>
        <v>23</v>
      </c>
      <c r="D25" s="1">
        <f t="shared" si="0"/>
        <v>1.3000000000000002E-3</v>
      </c>
      <c r="E25">
        <f t="shared" si="1"/>
        <v>1.0433435256483934E-2</v>
      </c>
      <c r="F25" s="1">
        <f t="shared" si="2"/>
        <v>127.70494890964157</v>
      </c>
      <c r="G25">
        <f t="shared" si="3"/>
        <v>-0.45328427131623128</v>
      </c>
      <c r="H25">
        <f t="shared" si="4"/>
        <v>0.89136601313787656</v>
      </c>
      <c r="J25">
        <f t="shared" si="5"/>
        <v>1.0261993014271725E-2</v>
      </c>
      <c r="K25" s="1">
        <f t="shared" si="6"/>
        <v>125.60650077204869</v>
      </c>
      <c r="L25">
        <f t="shared" si="7"/>
        <v>0.9983642188912526</v>
      </c>
      <c r="M25">
        <f t="shared" si="8"/>
        <v>-5.7174176318151186E-2</v>
      </c>
      <c r="O25">
        <f t="shared" si="9"/>
        <v>1.0084145972763386E-2</v>
      </c>
      <c r="P25" s="1">
        <f t="shared" si="10"/>
        <v>123.42965807439178</v>
      </c>
      <c r="Q25">
        <f t="shared" si="11"/>
        <v>-0.61568245719174142</v>
      </c>
      <c r="R25">
        <f t="shared" si="12"/>
        <v>-0.78799436032648063</v>
      </c>
      <c r="T25">
        <f t="shared" si="13"/>
        <v>9.9031055419518919E-3</v>
      </c>
      <c r="U25" s="1">
        <f t="shared" si="14"/>
        <v>121.21372838306661</v>
      </c>
      <c r="V25">
        <f t="shared" si="15"/>
        <v>-0.25940998101119966</v>
      </c>
      <c r="W25">
        <f t="shared" si="16"/>
        <v>0.96576729171771447</v>
      </c>
      <c r="Y25">
        <f t="shared" si="17"/>
        <v>9.7223160177376464E-3</v>
      </c>
      <c r="Z25" s="1">
        <f t="shared" si="18"/>
        <v>119.00086978131024</v>
      </c>
      <c r="AA25">
        <f t="shared" si="19"/>
        <v>0.92879400984100335</v>
      </c>
      <c r="AB25">
        <f t="shared" si="20"/>
        <v>-0.37059639405081934</v>
      </c>
      <c r="AD25">
        <f t="shared" si="21"/>
        <v>0.59878151921308365</v>
      </c>
      <c r="AE25">
        <f t="shared" si="22"/>
        <v>0.64136837416013981</v>
      </c>
      <c r="AF25">
        <f t="shared" si="23"/>
        <v>0.87743529626061301</v>
      </c>
    </row>
    <row r="26" spans="1:32" x14ac:dyDescent="0.25">
      <c r="A26" t="s">
        <v>21</v>
      </c>
      <c r="B26" s="1">
        <f>B8*COS(B21*-1/180*PI())</f>
        <v>9.902680687415703E-3</v>
      </c>
      <c r="C26">
        <f t="shared" si="24"/>
        <v>24</v>
      </c>
      <c r="D26" s="1">
        <f t="shared" si="0"/>
        <v>1.5E-3</v>
      </c>
      <c r="E26">
        <f t="shared" si="1"/>
        <v>1.0512807459214213E-2</v>
      </c>
      <c r="F26" s="1">
        <f t="shared" si="2"/>
        <v>128.67646239923903</v>
      </c>
      <c r="G26">
        <f t="shared" si="3"/>
        <v>-0.99171206496349584</v>
      </c>
      <c r="H26">
        <f t="shared" si="4"/>
        <v>0.12848027166004497</v>
      </c>
      <c r="J26">
        <f t="shared" si="5"/>
        <v>1.0316258673996206E-2</v>
      </c>
      <c r="K26" s="1">
        <f t="shared" si="6"/>
        <v>126.27071089386413</v>
      </c>
      <c r="L26">
        <f t="shared" si="7"/>
        <v>0.82136021964169259</v>
      </c>
      <c r="M26">
        <f t="shared" si="8"/>
        <v>0.57040984352494339</v>
      </c>
      <c r="O26">
        <f t="shared" si="9"/>
        <v>1.0111874208078343E-2</v>
      </c>
      <c r="P26" s="1">
        <f t="shared" si="10"/>
        <v>123.76905088099882</v>
      </c>
      <c r="Q26">
        <f t="shared" si="11"/>
        <v>-0.31822724789736712</v>
      </c>
      <c r="R26">
        <f t="shared" si="12"/>
        <v>-0.94801446122707833</v>
      </c>
      <c r="T26">
        <f t="shared" si="13"/>
        <v>9.9032725384691923E-3</v>
      </c>
      <c r="U26" s="1">
        <f t="shared" si="14"/>
        <v>121.21577241565855</v>
      </c>
      <c r="V26">
        <f t="shared" si="15"/>
        <v>-0.26138349754083168</v>
      </c>
      <c r="W26">
        <f t="shared" si="16"/>
        <v>0.96523503211048134</v>
      </c>
      <c r="Y26">
        <f t="shared" si="17"/>
        <v>9.6943735911862831E-3</v>
      </c>
      <c r="Z26" s="1">
        <f t="shared" si="18"/>
        <v>118.65885528010024</v>
      </c>
      <c r="AA26">
        <f t="shared" si="19"/>
        <v>0.75070644456272839</v>
      </c>
      <c r="AB26">
        <f t="shared" si="20"/>
        <v>-0.6606359315780419</v>
      </c>
      <c r="AD26">
        <f t="shared" si="21"/>
        <v>7.4385380272634638E-4</v>
      </c>
      <c r="AE26">
        <f t="shared" si="22"/>
        <v>5.5474754490349443E-2</v>
      </c>
      <c r="AF26">
        <f t="shared" si="23"/>
        <v>5.5479741385882256E-2</v>
      </c>
    </row>
    <row r="27" spans="1:32" x14ac:dyDescent="0.25">
      <c r="A27" t="s">
        <v>22</v>
      </c>
      <c r="B27" s="1">
        <f>B8*SIN(B21*0/180*PI())</f>
        <v>0</v>
      </c>
      <c r="C27">
        <f t="shared" si="24"/>
        <v>25</v>
      </c>
      <c r="D27" s="1">
        <f t="shared" si="0"/>
        <v>1.7000000000000001E-3</v>
      </c>
      <c r="E27">
        <f t="shared" si="1"/>
        <v>1.0595360781860049E-2</v>
      </c>
      <c r="F27" s="1">
        <f t="shared" si="2"/>
        <v>129.68691270555169</v>
      </c>
      <c r="G27">
        <f t="shared" si="3"/>
        <v>-0.63590641301702444</v>
      </c>
      <c r="H27">
        <f t="shared" si="4"/>
        <v>-0.77176617824560145</v>
      </c>
      <c r="J27">
        <f t="shared" si="5"/>
        <v>1.0374096849010144E-2</v>
      </c>
      <c r="K27" s="1">
        <f t="shared" si="6"/>
        <v>126.97864850056868</v>
      </c>
      <c r="L27">
        <f t="shared" si="7"/>
        <v>0.25307167180559154</v>
      </c>
      <c r="M27">
        <f t="shared" si="8"/>
        <v>0.96744753290786933</v>
      </c>
      <c r="O27">
        <f t="shared" si="9"/>
        <v>1.0143470806385751E-2</v>
      </c>
      <c r="P27" s="1">
        <f t="shared" si="10"/>
        <v>124.15579233991174</v>
      </c>
      <c r="Q27">
        <f t="shared" si="11"/>
        <v>6.2841089506042822E-2</v>
      </c>
      <c r="R27">
        <f t="shared" si="12"/>
        <v>-0.99802354554874784</v>
      </c>
      <c r="T27">
        <f t="shared" si="13"/>
        <v>9.9074777096573759E-3</v>
      </c>
      <c r="U27" s="1">
        <f t="shared" si="14"/>
        <v>121.26724359063989</v>
      </c>
      <c r="V27">
        <f t="shared" si="15"/>
        <v>-0.3106971819973473</v>
      </c>
      <c r="W27">
        <f t="shared" si="16"/>
        <v>0.95050894845809175</v>
      </c>
      <c r="Y27">
        <f t="shared" si="17"/>
        <v>9.670487573138287E-3</v>
      </c>
      <c r="Z27" s="1">
        <f t="shared" si="18"/>
        <v>118.3664911028674</v>
      </c>
      <c r="AA27">
        <f t="shared" si="19"/>
        <v>0.52844390554769238</v>
      </c>
      <c r="AB27">
        <f t="shared" si="20"/>
        <v>-0.84896822007039907</v>
      </c>
      <c r="AD27">
        <f t="shared" si="21"/>
        <v>-0.10224692815504499</v>
      </c>
      <c r="AE27">
        <f t="shared" si="22"/>
        <v>-0.70080146249878728</v>
      </c>
      <c r="AF27">
        <f t="shared" si="23"/>
        <v>0.7082210983567081</v>
      </c>
    </row>
    <row r="28" spans="1:32" x14ac:dyDescent="0.25">
      <c r="A28" t="s">
        <v>23</v>
      </c>
      <c r="B28" s="1">
        <f>B8*COS(B21*0/180*PI())</f>
        <v>0.01</v>
      </c>
      <c r="C28">
        <f t="shared" si="24"/>
        <v>26</v>
      </c>
      <c r="D28" s="1">
        <f t="shared" si="0"/>
        <v>1.9E-3</v>
      </c>
      <c r="E28">
        <f t="shared" si="1"/>
        <v>1.0681021464309767E-2</v>
      </c>
      <c r="F28" s="1">
        <f t="shared" si="2"/>
        <v>130.73539700692388</v>
      </c>
      <c r="G28">
        <f t="shared" si="3"/>
        <v>0.35162078195264185</v>
      </c>
      <c r="H28">
        <f t="shared" si="4"/>
        <v>-0.93614252424457922</v>
      </c>
      <c r="J28">
        <f t="shared" si="5"/>
        <v>1.0435448137788931E-2</v>
      </c>
      <c r="K28" s="1">
        <f t="shared" si="6"/>
        <v>127.72958651920128</v>
      </c>
      <c r="L28">
        <f t="shared" si="7"/>
        <v>-0.47510560991999518</v>
      </c>
      <c r="M28">
        <f t="shared" si="8"/>
        <v>0.87992878088090143</v>
      </c>
      <c r="O28">
        <f t="shared" si="9"/>
        <v>1.0178899744078434E-2</v>
      </c>
      <c r="P28" s="1">
        <f t="shared" si="10"/>
        <v>124.58944152320974</v>
      </c>
      <c r="Q28">
        <f t="shared" si="11"/>
        <v>0.47637894721833124</v>
      </c>
      <c r="R28">
        <f t="shared" si="12"/>
        <v>-0.87924006883623906</v>
      </c>
      <c r="T28">
        <f t="shared" si="13"/>
        <v>9.9157159178506881E-3</v>
      </c>
      <c r="U28" s="1">
        <f t="shared" si="14"/>
        <v>121.36807902312896</v>
      </c>
      <c r="V28">
        <f t="shared" si="15"/>
        <v>-0.40480161053953084</v>
      </c>
      <c r="W28">
        <f t="shared" si="16"/>
        <v>0.91440453635390606</v>
      </c>
      <c r="Y28">
        <f t="shared" si="17"/>
        <v>9.6506880831862991E-3</v>
      </c>
      <c r="Z28" s="1">
        <f t="shared" si="18"/>
        <v>118.12414591256355</v>
      </c>
      <c r="AA28">
        <f t="shared" si="19"/>
        <v>0.30926629141545797</v>
      </c>
      <c r="AB28">
        <f t="shared" si="20"/>
        <v>-0.95097547865027998</v>
      </c>
      <c r="AD28">
        <f t="shared" si="21"/>
        <v>0.25735880012690504</v>
      </c>
      <c r="AE28">
        <f t="shared" si="22"/>
        <v>-0.97202475449629078</v>
      </c>
      <c r="AF28">
        <f t="shared" si="23"/>
        <v>1.0055176156370085</v>
      </c>
    </row>
    <row r="29" spans="1:32" x14ac:dyDescent="0.25">
      <c r="A29" t="s">
        <v>24</v>
      </c>
      <c r="B29" s="1">
        <f>B8*SIN(B21/180*PI())</f>
        <v>1.3917310096006545E-3</v>
      </c>
      <c r="C29">
        <f t="shared" si="24"/>
        <v>27</v>
      </c>
      <c r="D29" s="1">
        <f t="shared" si="0"/>
        <v>2.1000000000000003E-3</v>
      </c>
      <c r="E29">
        <f t="shared" si="1"/>
        <v>1.0769715360412919E-2</v>
      </c>
      <c r="F29" s="1">
        <f t="shared" si="2"/>
        <v>131.82100775659629</v>
      </c>
      <c r="G29">
        <f t="shared" si="3"/>
        <v>0.99208710549681145</v>
      </c>
      <c r="H29">
        <f t="shared" si="4"/>
        <v>-0.12555148388991114</v>
      </c>
      <c r="J29">
        <f t="shared" si="5"/>
        <v>1.0500250960825781E-2</v>
      </c>
      <c r="K29" s="1">
        <f t="shared" si="6"/>
        <v>128.52277121836144</v>
      </c>
      <c r="L29">
        <f t="shared" si="7"/>
        <v>-0.96035385844637444</v>
      </c>
      <c r="M29">
        <f t="shared" si="8"/>
        <v>0.2787839065784844</v>
      </c>
      <c r="O29">
        <f t="shared" si="9"/>
        <v>1.0218121158021176E-2</v>
      </c>
      <c r="P29" s="1">
        <f t="shared" si="10"/>
        <v>125.06951050725881</v>
      </c>
      <c r="Q29">
        <f t="shared" si="11"/>
        <v>0.82859908376177216</v>
      </c>
      <c r="R29">
        <f t="shared" si="12"/>
        <v>-0.55984244068233313</v>
      </c>
      <c r="T29">
        <f t="shared" si="13"/>
        <v>9.9279771232450593E-3</v>
      </c>
      <c r="U29" s="1">
        <f t="shared" si="14"/>
        <v>121.5181558262112</v>
      </c>
      <c r="V29">
        <f t="shared" si="15"/>
        <v>-0.53696782391457698</v>
      </c>
      <c r="W29">
        <f t="shared" si="16"/>
        <v>0.8436027240831101</v>
      </c>
      <c r="Y29">
        <f t="shared" si="17"/>
        <v>9.6350003142545888E-3</v>
      </c>
      <c r="Z29" s="1">
        <f t="shared" si="18"/>
        <v>117.93212806986064</v>
      </c>
      <c r="AA29">
        <f t="shared" si="19"/>
        <v>0.12209813456308864</v>
      </c>
      <c r="AB29">
        <f t="shared" si="20"/>
        <v>-0.99251803285190432</v>
      </c>
      <c r="AD29">
        <f t="shared" si="21"/>
        <v>0.44546264146072084</v>
      </c>
      <c r="AE29">
        <f t="shared" si="22"/>
        <v>-0.55552532676255406</v>
      </c>
      <c r="AF29">
        <f t="shared" si="23"/>
        <v>0.71207117173201528</v>
      </c>
    </row>
    <row r="30" spans="1:32" x14ac:dyDescent="0.25">
      <c r="A30" t="s">
        <v>25</v>
      </c>
      <c r="B30" s="1">
        <f>B8*COS(B21/180*PI())</f>
        <v>9.902680687415703E-3</v>
      </c>
      <c r="C30">
        <f t="shared" si="24"/>
        <v>28</v>
      </c>
      <c r="D30" s="1">
        <f t="shared" si="0"/>
        <v>2.3E-3</v>
      </c>
      <c r="E30">
        <f t="shared" si="1"/>
        <v>1.0861368162786029E-2</v>
      </c>
      <c r="F30" s="1">
        <f t="shared" si="2"/>
        <v>132.94283543432206</v>
      </c>
      <c r="G30">
        <f t="shared" si="3"/>
        <v>0.54371087234269877</v>
      </c>
      <c r="H30">
        <f t="shared" si="4"/>
        <v>0.83927259415302102</v>
      </c>
      <c r="J30">
        <f t="shared" si="5"/>
        <v>1.0568441826691531E-2</v>
      </c>
      <c r="K30" s="1">
        <f t="shared" si="6"/>
        <v>129.35742546477354</v>
      </c>
      <c r="L30">
        <f t="shared" si="7"/>
        <v>-0.85141101304485611</v>
      </c>
      <c r="M30">
        <f t="shared" si="8"/>
        <v>-0.52449908185423155</v>
      </c>
      <c r="O30">
        <f t="shared" si="9"/>
        <v>1.0261091559868278E-2</v>
      </c>
      <c r="P30" s="1">
        <f t="shared" si="10"/>
        <v>125.59546699595228</v>
      </c>
      <c r="Q30">
        <f t="shared" si="11"/>
        <v>0.99767261271404029</v>
      </c>
      <c r="R30">
        <f t="shared" si="12"/>
        <v>-6.8186199779285458E-2</v>
      </c>
      <c r="T30">
        <f t="shared" si="13"/>
        <v>9.9442464448462348E-3</v>
      </c>
      <c r="U30" s="1">
        <f t="shared" si="14"/>
        <v>121.71729185694291</v>
      </c>
      <c r="V30">
        <f t="shared" si="15"/>
        <v>-0.69323979635232658</v>
      </c>
      <c r="W30">
        <f t="shared" si="16"/>
        <v>0.72070700340248173</v>
      </c>
      <c r="Y30">
        <f t="shared" si="17"/>
        <v>9.6234443746726177E-3</v>
      </c>
      <c r="Z30" s="1">
        <f t="shared" si="18"/>
        <v>117.79068370013579</v>
      </c>
      <c r="AA30">
        <f t="shared" si="19"/>
        <v>-1.9039658953704998E-2</v>
      </c>
      <c r="AB30">
        <f t="shared" si="20"/>
        <v>-0.99981872926392346</v>
      </c>
      <c r="AD30">
        <f t="shared" si="21"/>
        <v>-2.2306983294148632E-2</v>
      </c>
      <c r="AE30">
        <f t="shared" si="22"/>
        <v>-3.2524413341937675E-2</v>
      </c>
      <c r="AF30">
        <f t="shared" si="23"/>
        <v>3.9439053828947766E-2</v>
      </c>
    </row>
    <row r="31" spans="1:32" x14ac:dyDescent="0.25">
      <c r="A31" t="s">
        <v>26</v>
      </c>
      <c r="B31" s="1">
        <f>B8*SIN(B21*2/180*PI())</f>
        <v>2.7563735581699919E-3</v>
      </c>
      <c r="C31">
        <f t="shared" si="24"/>
        <v>29</v>
      </c>
      <c r="D31" s="1">
        <f t="shared" si="0"/>
        <v>2.5000000000000001E-3</v>
      </c>
      <c r="E31">
        <f t="shared" si="1"/>
        <v>1.095590561253838E-2</v>
      </c>
      <c r="F31" s="1">
        <f t="shared" si="2"/>
        <v>134.09997111340425</v>
      </c>
      <c r="G31">
        <f t="shared" si="3"/>
        <v>-0.54993243168364481</v>
      </c>
      <c r="H31">
        <f t="shared" si="4"/>
        <v>0.8352091478082081</v>
      </c>
      <c r="J31">
        <f t="shared" si="5"/>
        <v>1.0639955594268393E-2</v>
      </c>
      <c r="K31" s="1">
        <f t="shared" si="6"/>
        <v>130.2327519330203</v>
      </c>
      <c r="L31">
        <f t="shared" si="7"/>
        <v>-0.14285280980976234</v>
      </c>
      <c r="M31">
        <f t="shared" si="8"/>
        <v>-0.98974394402262234</v>
      </c>
      <c r="O31">
        <f t="shared" si="9"/>
        <v>1.0307764064044152E-2</v>
      </c>
      <c r="P31" s="1">
        <f t="shared" si="10"/>
        <v>126.16673711118693</v>
      </c>
      <c r="Q31">
        <f t="shared" si="11"/>
        <v>0.87612540977436193</v>
      </c>
      <c r="R31">
        <f t="shared" si="12"/>
        <v>0.48208325665563861</v>
      </c>
      <c r="T31">
        <f t="shared" si="13"/>
        <v>9.9645042501870975E-3</v>
      </c>
      <c r="U31" s="1">
        <f t="shared" si="14"/>
        <v>121.96524681448852</v>
      </c>
      <c r="V31">
        <f t="shared" si="15"/>
        <v>-0.84891532795658664</v>
      </c>
      <c r="W31">
        <f t="shared" si="16"/>
        <v>0.52852886956188216</v>
      </c>
      <c r="Y31">
        <f t="shared" si="17"/>
        <v>9.6160351605612399E-3</v>
      </c>
      <c r="Z31" s="1">
        <f t="shared" si="18"/>
        <v>117.69999513148184</v>
      </c>
      <c r="AA31">
        <f t="shared" si="19"/>
        <v>-0.10950931056803069</v>
      </c>
      <c r="AB31">
        <f t="shared" si="20"/>
        <v>-0.99398576996801846</v>
      </c>
      <c r="AD31">
        <f t="shared" si="21"/>
        <v>-0.77508447024366256</v>
      </c>
      <c r="AE31">
        <f t="shared" si="22"/>
        <v>-0.13790843996491187</v>
      </c>
      <c r="AF31">
        <f t="shared" si="23"/>
        <v>0.78725769213546248</v>
      </c>
    </row>
    <row r="32" spans="1:32" x14ac:dyDescent="0.25">
      <c r="A32" t="s">
        <v>27</v>
      </c>
      <c r="B32" s="1">
        <f>B8*COS(B21*2/180*PI())</f>
        <v>9.6126169593831884E-3</v>
      </c>
      <c r="C32">
        <f t="shared" si="24"/>
        <v>30</v>
      </c>
      <c r="D32" s="1">
        <f t="shared" si="0"/>
        <v>2.7000000000000001E-3</v>
      </c>
      <c r="E32">
        <f t="shared" si="1"/>
        <v>1.1053253693556388E-2</v>
      </c>
      <c r="F32" s="1">
        <f t="shared" si="2"/>
        <v>135.29150883873118</v>
      </c>
      <c r="G32">
        <f t="shared" si="3"/>
        <v>-0.9794611734844475</v>
      </c>
      <c r="H32">
        <f t="shared" si="4"/>
        <v>-0.20163285852377566</v>
      </c>
      <c r="J32">
        <f t="shared" si="5"/>
        <v>1.071472572919361E-2</v>
      </c>
      <c r="K32" s="1">
        <f t="shared" si="6"/>
        <v>131.14793624440591</v>
      </c>
      <c r="L32">
        <f t="shared" si="7"/>
        <v>0.69745581802801337</v>
      </c>
      <c r="M32">
        <f t="shared" si="8"/>
        <v>-0.71662778476617461</v>
      </c>
      <c r="O32">
        <f t="shared" si="9"/>
        <v>1.0358088626768937E-2</v>
      </c>
      <c r="P32" s="1">
        <f t="shared" si="10"/>
        <v>126.78270831852966</v>
      </c>
      <c r="Q32">
        <f t="shared" si="11"/>
        <v>0.43658037201260486</v>
      </c>
      <c r="R32">
        <f t="shared" si="12"/>
        <v>0.89966525928999586</v>
      </c>
      <c r="T32">
        <f t="shared" si="13"/>
        <v>9.988726272561305E-3</v>
      </c>
      <c r="U32" s="1">
        <f t="shared" si="14"/>
        <v>122.26172367505697</v>
      </c>
      <c r="V32">
        <f t="shared" si="15"/>
        <v>-0.96628969087163585</v>
      </c>
      <c r="W32">
        <f t="shared" si="16"/>
        <v>0.25745724560633049</v>
      </c>
      <c r="Y32">
        <f t="shared" si="17"/>
        <v>9.6127822604010985E-3</v>
      </c>
      <c r="Z32" s="1">
        <f t="shared" si="18"/>
        <v>117.66017972662745</v>
      </c>
      <c r="AA32">
        <f t="shared" si="19"/>
        <v>-0.14898801159179992</v>
      </c>
      <c r="AB32">
        <f t="shared" si="20"/>
        <v>-0.98883900226574883</v>
      </c>
      <c r="AD32">
        <f t="shared" si="21"/>
        <v>-0.96070268590726493</v>
      </c>
      <c r="AE32">
        <f t="shared" si="22"/>
        <v>-0.74997714065937271</v>
      </c>
      <c r="AF32">
        <f t="shared" si="23"/>
        <v>1.2187761739634728</v>
      </c>
    </row>
    <row r="33" spans="3:32" x14ac:dyDescent="0.25">
      <c r="C33">
        <f t="shared" si="24"/>
        <v>31</v>
      </c>
      <c r="D33" s="1">
        <f t="shared" si="0"/>
        <v>2.9000000000000002E-3</v>
      </c>
      <c r="E33">
        <f t="shared" si="1"/>
        <v>1.1153338811198463E-2</v>
      </c>
      <c r="F33" s="1">
        <f t="shared" si="2"/>
        <v>136.51654781399614</v>
      </c>
      <c r="G33">
        <f t="shared" si="3"/>
        <v>-0.14224847150229605</v>
      </c>
      <c r="H33">
        <f t="shared" si="4"/>
        <v>-0.9898309817111508</v>
      </c>
      <c r="J33">
        <f t="shared" si="5"/>
        <v>1.0792684552773874E-2</v>
      </c>
      <c r="K33" s="1">
        <f t="shared" si="6"/>
        <v>132.10215001366149</v>
      </c>
      <c r="L33">
        <f t="shared" si="7"/>
        <v>0.98797158078338643</v>
      </c>
      <c r="M33">
        <f t="shared" si="8"/>
        <v>0.15463555724469247</v>
      </c>
      <c r="O33">
        <f t="shared" si="9"/>
        <v>1.0412012293500235E-2</v>
      </c>
      <c r="P33" s="1">
        <f t="shared" si="10"/>
        <v>127.4427324558972</v>
      </c>
      <c r="Q33">
        <f t="shared" si="11"/>
        <v>-0.20672844531258394</v>
      </c>
      <c r="R33">
        <f t="shared" si="12"/>
        <v>0.97839835951346632</v>
      </c>
      <c r="T33">
        <f t="shared" si="13"/>
        <v>1.0016883754158086E-2</v>
      </c>
      <c r="U33" s="1">
        <f t="shared" si="14"/>
        <v>122.6063704438675</v>
      </c>
      <c r="V33">
        <f t="shared" si="15"/>
        <v>-0.99645248232940986</v>
      </c>
      <c r="W33">
        <f t="shared" si="16"/>
        <v>-8.4157295937767815E-2</v>
      </c>
      <c r="Y33">
        <f t="shared" si="17"/>
        <v>9.6136898931999063E-3</v>
      </c>
      <c r="Z33" s="1">
        <f t="shared" si="18"/>
        <v>117.67128912610625</v>
      </c>
      <c r="AA33">
        <f t="shared" si="19"/>
        <v>-0.13799363619855104</v>
      </c>
      <c r="AB33">
        <f t="shared" si="20"/>
        <v>-0.99043311554526581</v>
      </c>
      <c r="AD33">
        <f t="shared" si="21"/>
        <v>-0.49545145455945444</v>
      </c>
      <c r="AE33">
        <f t="shared" si="22"/>
        <v>-0.9313874764360256</v>
      </c>
      <c r="AF33">
        <f t="shared" si="23"/>
        <v>1.0549667175256987</v>
      </c>
    </row>
    <row r="34" spans="3:32" x14ac:dyDescent="0.25">
      <c r="C34">
        <f t="shared" si="24"/>
        <v>32</v>
      </c>
      <c r="D34" s="1">
        <f t="shared" si="0"/>
        <v>3.1000000000000003E-3</v>
      </c>
      <c r="E34">
        <f t="shared" si="1"/>
        <v>1.1256087955442333E-2</v>
      </c>
      <c r="F34" s="1">
        <f t="shared" si="2"/>
        <v>137.77419439861632</v>
      </c>
      <c r="G34">
        <f t="shared" si="3"/>
        <v>0.89787291487996179</v>
      </c>
      <c r="H34">
        <f t="shared" si="4"/>
        <v>-0.44025473163267742</v>
      </c>
      <c r="J34">
        <f t="shared" si="5"/>
        <v>1.0873763481864227E-2</v>
      </c>
      <c r="K34" s="1">
        <f t="shared" si="6"/>
        <v>133.09455378505569</v>
      </c>
      <c r="L34">
        <f t="shared" si="7"/>
        <v>0.4106200597841253</v>
      </c>
      <c r="M34">
        <f t="shared" si="8"/>
        <v>0.91180654006367012</v>
      </c>
      <c r="O34">
        <f t="shared" si="9"/>
        <v>1.0469479452198185E-2</v>
      </c>
      <c r="P34" s="1">
        <f t="shared" si="10"/>
        <v>128.14612883351342</v>
      </c>
      <c r="Q34">
        <f t="shared" si="11"/>
        <v>-0.7905008685651308</v>
      </c>
      <c r="R34">
        <f t="shared" si="12"/>
        <v>0.61246091858809548</v>
      </c>
      <c r="T34">
        <f t="shared" si="13"/>
        <v>1.0048943613160338E-2</v>
      </c>
      <c r="U34" s="1">
        <f t="shared" si="14"/>
        <v>122.99878220042568</v>
      </c>
      <c r="V34">
        <f t="shared" si="15"/>
        <v>-0.88852831838385249</v>
      </c>
      <c r="W34">
        <f t="shared" si="16"/>
        <v>-0.45882178177366778</v>
      </c>
      <c r="Y34">
        <f t="shared" si="17"/>
        <v>9.6187568811851171E-3</v>
      </c>
      <c r="Z34" s="1">
        <f t="shared" si="18"/>
        <v>117.73330891401598</v>
      </c>
      <c r="AA34">
        <f t="shared" si="19"/>
        <v>-7.6341247829620498E-2</v>
      </c>
      <c r="AB34">
        <f t="shared" si="20"/>
        <v>-0.99708174884500644</v>
      </c>
      <c r="AD34">
        <f t="shared" si="21"/>
        <v>-0.44687746011451679</v>
      </c>
      <c r="AE34">
        <f t="shared" si="22"/>
        <v>-0.37189080359958593</v>
      </c>
      <c r="AF34">
        <f t="shared" si="23"/>
        <v>0.5813795955830815</v>
      </c>
    </row>
  </sheetData>
  <mergeCells count="5">
    <mergeCell ref="E1:H1"/>
    <mergeCell ref="J1:M1"/>
    <mergeCell ref="O1:R1"/>
    <mergeCell ref="T1:W1"/>
    <mergeCell ref="Y1:AB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F5" sqref="F5"/>
    </sheetView>
  </sheetViews>
  <sheetFormatPr defaultRowHeight="12.75" x14ac:dyDescent="0.25"/>
  <cols>
    <col min="3" max="3" width="12.3984375" customWidth="1"/>
    <col min="4" max="4" width="15.3984375" customWidth="1"/>
  </cols>
  <sheetData>
    <row r="1" spans="1:4" x14ac:dyDescent="0.25">
      <c r="C1" t="s">
        <v>7</v>
      </c>
      <c r="D1" t="s">
        <v>30</v>
      </c>
    </row>
    <row r="2" spans="1:4" x14ac:dyDescent="0.25">
      <c r="A2" t="s">
        <v>28</v>
      </c>
      <c r="B2">
        <v>32</v>
      </c>
      <c r="C2">
        <v>1</v>
      </c>
      <c r="D2" s="1">
        <f>(C2-$B$2/2-0.5)*$B$3</f>
        <v>-3.1000000000000003E-3</v>
      </c>
    </row>
    <row r="3" spans="1:4" x14ac:dyDescent="0.25">
      <c r="A3" t="s">
        <v>29</v>
      </c>
      <c r="B3" s="1">
        <v>2.0000000000000001E-4</v>
      </c>
      <c r="C3">
        <f>C2+1</f>
        <v>2</v>
      </c>
      <c r="D3" s="1">
        <f t="shared" ref="D3:D11" si="0">(C3-$B$2/2-0.5)*$B$3</f>
        <v>-2.9000000000000002E-3</v>
      </c>
    </row>
    <row r="4" spans="1:4" x14ac:dyDescent="0.25">
      <c r="C4">
        <f t="shared" ref="C4:C12" si="1">C3+1</f>
        <v>3</v>
      </c>
      <c r="D4" s="1">
        <f t="shared" si="0"/>
        <v>-2.7000000000000001E-3</v>
      </c>
    </row>
    <row r="5" spans="1:4" x14ac:dyDescent="0.25">
      <c r="C5">
        <f t="shared" si="1"/>
        <v>4</v>
      </c>
      <c r="D5" s="1">
        <f t="shared" si="0"/>
        <v>-2.5000000000000001E-3</v>
      </c>
    </row>
    <row r="6" spans="1:4" x14ac:dyDescent="0.25">
      <c r="C6">
        <f t="shared" si="1"/>
        <v>5</v>
      </c>
      <c r="D6" s="1">
        <f t="shared" si="0"/>
        <v>-2.3E-3</v>
      </c>
    </row>
    <row r="7" spans="1:4" x14ac:dyDescent="0.25">
      <c r="C7">
        <f t="shared" si="1"/>
        <v>6</v>
      </c>
      <c r="D7" s="1">
        <f t="shared" si="0"/>
        <v>-2.1000000000000003E-3</v>
      </c>
    </row>
    <row r="8" spans="1:4" x14ac:dyDescent="0.25">
      <c r="C8">
        <f t="shared" si="1"/>
        <v>7</v>
      </c>
      <c r="D8" s="1">
        <f t="shared" si="0"/>
        <v>-1.9E-3</v>
      </c>
    </row>
    <row r="9" spans="1:4" x14ac:dyDescent="0.25">
      <c r="C9">
        <f>C8+1</f>
        <v>8</v>
      </c>
      <c r="D9" s="1">
        <f t="shared" si="0"/>
        <v>-1.7000000000000001E-3</v>
      </c>
    </row>
    <row r="10" spans="1:4" x14ac:dyDescent="0.25">
      <c r="C10">
        <f t="shared" si="1"/>
        <v>9</v>
      </c>
      <c r="D10" s="1">
        <f t="shared" si="0"/>
        <v>-1.5E-3</v>
      </c>
    </row>
    <row r="11" spans="1:4" x14ac:dyDescent="0.25">
      <c r="C11">
        <f t="shared" si="1"/>
        <v>10</v>
      </c>
      <c r="D11" s="1">
        <f t="shared" si="0"/>
        <v>-1.3000000000000002E-3</v>
      </c>
    </row>
    <row r="12" spans="1:4" x14ac:dyDescent="0.25">
      <c r="C12">
        <f t="shared" si="1"/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方位プロット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azuma</dc:creator>
  <cp:lastModifiedBy>azuma</cp:lastModifiedBy>
  <dcterms:created xsi:type="dcterms:W3CDTF">2012-07-10T04:17:53Z</dcterms:created>
  <dcterms:modified xsi:type="dcterms:W3CDTF">2018-07-22T23:27:39Z</dcterms:modified>
</cp:coreProperties>
</file>