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.H115\git\auto-encoder\entropy_csv\"/>
    </mc:Choice>
  </mc:AlternateContent>
  <xr:revisionPtr revIDLastSave="0" documentId="13_ncr:1_{1009F9C0-D39D-4B35-BB55-449815279C30}" xr6:coauthVersionLast="36" xr6:coauthVersionMax="36" xr10:uidLastSave="{00000000-0000-0000-0000-000000000000}"/>
  <bookViews>
    <workbookView xWindow="0" yWindow="0" windowWidth="13536" windowHeight="8148" xr2:uid="{00000000-000D-0000-FFFF-FFFF00000000}"/>
  </bookViews>
  <sheets>
    <sheet name="test_12_30_2_expert" sheetId="1" r:id="rId1"/>
  </sheets>
  <calcPr calcId="191029"/>
</workbook>
</file>

<file path=xl/calcChain.xml><?xml version="1.0" encoding="utf-8"?>
<calcChain xmlns="http://schemas.openxmlformats.org/spreadsheetml/2006/main">
  <c r="H628" i="1" l="1"/>
  <c r="I628" i="1"/>
  <c r="O640" i="1" l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O639" i="1"/>
  <c r="O636" i="1"/>
  <c r="N638" i="1"/>
  <c r="O637" i="1"/>
  <c r="N639" i="1" l="1"/>
  <c r="T3" i="1" l="1"/>
  <c r="U6" i="1" s="1"/>
  <c r="U205" i="1" l="1"/>
  <c r="U161" i="1"/>
  <c r="U182" i="1"/>
  <c r="U134" i="1"/>
  <c r="U46" i="1"/>
  <c r="U90" i="1"/>
  <c r="U193" i="1"/>
  <c r="U150" i="1"/>
  <c r="U70" i="1"/>
  <c r="U214" i="1"/>
  <c r="U173" i="1"/>
  <c r="U110" i="1"/>
  <c r="U26" i="1"/>
  <c r="U209" i="1"/>
  <c r="U198" i="1"/>
  <c r="U189" i="1"/>
  <c r="U177" i="1"/>
  <c r="U166" i="1"/>
  <c r="U157" i="1"/>
  <c r="U142" i="1"/>
  <c r="U122" i="1"/>
  <c r="U102" i="1"/>
  <c r="U78" i="1"/>
  <c r="U58" i="1"/>
  <c r="U38" i="1"/>
  <c r="U14" i="1"/>
  <c r="U213" i="1"/>
  <c r="U201" i="1"/>
  <c r="U190" i="1"/>
  <c r="U181" i="1"/>
  <c r="U169" i="1"/>
  <c r="U158" i="1"/>
  <c r="U149" i="1"/>
  <c r="U126" i="1"/>
  <c r="U106" i="1"/>
  <c r="U86" i="1"/>
  <c r="U62" i="1"/>
  <c r="U42" i="1"/>
  <c r="U22" i="1"/>
  <c r="U2" i="1"/>
  <c r="U206" i="1"/>
  <c r="U197" i="1"/>
  <c r="U185" i="1"/>
  <c r="U174" i="1"/>
  <c r="U165" i="1"/>
  <c r="U153" i="1"/>
  <c r="U138" i="1"/>
  <c r="U118" i="1"/>
  <c r="U94" i="1"/>
  <c r="U74" i="1"/>
  <c r="U54" i="1"/>
  <c r="U30" i="1"/>
  <c r="U10" i="1"/>
  <c r="U3" i="1"/>
  <c r="U7" i="1"/>
  <c r="U11" i="1"/>
  <c r="U15" i="1"/>
  <c r="U19" i="1"/>
  <c r="U23" i="1"/>
  <c r="U27" i="1"/>
  <c r="U31" i="1"/>
  <c r="U35" i="1"/>
  <c r="U39" i="1"/>
  <c r="U43" i="1"/>
  <c r="U47" i="1"/>
  <c r="U51" i="1"/>
  <c r="U55" i="1"/>
  <c r="U59" i="1"/>
  <c r="U63" i="1"/>
  <c r="U67" i="1"/>
  <c r="U71" i="1"/>
  <c r="U75" i="1"/>
  <c r="U79" i="1"/>
  <c r="U83" i="1"/>
  <c r="U87" i="1"/>
  <c r="U91" i="1"/>
  <c r="U95" i="1"/>
  <c r="U99" i="1"/>
  <c r="U103" i="1"/>
  <c r="U107" i="1"/>
  <c r="U111" i="1"/>
  <c r="U115" i="1"/>
  <c r="U119" i="1"/>
  <c r="U123" i="1"/>
  <c r="U127" i="1"/>
  <c r="U131" i="1"/>
  <c r="U135" i="1"/>
  <c r="U139" i="1"/>
  <c r="U143" i="1"/>
  <c r="U147" i="1"/>
  <c r="U151" i="1"/>
  <c r="U155" i="1"/>
  <c r="U159" i="1"/>
  <c r="U163" i="1"/>
  <c r="U167" i="1"/>
  <c r="U171" i="1"/>
  <c r="U175" i="1"/>
  <c r="U179" i="1"/>
  <c r="U183" i="1"/>
  <c r="U187" i="1"/>
  <c r="U191" i="1"/>
  <c r="U195" i="1"/>
  <c r="U199" i="1"/>
  <c r="U203" i="1"/>
  <c r="U207" i="1"/>
  <c r="U211" i="1"/>
  <c r="U215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U101" i="1"/>
  <c r="U105" i="1"/>
  <c r="U109" i="1"/>
  <c r="U113" i="1"/>
  <c r="U117" i="1"/>
  <c r="U121" i="1"/>
  <c r="U125" i="1"/>
  <c r="U129" i="1"/>
  <c r="U133" i="1"/>
  <c r="U137" i="1"/>
  <c r="U141" i="1"/>
  <c r="U145" i="1"/>
  <c r="U4" i="1"/>
  <c r="U8" i="1"/>
  <c r="U12" i="1"/>
  <c r="U16" i="1"/>
  <c r="U20" i="1"/>
  <c r="U24" i="1"/>
  <c r="U28" i="1"/>
  <c r="U32" i="1"/>
  <c r="U36" i="1"/>
  <c r="U40" i="1"/>
  <c r="U44" i="1"/>
  <c r="U48" i="1"/>
  <c r="U52" i="1"/>
  <c r="U56" i="1"/>
  <c r="U60" i="1"/>
  <c r="U64" i="1"/>
  <c r="U68" i="1"/>
  <c r="U72" i="1"/>
  <c r="U76" i="1"/>
  <c r="U80" i="1"/>
  <c r="U84" i="1"/>
  <c r="U88" i="1"/>
  <c r="U92" i="1"/>
  <c r="U96" i="1"/>
  <c r="U100" i="1"/>
  <c r="U104" i="1"/>
  <c r="U108" i="1"/>
  <c r="U112" i="1"/>
  <c r="U116" i="1"/>
  <c r="U120" i="1"/>
  <c r="U124" i="1"/>
  <c r="U128" i="1"/>
  <c r="U132" i="1"/>
  <c r="U136" i="1"/>
  <c r="U140" i="1"/>
  <c r="U144" i="1"/>
  <c r="U148" i="1"/>
  <c r="U152" i="1"/>
  <c r="U156" i="1"/>
  <c r="U160" i="1"/>
  <c r="U164" i="1"/>
  <c r="U168" i="1"/>
  <c r="U172" i="1"/>
  <c r="U176" i="1"/>
  <c r="U180" i="1"/>
  <c r="U184" i="1"/>
  <c r="U188" i="1"/>
  <c r="U192" i="1"/>
  <c r="U196" i="1"/>
  <c r="U200" i="1"/>
  <c r="U204" i="1"/>
  <c r="U208" i="1"/>
  <c r="U212" i="1"/>
  <c r="U216" i="1"/>
  <c r="U5" i="1"/>
  <c r="U9" i="1"/>
  <c r="U13" i="1"/>
  <c r="U17" i="1"/>
  <c r="U21" i="1"/>
  <c r="U210" i="1"/>
  <c r="U202" i="1"/>
  <c r="U194" i="1"/>
  <c r="U186" i="1"/>
  <c r="U178" i="1"/>
  <c r="U170" i="1"/>
  <c r="U162" i="1"/>
  <c r="U154" i="1"/>
  <c r="U146" i="1"/>
  <c r="U130" i="1"/>
  <c r="U114" i="1"/>
  <c r="U98" i="1"/>
  <c r="U82" i="1"/>
  <c r="U66" i="1"/>
  <c r="U50" i="1"/>
  <c r="U34" i="1"/>
  <c r="U18" i="1"/>
  <c r="T2" i="1"/>
  <c r="S218" i="1" l="1"/>
  <c r="S219" i="1"/>
  <c r="S220" i="1"/>
  <c r="S221" i="1"/>
  <c r="T217" i="1" s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217" i="1"/>
  <c r="I630" i="1"/>
  <c r="J630" i="1"/>
  <c r="K630" i="1"/>
  <c r="H630" i="1"/>
  <c r="N636" i="1" s="1"/>
  <c r="N637" i="1" l="1"/>
  <c r="N640" i="1" s="1"/>
  <c r="V2" i="1"/>
  <c r="J628" i="1"/>
  <c r="K628" i="1"/>
  <c r="P633" i="1" s="1"/>
  <c r="M633" i="1" l="1"/>
  <c r="O633" i="1"/>
  <c r="N633" i="1"/>
  <c r="Q633" i="1" l="1"/>
</calcChain>
</file>

<file path=xl/sharedStrings.xml><?xml version="1.0" encoding="utf-8"?>
<sst xmlns="http://schemas.openxmlformats.org/spreadsheetml/2006/main" count="2169" uniqueCount="26">
  <si>
    <t>E_list</t>
  </si>
  <si>
    <t>judge_list</t>
  </si>
  <si>
    <t>train_model_list</t>
  </si>
  <si>
    <t>index_list</t>
  </si>
  <si>
    <t>abnormal pipe image</t>
  </si>
  <si>
    <t>normal pipe image</t>
  </si>
  <si>
    <t>color</t>
  </si>
  <si>
    <t>normal</t>
  </si>
  <si>
    <t>abnormal</t>
  </si>
  <si>
    <t>total</t>
  </si>
  <si>
    <t>ab_per</t>
  </si>
  <si>
    <t>TP</t>
  </si>
  <si>
    <t>FP</t>
  </si>
  <si>
    <t>FN</t>
  </si>
  <si>
    <t>TN</t>
  </si>
  <si>
    <t>Accuracy</t>
  </si>
  <si>
    <t>Precision</t>
  </si>
  <si>
    <t>Recall</t>
  </si>
  <si>
    <t>Specificity</t>
  </si>
  <si>
    <t>F</t>
  </si>
  <si>
    <t>entropy3</t>
  </si>
  <si>
    <t>異常予想の平均</t>
  </si>
  <si>
    <t>正常予想の平均</t>
  </si>
  <si>
    <t>全体の平均</t>
  </si>
  <si>
    <t>標準偏差＋平均</t>
  </si>
  <si>
    <t>正常予測の標準偏差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</si>
</sst>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8"/>
      <color theme="3"/>
      <name val="Calibri Light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57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sz val="11"/>
      <color theme="1"/>
      <name val="HGｺﾞｼｯｸM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40"/>
  <sheetViews>
    <sheetView tabSelected="1" topLeftCell="K646" workbookViewId="0">
      <selection activeCell="U216" sqref="U216"/>
    </sheetView>
  </sheetViews>
  <sheetFormatPr defaultRowHeight="14.4"/>
  <cols>
    <col min="2" max="2" width="8.88671875" customWidth="1"/>
    <col min="11" max="11" width="21.44140625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</row>
    <row r="2" spans="1:22">
      <c r="A2">
        <v>18.53833217</v>
      </c>
      <c r="B2" t="s">
        <v>4</v>
      </c>
      <c r="C2">
        <v>100</v>
      </c>
      <c r="D2">
        <v>0</v>
      </c>
      <c r="F2">
        <v>1</v>
      </c>
      <c r="H2">
        <v>5.8518634014430404</v>
      </c>
      <c r="I2">
        <v>25.2993530655569</v>
      </c>
      <c r="K2" t="s">
        <v>5</v>
      </c>
      <c r="L2">
        <v>120</v>
      </c>
      <c r="M2">
        <v>9</v>
      </c>
      <c r="O2">
        <v>2</v>
      </c>
      <c r="Q2">
        <v>4.4184785173582197</v>
      </c>
      <c r="R2">
        <v>10.965504224708599</v>
      </c>
      <c r="S2" t="str">
        <f>IF(AND(K2="normal pipe image",R2&gt;$O$640),R2,"pass")</f>
        <v>pass</v>
      </c>
      <c r="T2">
        <f>MEDIAN(S2:S216)</f>
        <v>20.0313664179093</v>
      </c>
      <c r="U2" t="str">
        <f>IF(S2&lt;T$3,"pass",S2)</f>
        <v>pass</v>
      </c>
      <c r="V2">
        <f>MEDIAN(U2:U216)</f>
        <v>20.265823467888399</v>
      </c>
    </row>
    <row r="3" spans="1:22">
      <c r="A3">
        <v>12.98761418</v>
      </c>
      <c r="B3" t="s">
        <v>4</v>
      </c>
      <c r="C3">
        <v>100</v>
      </c>
      <c r="D3">
        <v>1</v>
      </c>
      <c r="F3">
        <v>1</v>
      </c>
      <c r="H3">
        <v>5.6030333150537697</v>
      </c>
      <c r="I3">
        <v>22.811052201664101</v>
      </c>
      <c r="K3" t="s">
        <v>5</v>
      </c>
      <c r="L3">
        <v>120</v>
      </c>
      <c r="M3">
        <v>15</v>
      </c>
      <c r="O3">
        <v>2</v>
      </c>
      <c r="Q3">
        <v>4.0704116707221996</v>
      </c>
      <c r="R3">
        <v>7.4848357583484697</v>
      </c>
      <c r="S3" t="str">
        <f t="shared" ref="S3:S66" si="0">IF(AND(K3="normal pipe image",R3&gt;$O$640),R3,"pass")</f>
        <v>pass</v>
      </c>
      <c r="T3">
        <f>AVERAGE(S2:S216)</f>
        <v>19.081071803284157</v>
      </c>
      <c r="U3" t="str">
        <f t="shared" ref="U3:U66" si="1">IF(S3&lt;T$3,"pass",S3)</f>
        <v>pass</v>
      </c>
    </row>
    <row r="4" spans="1:22">
      <c r="A4">
        <v>26.114126339999999</v>
      </c>
      <c r="B4" t="s">
        <v>4</v>
      </c>
      <c r="C4">
        <v>100</v>
      </c>
      <c r="D4">
        <v>2</v>
      </c>
      <c r="F4">
        <v>1</v>
      </c>
      <c r="H4">
        <v>5.7595178039525496</v>
      </c>
      <c r="I4">
        <v>24.3758970906519</v>
      </c>
      <c r="K4" t="s">
        <v>5</v>
      </c>
      <c r="L4">
        <v>120</v>
      </c>
      <c r="M4">
        <v>19</v>
      </c>
      <c r="O4">
        <v>2</v>
      </c>
      <c r="Q4">
        <v>4.7288690041970503</v>
      </c>
      <c r="R4">
        <v>14.069409093096899</v>
      </c>
      <c r="S4" t="str">
        <f t="shared" si="0"/>
        <v>pass</v>
      </c>
      <c r="U4" t="str">
        <f t="shared" si="1"/>
        <v>pass</v>
      </c>
    </row>
    <row r="5" spans="1:22">
      <c r="A5">
        <v>26.27741378</v>
      </c>
      <c r="B5" t="s">
        <v>4</v>
      </c>
      <c r="C5">
        <v>100</v>
      </c>
      <c r="D5">
        <v>3</v>
      </c>
      <c r="F5">
        <v>1</v>
      </c>
      <c r="H5">
        <v>5.7851425475258598</v>
      </c>
      <c r="I5">
        <v>24.632144526384899</v>
      </c>
      <c r="K5" t="s">
        <v>5</v>
      </c>
      <c r="L5">
        <v>120</v>
      </c>
      <c r="M5">
        <v>20</v>
      </c>
      <c r="O5">
        <v>1</v>
      </c>
      <c r="Q5">
        <v>5.0155233908100003</v>
      </c>
      <c r="R5">
        <v>16.935952959226402</v>
      </c>
      <c r="S5">
        <f t="shared" si="0"/>
        <v>16.935952959226402</v>
      </c>
      <c r="U5" t="str">
        <f t="shared" si="1"/>
        <v>pass</v>
      </c>
    </row>
    <row r="6" spans="1:22">
      <c r="A6">
        <v>25.402367479999999</v>
      </c>
      <c r="B6" t="s">
        <v>4</v>
      </c>
      <c r="C6">
        <v>100</v>
      </c>
      <c r="D6">
        <v>4</v>
      </c>
      <c r="F6">
        <v>1</v>
      </c>
      <c r="H6">
        <v>5.8274211423397499</v>
      </c>
      <c r="I6">
        <v>25.0549304745239</v>
      </c>
      <c r="K6" t="s">
        <v>5</v>
      </c>
      <c r="L6">
        <v>120</v>
      </c>
      <c r="M6">
        <v>22</v>
      </c>
      <c r="O6">
        <v>2</v>
      </c>
      <c r="Q6">
        <v>4.5671580463395802</v>
      </c>
      <c r="R6">
        <v>12.452299514522201</v>
      </c>
      <c r="S6" t="str">
        <f t="shared" si="0"/>
        <v>pass</v>
      </c>
      <c r="U6" t="str">
        <f t="shared" si="1"/>
        <v>pass</v>
      </c>
    </row>
    <row r="7" spans="1:22">
      <c r="A7">
        <v>24.93466729</v>
      </c>
      <c r="B7" t="s">
        <v>4</v>
      </c>
      <c r="C7">
        <v>100</v>
      </c>
      <c r="D7">
        <v>5</v>
      </c>
      <c r="F7">
        <v>1</v>
      </c>
      <c r="H7">
        <v>5.9071965380520197</v>
      </c>
      <c r="I7">
        <v>25.852684431646502</v>
      </c>
      <c r="K7" t="s">
        <v>5</v>
      </c>
      <c r="L7">
        <v>120</v>
      </c>
      <c r="M7">
        <v>25</v>
      </c>
      <c r="O7">
        <v>2</v>
      </c>
      <c r="Q7">
        <v>3.8447378301883699</v>
      </c>
      <c r="R7">
        <v>5.2280973530101598</v>
      </c>
      <c r="S7" t="str">
        <f t="shared" si="0"/>
        <v>pass</v>
      </c>
      <c r="U7" t="str">
        <f t="shared" si="1"/>
        <v>pass</v>
      </c>
    </row>
    <row r="8" spans="1:22">
      <c r="A8">
        <v>26.314730260000001</v>
      </c>
      <c r="B8" t="s">
        <v>4</v>
      </c>
      <c r="C8">
        <v>100</v>
      </c>
      <c r="D8">
        <v>6</v>
      </c>
      <c r="F8">
        <v>1</v>
      </c>
      <c r="H8">
        <v>5.8057464768796203</v>
      </c>
      <c r="I8">
        <v>24.838183819922602</v>
      </c>
      <c r="K8" t="s">
        <v>5</v>
      </c>
      <c r="L8">
        <v>120</v>
      </c>
      <c r="M8">
        <v>28</v>
      </c>
      <c r="O8">
        <v>2</v>
      </c>
      <c r="Q8">
        <v>3.7754500651431999</v>
      </c>
      <c r="R8">
        <v>4.5352197025584502</v>
      </c>
      <c r="S8" t="str">
        <f t="shared" si="0"/>
        <v>pass</v>
      </c>
      <c r="U8" t="str">
        <f t="shared" si="1"/>
        <v>pass</v>
      </c>
    </row>
    <row r="9" spans="1:22">
      <c r="A9">
        <v>26.335412479999999</v>
      </c>
      <c r="B9" t="s">
        <v>4</v>
      </c>
      <c r="C9">
        <v>100</v>
      </c>
      <c r="D9">
        <v>7</v>
      </c>
      <c r="F9">
        <v>1</v>
      </c>
      <c r="H9">
        <v>5.8636423394450601</v>
      </c>
      <c r="I9">
        <v>25.417142445576999</v>
      </c>
      <c r="K9" t="s">
        <v>5</v>
      </c>
      <c r="L9" t="s">
        <v>6</v>
      </c>
      <c r="M9">
        <v>3</v>
      </c>
      <c r="O9">
        <v>2</v>
      </c>
      <c r="Q9">
        <v>4.2718378261560801</v>
      </c>
      <c r="R9">
        <v>9.4990973126871996</v>
      </c>
      <c r="S9" t="str">
        <f t="shared" si="0"/>
        <v>pass</v>
      </c>
      <c r="U9" t="str">
        <f t="shared" si="1"/>
        <v>pass</v>
      </c>
    </row>
    <row r="10" spans="1:22">
      <c r="A10">
        <v>25.801652140000002</v>
      </c>
      <c r="B10" t="s">
        <v>4</v>
      </c>
      <c r="C10">
        <v>100</v>
      </c>
      <c r="D10">
        <v>8</v>
      </c>
      <c r="F10">
        <v>1</v>
      </c>
      <c r="H10">
        <v>5.93672535594294</v>
      </c>
      <c r="I10">
        <v>26.147972610555801</v>
      </c>
      <c r="K10" t="s">
        <v>5</v>
      </c>
      <c r="L10" t="s">
        <v>6</v>
      </c>
      <c r="M10">
        <v>4</v>
      </c>
      <c r="O10">
        <v>2</v>
      </c>
      <c r="Q10">
        <v>3.22622656650476</v>
      </c>
      <c r="R10">
        <v>-0.95701528382595202</v>
      </c>
      <c r="S10" t="str">
        <f t="shared" si="0"/>
        <v>pass</v>
      </c>
      <c r="U10" t="str">
        <f t="shared" si="1"/>
        <v>pass</v>
      </c>
    </row>
    <row r="11" spans="1:22">
      <c r="A11">
        <v>25.77502746</v>
      </c>
      <c r="B11" t="s">
        <v>4</v>
      </c>
      <c r="C11">
        <v>100</v>
      </c>
      <c r="D11">
        <v>9</v>
      </c>
      <c r="F11">
        <v>1</v>
      </c>
      <c r="H11">
        <v>6.01889423229591</v>
      </c>
      <c r="I11">
        <v>26.969661374085501</v>
      </c>
      <c r="K11" t="s">
        <v>5</v>
      </c>
      <c r="L11" t="s">
        <v>6</v>
      </c>
      <c r="M11">
        <v>5</v>
      </c>
      <c r="O11">
        <v>2</v>
      </c>
      <c r="Q11">
        <v>3.7935122220958002</v>
      </c>
      <c r="R11">
        <v>4.7158412720844298</v>
      </c>
      <c r="S11" t="str">
        <f t="shared" si="0"/>
        <v>pass</v>
      </c>
      <c r="U11" t="str">
        <f t="shared" si="1"/>
        <v>pass</v>
      </c>
    </row>
    <row r="12" spans="1:22">
      <c r="A12">
        <v>25.86957984</v>
      </c>
      <c r="B12" t="s">
        <v>4</v>
      </c>
      <c r="C12">
        <v>100</v>
      </c>
      <c r="D12">
        <v>10</v>
      </c>
      <c r="F12">
        <v>1</v>
      </c>
      <c r="H12">
        <v>5.9782719447904702</v>
      </c>
      <c r="I12">
        <v>26.563438499031101</v>
      </c>
      <c r="K12" t="s">
        <v>5</v>
      </c>
      <c r="L12" t="s">
        <v>6</v>
      </c>
      <c r="M12">
        <v>6</v>
      </c>
      <c r="O12">
        <v>2</v>
      </c>
      <c r="Q12">
        <v>3.2214838824376999</v>
      </c>
      <c r="R12">
        <v>-1.0044421244966</v>
      </c>
      <c r="S12" t="str">
        <f t="shared" si="0"/>
        <v>pass</v>
      </c>
      <c r="U12" t="str">
        <f t="shared" si="1"/>
        <v>pass</v>
      </c>
    </row>
    <row r="13" spans="1:22">
      <c r="A13">
        <v>24.66902996</v>
      </c>
      <c r="B13" t="s">
        <v>4</v>
      </c>
      <c r="C13">
        <v>100</v>
      </c>
      <c r="D13">
        <v>11</v>
      </c>
      <c r="F13">
        <v>1</v>
      </c>
      <c r="H13">
        <v>6.06887154998517</v>
      </c>
      <c r="I13">
        <v>27.4694345509781</v>
      </c>
      <c r="K13" t="s">
        <v>5</v>
      </c>
      <c r="L13" t="s">
        <v>6</v>
      </c>
      <c r="M13">
        <v>7</v>
      </c>
      <c r="O13">
        <v>2</v>
      </c>
      <c r="Q13">
        <v>3.57574959783165</v>
      </c>
      <c r="R13">
        <v>2.53821502944293</v>
      </c>
      <c r="S13" t="str">
        <f t="shared" si="0"/>
        <v>pass</v>
      </c>
      <c r="U13" t="str">
        <f t="shared" si="1"/>
        <v>pass</v>
      </c>
    </row>
    <row r="14" spans="1:22">
      <c r="A14">
        <v>26.161861399999999</v>
      </c>
      <c r="B14" t="s">
        <v>4</v>
      </c>
      <c r="C14">
        <v>100</v>
      </c>
      <c r="D14">
        <v>12</v>
      </c>
      <c r="F14">
        <v>1</v>
      </c>
      <c r="H14">
        <v>6.1641151779943604</v>
      </c>
      <c r="I14">
        <v>28.421870831069899</v>
      </c>
      <c r="K14" t="s">
        <v>5</v>
      </c>
      <c r="L14" t="s">
        <v>6</v>
      </c>
      <c r="M14">
        <v>8</v>
      </c>
      <c r="O14">
        <v>2</v>
      </c>
      <c r="Q14">
        <v>4.1168167539039402</v>
      </c>
      <c r="R14">
        <v>7.9488865901657801</v>
      </c>
      <c r="S14" t="str">
        <f t="shared" si="0"/>
        <v>pass</v>
      </c>
      <c r="U14" t="str">
        <f t="shared" si="1"/>
        <v>pass</v>
      </c>
    </row>
    <row r="15" spans="1:22">
      <c r="A15">
        <v>26.18048112</v>
      </c>
      <c r="B15" t="s">
        <v>4</v>
      </c>
      <c r="C15">
        <v>100</v>
      </c>
      <c r="D15">
        <v>13</v>
      </c>
      <c r="F15">
        <v>1</v>
      </c>
      <c r="H15">
        <v>6.1485231738654402</v>
      </c>
      <c r="I15">
        <v>28.265950789780799</v>
      </c>
      <c r="K15" t="s">
        <v>5</v>
      </c>
      <c r="L15" t="s">
        <v>6</v>
      </c>
      <c r="M15">
        <v>11</v>
      </c>
      <c r="O15">
        <v>2</v>
      </c>
      <c r="Q15">
        <v>3.7211578855644398</v>
      </c>
      <c r="R15">
        <v>3.9922979067707902</v>
      </c>
      <c r="S15" t="str">
        <f t="shared" si="0"/>
        <v>pass</v>
      </c>
      <c r="U15" t="str">
        <f t="shared" si="1"/>
        <v>pass</v>
      </c>
    </row>
    <row r="16" spans="1:22">
      <c r="A16">
        <v>24.269633089999999</v>
      </c>
      <c r="B16" t="s">
        <v>4</v>
      </c>
      <c r="C16">
        <v>100</v>
      </c>
      <c r="D16">
        <v>14</v>
      </c>
      <c r="F16">
        <v>1</v>
      </c>
      <c r="H16">
        <v>6.17326255083728</v>
      </c>
      <c r="I16">
        <v>28.513344559499199</v>
      </c>
      <c r="K16" t="s">
        <v>5</v>
      </c>
      <c r="L16" t="s">
        <v>6</v>
      </c>
      <c r="M16">
        <v>15</v>
      </c>
      <c r="O16">
        <v>2</v>
      </c>
      <c r="Q16">
        <v>3.4829823515441301</v>
      </c>
      <c r="R16">
        <v>1.61054256656775</v>
      </c>
      <c r="S16" t="str">
        <f t="shared" si="0"/>
        <v>pass</v>
      </c>
      <c r="U16" t="str">
        <f t="shared" si="1"/>
        <v>pass</v>
      </c>
    </row>
    <row r="17" spans="1:21">
      <c r="A17">
        <v>22.532070300000001</v>
      </c>
      <c r="B17" t="s">
        <v>4</v>
      </c>
      <c r="C17">
        <v>100</v>
      </c>
      <c r="D17">
        <v>15</v>
      </c>
      <c r="F17">
        <v>1</v>
      </c>
      <c r="H17">
        <v>6.19803481769606</v>
      </c>
      <c r="I17">
        <v>28.761067228087001</v>
      </c>
      <c r="K17" t="s">
        <v>5</v>
      </c>
      <c r="L17" t="s">
        <v>6</v>
      </c>
      <c r="M17">
        <v>17</v>
      </c>
      <c r="O17">
        <v>2</v>
      </c>
      <c r="Q17">
        <v>4.6045325898918001</v>
      </c>
      <c r="R17">
        <v>12.8260449500444</v>
      </c>
      <c r="S17" t="str">
        <f t="shared" si="0"/>
        <v>pass</v>
      </c>
      <c r="U17" t="str">
        <f t="shared" si="1"/>
        <v>pass</v>
      </c>
    </row>
    <row r="18" spans="1:21">
      <c r="A18">
        <v>17.44456387</v>
      </c>
      <c r="B18" t="s">
        <v>4</v>
      </c>
      <c r="C18">
        <v>120</v>
      </c>
      <c r="D18">
        <v>0</v>
      </c>
      <c r="F18">
        <v>1</v>
      </c>
      <c r="H18">
        <v>5.6472280878039403</v>
      </c>
      <c r="I18">
        <v>23.252999929165799</v>
      </c>
      <c r="K18" t="s">
        <v>5</v>
      </c>
      <c r="L18" t="s">
        <v>6</v>
      </c>
      <c r="M18">
        <v>18</v>
      </c>
      <c r="O18">
        <v>2</v>
      </c>
      <c r="Q18">
        <v>4.2386278397392401</v>
      </c>
      <c r="R18">
        <v>9.1669974485188295</v>
      </c>
      <c r="S18" t="str">
        <f t="shared" si="0"/>
        <v>pass</v>
      </c>
      <c r="U18" t="str">
        <f t="shared" si="1"/>
        <v>pass</v>
      </c>
    </row>
    <row r="19" spans="1:21">
      <c r="A19">
        <v>15.20860113</v>
      </c>
      <c r="B19" t="s">
        <v>4</v>
      </c>
      <c r="C19">
        <v>120</v>
      </c>
      <c r="D19">
        <v>1</v>
      </c>
      <c r="F19">
        <v>1</v>
      </c>
      <c r="H19">
        <v>4.9838370010573199</v>
      </c>
      <c r="I19">
        <v>16.619089061699601</v>
      </c>
      <c r="K19" t="s">
        <v>5</v>
      </c>
      <c r="L19" t="s">
        <v>6</v>
      </c>
      <c r="M19">
        <v>19</v>
      </c>
      <c r="O19">
        <v>2</v>
      </c>
      <c r="Q19">
        <v>3.86446345527132</v>
      </c>
      <c r="R19">
        <v>5.4253536038396204</v>
      </c>
      <c r="S19" t="str">
        <f t="shared" si="0"/>
        <v>pass</v>
      </c>
      <c r="U19" t="str">
        <f t="shared" si="1"/>
        <v>pass</v>
      </c>
    </row>
    <row r="20" spans="1:21">
      <c r="A20">
        <v>21.635799819999999</v>
      </c>
      <c r="B20" t="s">
        <v>4</v>
      </c>
      <c r="C20">
        <v>120</v>
      </c>
      <c r="D20">
        <v>2</v>
      </c>
      <c r="F20">
        <v>1</v>
      </c>
      <c r="H20">
        <v>6.0654179906447299</v>
      </c>
      <c r="I20">
        <v>27.434898957573701</v>
      </c>
      <c r="K20" t="s">
        <v>5</v>
      </c>
      <c r="L20" t="s">
        <v>6</v>
      </c>
      <c r="M20">
        <v>20</v>
      </c>
      <c r="O20">
        <v>2</v>
      </c>
      <c r="Q20">
        <v>3.75890313708048</v>
      </c>
      <c r="R20">
        <v>4.3697504219311698</v>
      </c>
      <c r="S20" t="str">
        <f t="shared" si="0"/>
        <v>pass</v>
      </c>
      <c r="U20" t="str">
        <f t="shared" si="1"/>
        <v>pass</v>
      </c>
    </row>
    <row r="21" spans="1:21">
      <c r="A21">
        <v>22.73523501</v>
      </c>
      <c r="B21" t="s">
        <v>4</v>
      </c>
      <c r="C21">
        <v>120</v>
      </c>
      <c r="D21">
        <v>3</v>
      </c>
      <c r="F21">
        <v>1</v>
      </c>
      <c r="H21">
        <v>5.2820244240577798</v>
      </c>
      <c r="I21">
        <v>19.6009632917042</v>
      </c>
      <c r="K21" t="s">
        <v>5</v>
      </c>
      <c r="L21" t="s">
        <v>6</v>
      </c>
      <c r="M21">
        <v>22</v>
      </c>
      <c r="O21">
        <v>2</v>
      </c>
      <c r="Q21">
        <v>3.9737003983387198</v>
      </c>
      <c r="R21">
        <v>6.5177230345136099</v>
      </c>
      <c r="S21" t="str">
        <f t="shared" si="0"/>
        <v>pass</v>
      </c>
      <c r="U21" t="str">
        <f t="shared" si="1"/>
        <v>pass</v>
      </c>
    </row>
    <row r="22" spans="1:21">
      <c r="A22">
        <v>23.19067167</v>
      </c>
      <c r="B22" t="s">
        <v>4</v>
      </c>
      <c r="C22">
        <v>120</v>
      </c>
      <c r="D22">
        <v>4</v>
      </c>
      <c r="F22">
        <v>1</v>
      </c>
      <c r="H22">
        <v>5.3457084405689299</v>
      </c>
      <c r="I22">
        <v>20.237803456815701</v>
      </c>
      <c r="K22" t="s">
        <v>5</v>
      </c>
      <c r="L22" t="s">
        <v>6</v>
      </c>
      <c r="M22">
        <v>23</v>
      </c>
      <c r="O22">
        <v>2</v>
      </c>
      <c r="Q22">
        <v>3.1811436740113299</v>
      </c>
      <c r="R22">
        <v>-1.4078442087602701</v>
      </c>
      <c r="S22" t="str">
        <f t="shared" si="0"/>
        <v>pass</v>
      </c>
      <c r="U22" t="str">
        <f t="shared" si="1"/>
        <v>pass</v>
      </c>
    </row>
    <row r="23" spans="1:21">
      <c r="A23">
        <v>22.030919260000001</v>
      </c>
      <c r="B23" t="s">
        <v>4</v>
      </c>
      <c r="C23">
        <v>120</v>
      </c>
      <c r="D23">
        <v>5</v>
      </c>
      <c r="F23">
        <v>1</v>
      </c>
      <c r="H23">
        <v>5.6311147282848504</v>
      </c>
      <c r="I23">
        <v>23.091866333974899</v>
      </c>
      <c r="K23" t="s">
        <v>5</v>
      </c>
      <c r="L23" t="s">
        <v>6</v>
      </c>
      <c r="M23">
        <v>24</v>
      </c>
      <c r="O23">
        <v>2</v>
      </c>
      <c r="Q23">
        <v>3.5368568844271802</v>
      </c>
      <c r="R23">
        <v>2.1492878953982699</v>
      </c>
      <c r="S23" t="str">
        <f t="shared" si="0"/>
        <v>pass</v>
      </c>
      <c r="U23" t="str">
        <f t="shared" si="1"/>
        <v>pass</v>
      </c>
    </row>
    <row r="24" spans="1:21">
      <c r="A24">
        <v>21.747889430000001</v>
      </c>
      <c r="B24" t="s">
        <v>4</v>
      </c>
      <c r="C24">
        <v>120</v>
      </c>
      <c r="D24">
        <v>6</v>
      </c>
      <c r="F24">
        <v>1</v>
      </c>
      <c r="H24">
        <v>5.8361465228455698</v>
      </c>
      <c r="I24">
        <v>25.142184279582001</v>
      </c>
      <c r="K24" t="s">
        <v>5</v>
      </c>
      <c r="L24" t="s">
        <v>6</v>
      </c>
      <c r="M24">
        <v>25</v>
      </c>
      <c r="O24">
        <v>2</v>
      </c>
      <c r="Q24">
        <v>3.3642701524496998</v>
      </c>
      <c r="R24">
        <v>0.42342057562339003</v>
      </c>
      <c r="S24" t="str">
        <f t="shared" si="0"/>
        <v>pass</v>
      </c>
      <c r="U24" t="str">
        <f t="shared" si="1"/>
        <v>pass</v>
      </c>
    </row>
    <row r="25" spans="1:21">
      <c r="A25">
        <v>46.546460809999999</v>
      </c>
      <c r="B25" t="s">
        <v>4</v>
      </c>
      <c r="C25">
        <v>120</v>
      </c>
      <c r="D25">
        <v>7</v>
      </c>
      <c r="F25">
        <v>1</v>
      </c>
      <c r="H25">
        <v>4.9040401701030198</v>
      </c>
      <c r="I25">
        <v>15.821120752156499</v>
      </c>
      <c r="K25" t="s">
        <v>5</v>
      </c>
      <c r="L25" t="s">
        <v>6</v>
      </c>
      <c r="M25">
        <v>27</v>
      </c>
      <c r="O25">
        <v>2</v>
      </c>
      <c r="Q25">
        <v>3.9038838634814601</v>
      </c>
      <c r="R25">
        <v>5.8195576859410503</v>
      </c>
      <c r="S25" t="str">
        <f t="shared" si="0"/>
        <v>pass</v>
      </c>
      <c r="U25" t="str">
        <f t="shared" si="1"/>
        <v>pass</v>
      </c>
    </row>
    <row r="26" spans="1:21">
      <c r="A26">
        <v>22.305225740000001</v>
      </c>
      <c r="B26" t="s">
        <v>4</v>
      </c>
      <c r="C26">
        <v>120</v>
      </c>
      <c r="D26">
        <v>8</v>
      </c>
      <c r="F26">
        <v>1</v>
      </c>
      <c r="H26">
        <v>5.5208859324552204</v>
      </c>
      <c r="I26">
        <v>21.989578375678601</v>
      </c>
      <c r="K26" t="s">
        <v>5</v>
      </c>
      <c r="L26" t="s">
        <v>6</v>
      </c>
      <c r="M26">
        <v>35</v>
      </c>
      <c r="O26">
        <v>2</v>
      </c>
      <c r="Q26">
        <v>3.8613589046813499</v>
      </c>
      <c r="R26">
        <v>5.3943080979399296</v>
      </c>
      <c r="S26" t="str">
        <f t="shared" si="0"/>
        <v>pass</v>
      </c>
      <c r="U26" t="str">
        <f t="shared" si="1"/>
        <v>pass</v>
      </c>
    </row>
    <row r="27" spans="1:21">
      <c r="A27">
        <v>13.62802436</v>
      </c>
      <c r="B27" t="s">
        <v>5</v>
      </c>
      <c r="C27">
        <v>120</v>
      </c>
      <c r="D27">
        <v>9</v>
      </c>
      <c r="F27">
        <v>2</v>
      </c>
      <c r="H27">
        <v>4.4184785173582197</v>
      </c>
      <c r="I27">
        <v>10.965504224708599</v>
      </c>
      <c r="K27" t="s">
        <v>5</v>
      </c>
      <c r="L27" t="s">
        <v>6</v>
      </c>
      <c r="M27">
        <v>36</v>
      </c>
      <c r="O27">
        <v>2</v>
      </c>
      <c r="Q27">
        <v>3.8472956298886198</v>
      </c>
      <c r="R27">
        <v>5.2536753500125801</v>
      </c>
      <c r="S27" t="str">
        <f t="shared" si="0"/>
        <v>pass</v>
      </c>
      <c r="U27" t="str">
        <f t="shared" si="1"/>
        <v>pass</v>
      </c>
    </row>
    <row r="28" spans="1:21">
      <c r="A28">
        <v>20.647383049999998</v>
      </c>
      <c r="B28" t="s">
        <v>4</v>
      </c>
      <c r="C28">
        <v>120</v>
      </c>
      <c r="D28">
        <v>10</v>
      </c>
      <c r="F28">
        <v>1</v>
      </c>
      <c r="H28">
        <v>5.7672831270573699</v>
      </c>
      <c r="I28">
        <v>24.4535503217</v>
      </c>
      <c r="K28" t="s">
        <v>5</v>
      </c>
      <c r="L28" t="s">
        <v>6</v>
      </c>
      <c r="M28">
        <v>38</v>
      </c>
      <c r="O28">
        <v>2</v>
      </c>
      <c r="Q28">
        <v>4.4762367666430398</v>
      </c>
      <c r="R28">
        <v>11.5430867175568</v>
      </c>
      <c r="S28" t="str">
        <f t="shared" si="0"/>
        <v>pass</v>
      </c>
      <c r="U28" t="str">
        <f t="shared" si="1"/>
        <v>pass</v>
      </c>
    </row>
    <row r="29" spans="1:21">
      <c r="A29">
        <v>22.128667790000002</v>
      </c>
      <c r="B29" t="s">
        <v>4</v>
      </c>
      <c r="C29">
        <v>120</v>
      </c>
      <c r="D29">
        <v>11</v>
      </c>
      <c r="F29">
        <v>1</v>
      </c>
      <c r="H29">
        <v>5.64839798428065</v>
      </c>
      <c r="I29">
        <v>23.264698893932898</v>
      </c>
      <c r="K29" t="s">
        <v>5</v>
      </c>
      <c r="L29" t="s">
        <v>6</v>
      </c>
      <c r="M29">
        <v>39</v>
      </c>
      <c r="O29">
        <v>2</v>
      </c>
      <c r="Q29">
        <v>3.7863282628843602</v>
      </c>
      <c r="R29">
        <v>4.6440016799700299</v>
      </c>
      <c r="S29" t="str">
        <f t="shared" si="0"/>
        <v>pass</v>
      </c>
      <c r="U29" t="str">
        <f t="shared" si="1"/>
        <v>pass</v>
      </c>
    </row>
    <row r="30" spans="1:21">
      <c r="A30">
        <v>14.14345237</v>
      </c>
      <c r="B30" t="s">
        <v>4</v>
      </c>
      <c r="C30">
        <v>120</v>
      </c>
      <c r="D30">
        <v>12</v>
      </c>
      <c r="F30">
        <v>1</v>
      </c>
      <c r="H30">
        <v>5.0008711779450703</v>
      </c>
      <c r="I30">
        <v>16.7894308305771</v>
      </c>
      <c r="K30" t="s">
        <v>5</v>
      </c>
      <c r="L30" t="s">
        <v>6</v>
      </c>
      <c r="M30">
        <v>40</v>
      </c>
      <c r="O30">
        <v>2</v>
      </c>
      <c r="Q30">
        <v>3.4621923336011799</v>
      </c>
      <c r="R30">
        <v>1.4026423871382201</v>
      </c>
      <c r="S30" t="str">
        <f t="shared" si="0"/>
        <v>pass</v>
      </c>
      <c r="U30" t="str">
        <f t="shared" si="1"/>
        <v>pass</v>
      </c>
    </row>
    <row r="31" spans="1:21">
      <c r="A31">
        <v>21.553569840000002</v>
      </c>
      <c r="B31" t="s">
        <v>4</v>
      </c>
      <c r="C31">
        <v>120</v>
      </c>
      <c r="D31">
        <v>13</v>
      </c>
      <c r="F31">
        <v>1</v>
      </c>
      <c r="H31">
        <v>5.3728340330690099</v>
      </c>
      <c r="I31">
        <v>20.509059381816499</v>
      </c>
      <c r="K31" t="s">
        <v>5</v>
      </c>
      <c r="L31" t="s">
        <v>6</v>
      </c>
      <c r="M31">
        <v>41</v>
      </c>
      <c r="O31">
        <v>2</v>
      </c>
      <c r="Q31">
        <v>3.6523309006184599</v>
      </c>
      <c r="R31">
        <v>3.3040280573110401</v>
      </c>
      <c r="S31" t="str">
        <f t="shared" si="0"/>
        <v>pass</v>
      </c>
      <c r="U31" t="str">
        <f t="shared" si="1"/>
        <v>pass</v>
      </c>
    </row>
    <row r="32" spans="1:21">
      <c r="A32">
        <v>16.333052420000001</v>
      </c>
      <c r="B32" t="s">
        <v>4</v>
      </c>
      <c r="C32">
        <v>120</v>
      </c>
      <c r="D32">
        <v>14</v>
      </c>
      <c r="F32">
        <v>2</v>
      </c>
      <c r="H32">
        <v>5.10224492874167</v>
      </c>
      <c r="I32">
        <v>17.803168338543099</v>
      </c>
      <c r="K32" t="s">
        <v>5</v>
      </c>
      <c r="L32" t="s">
        <v>6</v>
      </c>
      <c r="M32">
        <v>43</v>
      </c>
      <c r="O32">
        <v>2</v>
      </c>
      <c r="Q32">
        <v>3.97272431613592</v>
      </c>
      <c r="R32">
        <v>6.50796221248563</v>
      </c>
      <c r="S32" t="str">
        <f t="shared" si="0"/>
        <v>pass</v>
      </c>
      <c r="U32" t="str">
        <f t="shared" si="1"/>
        <v>pass</v>
      </c>
    </row>
    <row r="33" spans="1:21">
      <c r="A33">
        <v>8.1742329940000005</v>
      </c>
      <c r="B33" t="s">
        <v>5</v>
      </c>
      <c r="C33">
        <v>120</v>
      </c>
      <c r="D33">
        <v>15</v>
      </c>
      <c r="F33">
        <v>2</v>
      </c>
      <c r="H33">
        <v>4.0704116707221996</v>
      </c>
      <c r="I33">
        <v>7.4848357583484697</v>
      </c>
      <c r="K33" t="s">
        <v>5</v>
      </c>
      <c r="L33" t="s">
        <v>6</v>
      </c>
      <c r="M33">
        <v>44</v>
      </c>
      <c r="O33">
        <v>2</v>
      </c>
      <c r="Q33">
        <v>4.0210774621501004</v>
      </c>
      <c r="R33">
        <v>6.9914936726274703</v>
      </c>
      <c r="S33" t="str">
        <f t="shared" si="0"/>
        <v>pass</v>
      </c>
      <c r="U33" t="str">
        <f t="shared" si="1"/>
        <v>pass</v>
      </c>
    </row>
    <row r="34" spans="1:21">
      <c r="A34">
        <v>22.27316141</v>
      </c>
      <c r="B34" t="s">
        <v>4</v>
      </c>
      <c r="C34">
        <v>120</v>
      </c>
      <c r="D34">
        <v>16</v>
      </c>
      <c r="F34">
        <v>1</v>
      </c>
      <c r="H34">
        <v>5.3536083002620698</v>
      </c>
      <c r="I34">
        <v>20.3168020537471</v>
      </c>
      <c r="K34" t="s">
        <v>5</v>
      </c>
      <c r="L34" t="s">
        <v>6</v>
      </c>
      <c r="M34">
        <v>45</v>
      </c>
      <c r="O34">
        <v>2</v>
      </c>
      <c r="Q34">
        <v>4.3350947900494701</v>
      </c>
      <c r="R34">
        <v>10.131666951621099</v>
      </c>
      <c r="S34" t="str">
        <f t="shared" si="0"/>
        <v>pass</v>
      </c>
      <c r="U34" t="str">
        <f t="shared" si="1"/>
        <v>pass</v>
      </c>
    </row>
    <row r="35" spans="1:21">
      <c r="A35">
        <v>18.764100939999999</v>
      </c>
      <c r="B35" t="s">
        <v>4</v>
      </c>
      <c r="C35">
        <v>120</v>
      </c>
      <c r="D35">
        <v>17</v>
      </c>
      <c r="F35">
        <v>1</v>
      </c>
      <c r="H35">
        <v>5.1278531051937897</v>
      </c>
      <c r="I35">
        <v>18.059250103064201</v>
      </c>
      <c r="K35" t="s">
        <v>5</v>
      </c>
      <c r="L35" t="s">
        <v>6</v>
      </c>
      <c r="M35">
        <v>47</v>
      </c>
      <c r="O35">
        <v>2</v>
      </c>
      <c r="Q35">
        <v>4.9089938070748804</v>
      </c>
      <c r="R35">
        <v>15.8706571218751</v>
      </c>
      <c r="S35">
        <f t="shared" si="0"/>
        <v>15.8706571218751</v>
      </c>
      <c r="U35" t="str">
        <f t="shared" si="1"/>
        <v>pass</v>
      </c>
    </row>
    <row r="36" spans="1:21">
      <c r="A36">
        <v>16.279420129999998</v>
      </c>
      <c r="B36" t="s">
        <v>4</v>
      </c>
      <c r="C36">
        <v>120</v>
      </c>
      <c r="D36">
        <v>18</v>
      </c>
      <c r="F36">
        <v>2</v>
      </c>
      <c r="H36">
        <v>5.2948140223315203</v>
      </c>
      <c r="I36">
        <v>19.7288592744416</v>
      </c>
      <c r="K36" t="s">
        <v>5</v>
      </c>
      <c r="L36" t="s">
        <v>6</v>
      </c>
      <c r="M36">
        <v>56</v>
      </c>
      <c r="O36">
        <v>2</v>
      </c>
      <c r="Q36">
        <v>3.1778195646399001</v>
      </c>
      <c r="R36">
        <v>-1.44108530247455</v>
      </c>
      <c r="S36" t="str">
        <f t="shared" si="0"/>
        <v>pass</v>
      </c>
      <c r="U36" t="str">
        <f t="shared" si="1"/>
        <v>pass</v>
      </c>
    </row>
    <row r="37" spans="1:21">
      <c r="A37">
        <v>10.255079869999999</v>
      </c>
      <c r="B37" t="s">
        <v>5</v>
      </c>
      <c r="C37">
        <v>120</v>
      </c>
      <c r="D37">
        <v>19</v>
      </c>
      <c r="F37">
        <v>2</v>
      </c>
      <c r="H37">
        <v>4.7288690041970503</v>
      </c>
      <c r="I37">
        <v>14.069409093096899</v>
      </c>
      <c r="K37" t="s">
        <v>5</v>
      </c>
      <c r="L37" t="s">
        <v>6</v>
      </c>
      <c r="M37">
        <v>57</v>
      </c>
      <c r="O37">
        <v>2</v>
      </c>
      <c r="Q37">
        <v>3.44164574770724</v>
      </c>
      <c r="R37">
        <v>1.19717652819884</v>
      </c>
      <c r="S37" t="str">
        <f t="shared" si="0"/>
        <v>pass</v>
      </c>
      <c r="U37" t="str">
        <f t="shared" si="1"/>
        <v>pass</v>
      </c>
    </row>
    <row r="38" spans="1:21">
      <c r="A38">
        <v>12.827483559999999</v>
      </c>
      <c r="B38" t="s">
        <v>5</v>
      </c>
      <c r="C38">
        <v>120</v>
      </c>
      <c r="D38">
        <v>20</v>
      </c>
      <c r="F38">
        <v>1</v>
      </c>
      <c r="H38">
        <v>5.0155233908100003</v>
      </c>
      <c r="I38">
        <v>16.935952959226402</v>
      </c>
      <c r="K38" t="s">
        <v>5</v>
      </c>
      <c r="L38" t="s">
        <v>6</v>
      </c>
      <c r="M38">
        <v>58</v>
      </c>
      <c r="O38">
        <v>2</v>
      </c>
      <c r="Q38">
        <v>3.49800083750059</v>
      </c>
      <c r="R38">
        <v>1.76072742613237</v>
      </c>
      <c r="S38" t="str">
        <f t="shared" si="0"/>
        <v>pass</v>
      </c>
      <c r="U38" t="str">
        <f t="shared" si="1"/>
        <v>pass</v>
      </c>
    </row>
    <row r="39" spans="1:21">
      <c r="A39">
        <v>20.745636350000002</v>
      </c>
      <c r="B39" t="s">
        <v>4</v>
      </c>
      <c r="C39">
        <v>120</v>
      </c>
      <c r="D39">
        <v>21</v>
      </c>
      <c r="F39">
        <v>1</v>
      </c>
      <c r="H39">
        <v>5.3709941536623003</v>
      </c>
      <c r="I39">
        <v>20.490660587749399</v>
      </c>
      <c r="K39" t="s">
        <v>5</v>
      </c>
      <c r="L39" t="s">
        <v>6</v>
      </c>
      <c r="M39">
        <v>59</v>
      </c>
      <c r="O39">
        <v>2</v>
      </c>
      <c r="Q39">
        <v>4.3000017356017599</v>
      </c>
      <c r="R39">
        <v>9.7807364071440404</v>
      </c>
      <c r="S39" t="str">
        <f t="shared" si="0"/>
        <v>pass</v>
      </c>
      <c r="U39" t="str">
        <f t="shared" si="1"/>
        <v>pass</v>
      </c>
    </row>
    <row r="40" spans="1:21">
      <c r="A40">
        <v>13.04495026</v>
      </c>
      <c r="B40" t="s">
        <v>5</v>
      </c>
      <c r="C40">
        <v>120</v>
      </c>
      <c r="D40">
        <v>22</v>
      </c>
      <c r="F40">
        <v>2</v>
      </c>
      <c r="H40">
        <v>4.5671580463395802</v>
      </c>
      <c r="I40">
        <v>12.452299514522201</v>
      </c>
      <c r="K40" t="s">
        <v>5</v>
      </c>
      <c r="L40" t="s">
        <v>6</v>
      </c>
      <c r="M40">
        <v>61</v>
      </c>
      <c r="O40">
        <v>1</v>
      </c>
      <c r="Q40">
        <v>5.0464634245529103</v>
      </c>
      <c r="R40">
        <v>17.245353296655502</v>
      </c>
      <c r="S40">
        <f t="shared" si="0"/>
        <v>17.245353296655502</v>
      </c>
      <c r="U40" t="str">
        <f t="shared" si="1"/>
        <v>pass</v>
      </c>
    </row>
    <row r="41" spans="1:21">
      <c r="A41">
        <v>13.390801590000001</v>
      </c>
      <c r="B41" t="s">
        <v>4</v>
      </c>
      <c r="C41">
        <v>120</v>
      </c>
      <c r="D41">
        <v>23</v>
      </c>
      <c r="F41">
        <v>1</v>
      </c>
      <c r="H41">
        <v>5.10649094123906</v>
      </c>
      <c r="I41">
        <v>17.845628463516999</v>
      </c>
      <c r="K41" t="s">
        <v>5</v>
      </c>
      <c r="L41" t="s">
        <v>6</v>
      </c>
      <c r="M41">
        <v>62</v>
      </c>
      <c r="O41">
        <v>1</v>
      </c>
      <c r="Q41">
        <v>5.3446896239447703</v>
      </c>
      <c r="R41">
        <v>20.227615290574001</v>
      </c>
      <c r="S41">
        <f t="shared" si="0"/>
        <v>20.227615290574001</v>
      </c>
      <c r="U41">
        <f t="shared" si="1"/>
        <v>20.227615290574001</v>
      </c>
    </row>
    <row r="42" spans="1:21">
      <c r="A42">
        <v>21.45423521</v>
      </c>
      <c r="B42" t="s">
        <v>4</v>
      </c>
      <c r="C42">
        <v>120</v>
      </c>
      <c r="D42">
        <v>24</v>
      </c>
      <c r="F42">
        <v>1</v>
      </c>
      <c r="H42">
        <v>5.3728814390825397</v>
      </c>
      <c r="I42">
        <v>20.509533441951799</v>
      </c>
      <c r="K42" t="s">
        <v>5</v>
      </c>
      <c r="L42" t="s">
        <v>6</v>
      </c>
      <c r="M42">
        <v>63</v>
      </c>
      <c r="O42">
        <v>2</v>
      </c>
      <c r="Q42">
        <v>3.9333429788824499</v>
      </c>
      <c r="R42">
        <v>6.1141488399508699</v>
      </c>
      <c r="S42" t="str">
        <f t="shared" si="0"/>
        <v>pass</v>
      </c>
      <c r="U42" t="str">
        <f t="shared" si="1"/>
        <v>pass</v>
      </c>
    </row>
    <row r="43" spans="1:21">
      <c r="A43">
        <v>9.7562248490000005</v>
      </c>
      <c r="B43" t="s">
        <v>5</v>
      </c>
      <c r="C43">
        <v>120</v>
      </c>
      <c r="D43">
        <v>25</v>
      </c>
      <c r="F43">
        <v>2</v>
      </c>
      <c r="H43">
        <v>3.8447378301883699</v>
      </c>
      <c r="I43">
        <v>5.2280973530101598</v>
      </c>
      <c r="K43" t="s">
        <v>5</v>
      </c>
      <c r="L43" t="s">
        <v>6</v>
      </c>
      <c r="M43">
        <v>66</v>
      </c>
      <c r="O43">
        <v>2</v>
      </c>
      <c r="Q43">
        <v>4.1416710130708196</v>
      </c>
      <c r="R43">
        <v>8.1974291818346092</v>
      </c>
      <c r="S43" t="str">
        <f t="shared" si="0"/>
        <v>pass</v>
      </c>
      <c r="U43" t="str">
        <f t="shared" si="1"/>
        <v>pass</v>
      </c>
    </row>
    <row r="44" spans="1:21">
      <c r="A44">
        <v>23.92553638</v>
      </c>
      <c r="B44" t="s">
        <v>4</v>
      </c>
      <c r="C44">
        <v>120</v>
      </c>
      <c r="D44">
        <v>26</v>
      </c>
      <c r="F44">
        <v>1</v>
      </c>
      <c r="H44">
        <v>5.2728991190206802</v>
      </c>
      <c r="I44">
        <v>19.509710241333199</v>
      </c>
      <c r="K44" t="s">
        <v>5</v>
      </c>
      <c r="L44" t="s">
        <v>6</v>
      </c>
      <c r="M44">
        <v>78</v>
      </c>
      <c r="O44">
        <v>2</v>
      </c>
      <c r="Q44">
        <v>3.8020256996008301</v>
      </c>
      <c r="R44">
        <v>4.80097604713474</v>
      </c>
      <c r="S44" t="str">
        <f t="shared" si="0"/>
        <v>pass</v>
      </c>
      <c r="U44" t="str">
        <f t="shared" si="1"/>
        <v>pass</v>
      </c>
    </row>
    <row r="45" spans="1:21">
      <c r="A45">
        <v>31.786994249999999</v>
      </c>
      <c r="B45" t="s">
        <v>4</v>
      </c>
      <c r="C45">
        <v>120</v>
      </c>
      <c r="D45">
        <v>27</v>
      </c>
      <c r="F45">
        <v>1</v>
      </c>
      <c r="H45">
        <v>5.4414981010695298</v>
      </c>
      <c r="I45">
        <v>21.1957000618217</v>
      </c>
      <c r="K45" t="s">
        <v>5</v>
      </c>
      <c r="L45" t="s">
        <v>6</v>
      </c>
      <c r="M45">
        <v>81</v>
      </c>
      <c r="O45">
        <v>2</v>
      </c>
      <c r="Q45">
        <v>4.2395462964106896</v>
      </c>
      <c r="R45">
        <v>9.1761820152333193</v>
      </c>
      <c r="S45" t="str">
        <f t="shared" si="0"/>
        <v>pass</v>
      </c>
      <c r="U45" t="str">
        <f t="shared" si="1"/>
        <v>pass</v>
      </c>
    </row>
    <row r="46" spans="1:21">
      <c r="A46">
        <v>9.6050115579999993</v>
      </c>
      <c r="B46" t="s">
        <v>5</v>
      </c>
      <c r="C46">
        <v>120</v>
      </c>
      <c r="D46">
        <v>28</v>
      </c>
      <c r="F46">
        <v>2</v>
      </c>
      <c r="H46">
        <v>3.7754500651431999</v>
      </c>
      <c r="I46">
        <v>4.5352197025584502</v>
      </c>
      <c r="K46" t="s">
        <v>5</v>
      </c>
      <c r="L46" t="s">
        <v>6</v>
      </c>
      <c r="M46">
        <v>83</v>
      </c>
      <c r="O46">
        <v>1</v>
      </c>
      <c r="Q46">
        <v>5.3485104416761997</v>
      </c>
      <c r="R46">
        <v>20.265823467888399</v>
      </c>
      <c r="S46">
        <f t="shared" si="0"/>
        <v>20.265823467888399</v>
      </c>
      <c r="U46">
        <f t="shared" si="1"/>
        <v>20.265823467888399</v>
      </c>
    </row>
    <row r="47" spans="1:21">
      <c r="A47">
        <v>30.694117429999999</v>
      </c>
      <c r="B47" t="s">
        <v>4</v>
      </c>
      <c r="C47">
        <v>120</v>
      </c>
      <c r="D47">
        <v>29</v>
      </c>
      <c r="F47">
        <v>1</v>
      </c>
      <c r="H47">
        <v>5.64264092832678</v>
      </c>
      <c r="I47">
        <v>23.207128334394199</v>
      </c>
      <c r="K47" t="s">
        <v>5</v>
      </c>
      <c r="L47" t="s">
        <v>6</v>
      </c>
      <c r="M47">
        <v>85</v>
      </c>
      <c r="O47">
        <v>2</v>
      </c>
      <c r="Q47">
        <v>3.9625684477393501</v>
      </c>
      <c r="R47">
        <v>6.4064035285199497</v>
      </c>
      <c r="S47" t="str">
        <f t="shared" si="0"/>
        <v>pass</v>
      </c>
      <c r="U47" t="str">
        <f t="shared" si="1"/>
        <v>pass</v>
      </c>
    </row>
    <row r="48" spans="1:21">
      <c r="A48">
        <v>29.576884719999999</v>
      </c>
      <c r="B48" t="s">
        <v>4</v>
      </c>
      <c r="C48">
        <v>120</v>
      </c>
      <c r="D48">
        <v>30</v>
      </c>
      <c r="F48">
        <v>1</v>
      </c>
      <c r="H48">
        <v>4.8671638442788101</v>
      </c>
      <c r="I48">
        <v>15.4523574939145</v>
      </c>
      <c r="K48" t="s">
        <v>5</v>
      </c>
      <c r="L48" t="s">
        <v>6</v>
      </c>
      <c r="M48">
        <v>88</v>
      </c>
      <c r="O48">
        <v>2</v>
      </c>
      <c r="Q48">
        <v>4.2283324970434801</v>
      </c>
      <c r="R48">
        <v>9.0640440215612195</v>
      </c>
      <c r="S48" t="str">
        <f t="shared" si="0"/>
        <v>pass</v>
      </c>
      <c r="U48" t="str">
        <f t="shared" si="1"/>
        <v>pass</v>
      </c>
    </row>
    <row r="49" spans="1:21">
      <c r="A49">
        <v>33.728143850000002</v>
      </c>
      <c r="B49" t="s">
        <v>4</v>
      </c>
      <c r="C49">
        <v>120</v>
      </c>
      <c r="D49">
        <v>31</v>
      </c>
      <c r="F49">
        <v>1</v>
      </c>
      <c r="H49">
        <v>5.2411729844466404</v>
      </c>
      <c r="I49">
        <v>19.192448895592701</v>
      </c>
      <c r="K49" t="s">
        <v>5</v>
      </c>
      <c r="L49" t="s">
        <v>6</v>
      </c>
      <c r="M49">
        <v>89</v>
      </c>
      <c r="O49">
        <v>2</v>
      </c>
      <c r="Q49">
        <v>3.5178927510214502</v>
      </c>
      <c r="R49">
        <v>1.95964656134091</v>
      </c>
      <c r="S49" t="str">
        <f t="shared" si="0"/>
        <v>pass</v>
      </c>
      <c r="U49" t="str">
        <f t="shared" si="1"/>
        <v>pass</v>
      </c>
    </row>
    <row r="50" spans="1:21">
      <c r="A50">
        <v>21.951447460000001</v>
      </c>
      <c r="B50" t="s">
        <v>4</v>
      </c>
      <c r="C50">
        <v>120</v>
      </c>
      <c r="D50">
        <v>32</v>
      </c>
      <c r="F50">
        <v>1</v>
      </c>
      <c r="H50">
        <v>5.3343483814844204</v>
      </c>
      <c r="I50">
        <v>20.124202865970599</v>
      </c>
      <c r="K50" t="s">
        <v>5</v>
      </c>
      <c r="L50" t="s">
        <v>6</v>
      </c>
      <c r="M50">
        <v>90</v>
      </c>
      <c r="O50">
        <v>2</v>
      </c>
      <c r="Q50">
        <v>3.8849202571798802</v>
      </c>
      <c r="R50">
        <v>5.6299216229252398</v>
      </c>
      <c r="S50" t="str">
        <f t="shared" si="0"/>
        <v>pass</v>
      </c>
      <c r="U50" t="str">
        <f t="shared" si="1"/>
        <v>pass</v>
      </c>
    </row>
    <row r="51" spans="1:21">
      <c r="A51">
        <v>29.023050810000001</v>
      </c>
      <c r="B51" t="s">
        <v>4</v>
      </c>
      <c r="C51">
        <v>120</v>
      </c>
      <c r="D51">
        <v>33</v>
      </c>
      <c r="F51">
        <v>1</v>
      </c>
      <c r="H51">
        <v>5.4826324742263699</v>
      </c>
      <c r="I51">
        <v>21.607043793390101</v>
      </c>
      <c r="K51" t="s">
        <v>5</v>
      </c>
      <c r="L51" t="s">
        <v>6</v>
      </c>
      <c r="M51">
        <v>91</v>
      </c>
      <c r="O51">
        <v>2</v>
      </c>
      <c r="Q51">
        <v>3.27729996142283</v>
      </c>
      <c r="R51">
        <v>-0.44628133464525199</v>
      </c>
      <c r="S51" t="str">
        <f t="shared" si="0"/>
        <v>pass</v>
      </c>
      <c r="U51" t="str">
        <f t="shared" si="1"/>
        <v>pass</v>
      </c>
    </row>
    <row r="52" spans="1:21">
      <c r="A52">
        <v>32.147303669999999</v>
      </c>
      <c r="B52" t="s">
        <v>4</v>
      </c>
      <c r="C52">
        <v>120</v>
      </c>
      <c r="D52">
        <v>34</v>
      </c>
      <c r="F52">
        <v>1</v>
      </c>
      <c r="H52">
        <v>5.8561565501852604</v>
      </c>
      <c r="I52">
        <v>25.342284552978999</v>
      </c>
      <c r="K52" t="s">
        <v>5</v>
      </c>
      <c r="L52" t="s">
        <v>6</v>
      </c>
      <c r="M52">
        <v>92</v>
      </c>
      <c r="O52">
        <v>2</v>
      </c>
      <c r="Q52">
        <v>3.8992725033562299</v>
      </c>
      <c r="R52">
        <v>5.7734440846887196</v>
      </c>
      <c r="S52" t="str">
        <f t="shared" si="0"/>
        <v>pass</v>
      </c>
      <c r="U52" t="str">
        <f t="shared" si="1"/>
        <v>pass</v>
      </c>
    </row>
    <row r="53" spans="1:21">
      <c r="A53">
        <v>43.229099410000003</v>
      </c>
      <c r="B53" t="s">
        <v>4</v>
      </c>
      <c r="C53">
        <v>120</v>
      </c>
      <c r="D53">
        <v>35</v>
      </c>
      <c r="F53">
        <v>1</v>
      </c>
      <c r="H53">
        <v>6.0458593987512801</v>
      </c>
      <c r="I53">
        <v>27.2393130386392</v>
      </c>
      <c r="K53" t="s">
        <v>5</v>
      </c>
      <c r="L53" t="s">
        <v>6</v>
      </c>
      <c r="M53">
        <v>94</v>
      </c>
      <c r="O53">
        <v>2</v>
      </c>
      <c r="Q53">
        <v>4.0870114040097096</v>
      </c>
      <c r="R53">
        <v>7.6508330912235003</v>
      </c>
      <c r="S53" t="str">
        <f t="shared" si="0"/>
        <v>pass</v>
      </c>
      <c r="U53" t="str">
        <f t="shared" si="1"/>
        <v>pass</v>
      </c>
    </row>
    <row r="54" spans="1:21">
      <c r="A54">
        <v>19.32651611</v>
      </c>
      <c r="B54" t="s">
        <v>4</v>
      </c>
      <c r="C54">
        <v>120</v>
      </c>
      <c r="D54">
        <v>36</v>
      </c>
      <c r="F54">
        <v>1</v>
      </c>
      <c r="H54">
        <v>4.8993904122937204</v>
      </c>
      <c r="I54">
        <v>15.774623174063599</v>
      </c>
      <c r="K54" t="s">
        <v>5</v>
      </c>
      <c r="L54" t="s">
        <v>6</v>
      </c>
      <c r="M54">
        <v>96</v>
      </c>
      <c r="O54">
        <v>1</v>
      </c>
      <c r="Q54">
        <v>5.5254779196130803</v>
      </c>
      <c r="R54">
        <v>22.035498247257198</v>
      </c>
      <c r="S54">
        <f t="shared" si="0"/>
        <v>22.035498247257198</v>
      </c>
      <c r="U54">
        <f t="shared" si="1"/>
        <v>22.035498247257198</v>
      </c>
    </row>
    <row r="55" spans="1:21">
      <c r="A55">
        <v>24.162376470000002</v>
      </c>
      <c r="B55" t="s">
        <v>4</v>
      </c>
      <c r="C55">
        <v>120</v>
      </c>
      <c r="D55">
        <v>37</v>
      </c>
      <c r="F55">
        <v>1</v>
      </c>
      <c r="H55">
        <v>4.3502295629588597</v>
      </c>
      <c r="I55">
        <v>10.283014680715</v>
      </c>
      <c r="K55" t="s">
        <v>5</v>
      </c>
      <c r="L55" t="s">
        <v>6</v>
      </c>
      <c r="M55">
        <v>103</v>
      </c>
      <c r="O55">
        <v>2</v>
      </c>
      <c r="Q55">
        <v>4.6929449396641196</v>
      </c>
      <c r="R55">
        <v>13.7101684477676</v>
      </c>
      <c r="S55" t="str">
        <f t="shared" si="0"/>
        <v>pass</v>
      </c>
      <c r="U55" t="str">
        <f t="shared" si="1"/>
        <v>pass</v>
      </c>
    </row>
    <row r="56" spans="1:21">
      <c r="A56">
        <v>26.123925190000001</v>
      </c>
      <c r="B56" t="s">
        <v>4</v>
      </c>
      <c r="C56">
        <v>120</v>
      </c>
      <c r="D56">
        <v>38</v>
      </c>
      <c r="F56">
        <v>1</v>
      </c>
      <c r="H56">
        <v>4.9086899759552702</v>
      </c>
      <c r="I56">
        <v>15.867618810679099</v>
      </c>
      <c r="K56" t="s">
        <v>5</v>
      </c>
      <c r="L56" t="s">
        <v>6</v>
      </c>
      <c r="M56">
        <v>104</v>
      </c>
      <c r="O56">
        <v>2</v>
      </c>
      <c r="Q56">
        <v>4.42299691078306</v>
      </c>
      <c r="R56">
        <v>11.010688158957</v>
      </c>
      <c r="S56" t="str">
        <f t="shared" si="0"/>
        <v>pass</v>
      </c>
      <c r="U56" t="str">
        <f t="shared" si="1"/>
        <v>pass</v>
      </c>
    </row>
    <row r="57" spans="1:21">
      <c r="A57">
        <v>29.470828780000002</v>
      </c>
      <c r="B57" t="s">
        <v>4</v>
      </c>
      <c r="C57">
        <v>120</v>
      </c>
      <c r="D57">
        <v>39</v>
      </c>
      <c r="F57">
        <v>1</v>
      </c>
      <c r="H57">
        <v>5.7010870271519103</v>
      </c>
      <c r="I57">
        <v>23.7915893226455</v>
      </c>
      <c r="K57" t="s">
        <v>5</v>
      </c>
      <c r="L57" t="s">
        <v>6</v>
      </c>
      <c r="M57">
        <v>105</v>
      </c>
      <c r="O57">
        <v>2</v>
      </c>
      <c r="Q57">
        <v>3.5628317902530902</v>
      </c>
      <c r="R57">
        <v>2.40903695365729</v>
      </c>
      <c r="S57" t="str">
        <f t="shared" si="0"/>
        <v>pass</v>
      </c>
      <c r="U57" t="str">
        <f t="shared" si="1"/>
        <v>pass</v>
      </c>
    </row>
    <row r="58" spans="1:21">
      <c r="A58">
        <v>28.462185609999999</v>
      </c>
      <c r="B58" t="s">
        <v>4</v>
      </c>
      <c r="C58">
        <v>120</v>
      </c>
      <c r="D58">
        <v>40</v>
      </c>
      <c r="F58">
        <v>1</v>
      </c>
      <c r="H58">
        <v>4.9048006868139398</v>
      </c>
      <c r="I58">
        <v>15.8287259192658</v>
      </c>
      <c r="K58" t="s">
        <v>5</v>
      </c>
      <c r="L58" t="s">
        <v>6</v>
      </c>
      <c r="M58">
        <v>106</v>
      </c>
      <c r="O58">
        <v>2</v>
      </c>
      <c r="Q58">
        <v>3.65030190294094</v>
      </c>
      <c r="R58">
        <v>3.2837380805358398</v>
      </c>
      <c r="S58" t="str">
        <f t="shared" si="0"/>
        <v>pass</v>
      </c>
      <c r="U58" t="str">
        <f t="shared" si="1"/>
        <v>pass</v>
      </c>
    </row>
    <row r="59" spans="1:21">
      <c r="A59">
        <v>32.56395989</v>
      </c>
      <c r="B59" t="s">
        <v>4</v>
      </c>
      <c r="C59">
        <v>120</v>
      </c>
      <c r="D59">
        <v>41</v>
      </c>
      <c r="F59">
        <v>1</v>
      </c>
      <c r="H59">
        <v>5.22580985390052</v>
      </c>
      <c r="I59">
        <v>19.0388175901316</v>
      </c>
      <c r="K59" t="s">
        <v>5</v>
      </c>
      <c r="L59" t="s">
        <v>6</v>
      </c>
      <c r="M59">
        <v>108</v>
      </c>
      <c r="O59">
        <v>2</v>
      </c>
      <c r="Q59">
        <v>4.4323521345602002</v>
      </c>
      <c r="R59">
        <v>11.1042403967284</v>
      </c>
      <c r="S59" t="str">
        <f t="shared" si="0"/>
        <v>pass</v>
      </c>
      <c r="U59" t="str">
        <f t="shared" si="1"/>
        <v>pass</v>
      </c>
    </row>
    <row r="60" spans="1:21">
      <c r="A60">
        <v>23.552419</v>
      </c>
      <c r="B60" t="s">
        <v>4</v>
      </c>
      <c r="C60">
        <v>120</v>
      </c>
      <c r="D60">
        <v>42</v>
      </c>
      <c r="F60">
        <v>1</v>
      </c>
      <c r="H60">
        <v>5.3379662261742196</v>
      </c>
      <c r="I60">
        <v>20.160381312868601</v>
      </c>
      <c r="K60" t="s">
        <v>5</v>
      </c>
      <c r="L60" t="s">
        <v>6</v>
      </c>
      <c r="M60">
        <v>109</v>
      </c>
      <c r="O60">
        <v>2</v>
      </c>
      <c r="Q60">
        <v>3.1686625435981499</v>
      </c>
      <c r="R60">
        <v>-1.5326555128920201</v>
      </c>
      <c r="S60" t="str">
        <f t="shared" si="0"/>
        <v>pass</v>
      </c>
      <c r="U60" t="str">
        <f t="shared" si="1"/>
        <v>pass</v>
      </c>
    </row>
    <row r="61" spans="1:21">
      <c r="A61">
        <v>31.965180310000001</v>
      </c>
      <c r="B61" t="s">
        <v>4</v>
      </c>
      <c r="C61">
        <v>120</v>
      </c>
      <c r="D61">
        <v>43</v>
      </c>
      <c r="F61">
        <v>1</v>
      </c>
      <c r="H61">
        <v>5.8416830326781897</v>
      </c>
      <c r="I61">
        <v>25.197549377908299</v>
      </c>
      <c r="K61" t="s">
        <v>5</v>
      </c>
      <c r="L61" t="s">
        <v>6</v>
      </c>
      <c r="M61">
        <v>110</v>
      </c>
      <c r="O61">
        <v>2</v>
      </c>
      <c r="Q61">
        <v>3.04936144473163</v>
      </c>
      <c r="R61">
        <v>-2.7256665015572801</v>
      </c>
      <c r="S61" t="str">
        <f t="shared" si="0"/>
        <v>pass</v>
      </c>
      <c r="U61" t="str">
        <f t="shared" si="1"/>
        <v>pass</v>
      </c>
    </row>
    <row r="62" spans="1:21">
      <c r="A62">
        <v>31.01618826</v>
      </c>
      <c r="B62" t="s">
        <v>4</v>
      </c>
      <c r="C62">
        <v>120</v>
      </c>
      <c r="D62">
        <v>44</v>
      </c>
      <c r="F62">
        <v>1</v>
      </c>
      <c r="H62">
        <v>5.8906449921636304</v>
      </c>
      <c r="I62">
        <v>25.687168972762599</v>
      </c>
      <c r="K62" t="s">
        <v>5</v>
      </c>
      <c r="L62" t="s">
        <v>6</v>
      </c>
      <c r="M62">
        <v>111</v>
      </c>
      <c r="O62">
        <v>2</v>
      </c>
      <c r="Q62">
        <v>3.0397999610385802</v>
      </c>
      <c r="R62">
        <v>-2.82128133848772</v>
      </c>
      <c r="S62" t="str">
        <f t="shared" si="0"/>
        <v>pass</v>
      </c>
      <c r="U62" t="str">
        <f t="shared" si="1"/>
        <v>pass</v>
      </c>
    </row>
    <row r="63" spans="1:21">
      <c r="A63">
        <v>41.687778610000002</v>
      </c>
      <c r="B63" t="s">
        <v>4</v>
      </c>
      <c r="C63">
        <v>120</v>
      </c>
      <c r="D63">
        <v>45</v>
      </c>
      <c r="F63">
        <v>1</v>
      </c>
      <c r="H63">
        <v>6.2667452916277604</v>
      </c>
      <c r="I63">
        <v>29.448171967403901</v>
      </c>
      <c r="K63" t="s">
        <v>5</v>
      </c>
      <c r="L63" t="s">
        <v>6</v>
      </c>
      <c r="M63">
        <v>112</v>
      </c>
      <c r="O63">
        <v>2</v>
      </c>
      <c r="Q63">
        <v>3.74655558767004</v>
      </c>
      <c r="R63">
        <v>4.2462749278268204</v>
      </c>
      <c r="S63" t="str">
        <f t="shared" si="0"/>
        <v>pass</v>
      </c>
      <c r="U63" t="str">
        <f t="shared" si="1"/>
        <v>pass</v>
      </c>
    </row>
    <row r="64" spans="1:21">
      <c r="A64">
        <v>17.17279632</v>
      </c>
      <c r="B64" t="s">
        <v>4</v>
      </c>
      <c r="C64">
        <v>120</v>
      </c>
      <c r="D64">
        <v>46</v>
      </c>
      <c r="F64">
        <v>1</v>
      </c>
      <c r="H64">
        <v>5.6629766296688402</v>
      </c>
      <c r="I64">
        <v>23.410485347814799</v>
      </c>
      <c r="K64" t="s">
        <v>5</v>
      </c>
      <c r="L64" t="s">
        <v>6</v>
      </c>
      <c r="M64">
        <v>120</v>
      </c>
      <c r="O64">
        <v>2</v>
      </c>
      <c r="Q64">
        <v>3.5170055254028201</v>
      </c>
      <c r="R64">
        <v>1.9507743051546</v>
      </c>
      <c r="S64" t="str">
        <f t="shared" si="0"/>
        <v>pass</v>
      </c>
      <c r="U64" t="str">
        <f t="shared" si="1"/>
        <v>pass</v>
      </c>
    </row>
    <row r="65" spans="1:21">
      <c r="A65">
        <v>20.435900279999998</v>
      </c>
      <c r="B65" t="s">
        <v>4</v>
      </c>
      <c r="C65">
        <v>120</v>
      </c>
      <c r="D65">
        <v>47</v>
      </c>
      <c r="F65">
        <v>1</v>
      </c>
      <c r="H65">
        <v>5.05714292213582</v>
      </c>
      <c r="I65">
        <v>17.352148272484499</v>
      </c>
      <c r="K65" t="s">
        <v>5</v>
      </c>
      <c r="L65" t="s">
        <v>6</v>
      </c>
      <c r="M65">
        <v>121</v>
      </c>
      <c r="O65">
        <v>2</v>
      </c>
      <c r="Q65">
        <v>3.1066124013283498</v>
      </c>
      <c r="R65">
        <v>-2.1531569355900801</v>
      </c>
      <c r="S65" t="str">
        <f t="shared" si="0"/>
        <v>pass</v>
      </c>
      <c r="U65" t="str">
        <f t="shared" si="1"/>
        <v>pass</v>
      </c>
    </row>
    <row r="66" spans="1:21">
      <c r="A66">
        <v>25.64460734</v>
      </c>
      <c r="B66" t="s">
        <v>4</v>
      </c>
      <c r="C66">
        <v>120</v>
      </c>
      <c r="D66">
        <v>48</v>
      </c>
      <c r="F66">
        <v>1</v>
      </c>
      <c r="H66">
        <v>5.32594244728788</v>
      </c>
      <c r="I66">
        <v>20.040143524005199</v>
      </c>
      <c r="K66" t="s">
        <v>5</v>
      </c>
      <c r="L66" t="s">
        <v>6</v>
      </c>
      <c r="M66">
        <v>122</v>
      </c>
      <c r="O66">
        <v>2</v>
      </c>
      <c r="Q66">
        <v>3.5851981024825199</v>
      </c>
      <c r="R66">
        <v>2.6327000759516301</v>
      </c>
      <c r="S66" t="str">
        <f t="shared" si="0"/>
        <v>pass</v>
      </c>
      <c r="U66" t="str">
        <f t="shared" si="1"/>
        <v>pass</v>
      </c>
    </row>
    <row r="67" spans="1:21">
      <c r="A67">
        <v>30.65276373</v>
      </c>
      <c r="B67" t="s">
        <v>4</v>
      </c>
      <c r="C67">
        <v>120</v>
      </c>
      <c r="D67">
        <v>49</v>
      </c>
      <c r="F67">
        <v>1</v>
      </c>
      <c r="H67">
        <v>5.8713012424693201</v>
      </c>
      <c r="I67">
        <v>25.493731475819601</v>
      </c>
      <c r="K67" t="s">
        <v>5</v>
      </c>
      <c r="L67" t="s">
        <v>6</v>
      </c>
      <c r="M67">
        <v>126</v>
      </c>
      <c r="O67">
        <v>2</v>
      </c>
      <c r="Q67">
        <v>4.4446703810303303</v>
      </c>
      <c r="R67">
        <v>11.2274228614297</v>
      </c>
      <c r="S67" t="str">
        <f t="shared" ref="S67:S130" si="2">IF(AND(K67="normal pipe image",R67&gt;$O$640),R67,"pass")</f>
        <v>pass</v>
      </c>
      <c r="U67" t="str">
        <f t="shared" ref="U67:U130" si="3">IF(S67&lt;T$3,"pass",S67)</f>
        <v>pass</v>
      </c>
    </row>
    <row r="68" spans="1:21">
      <c r="A68">
        <v>28.720749359999999</v>
      </c>
      <c r="B68" t="s">
        <v>4</v>
      </c>
      <c r="C68">
        <v>120</v>
      </c>
      <c r="D68">
        <v>50</v>
      </c>
      <c r="F68">
        <v>1</v>
      </c>
      <c r="H68">
        <v>5.2144088043230399</v>
      </c>
      <c r="I68">
        <v>18.924807094356801</v>
      </c>
      <c r="K68" t="s">
        <v>5</v>
      </c>
      <c r="L68" t="s">
        <v>6</v>
      </c>
      <c r="M68">
        <v>127</v>
      </c>
      <c r="O68">
        <v>2</v>
      </c>
      <c r="Q68">
        <v>3.7726850685400102</v>
      </c>
      <c r="R68">
        <v>4.5075697365264897</v>
      </c>
      <c r="S68" t="str">
        <f t="shared" si="2"/>
        <v>pass</v>
      </c>
      <c r="U68" t="str">
        <f t="shared" si="3"/>
        <v>pass</v>
      </c>
    </row>
    <row r="69" spans="1:21">
      <c r="A69">
        <v>32.066977799999997</v>
      </c>
      <c r="B69" t="s">
        <v>4</v>
      </c>
      <c r="C69">
        <v>120</v>
      </c>
      <c r="D69">
        <v>51</v>
      </c>
      <c r="F69">
        <v>1</v>
      </c>
      <c r="H69">
        <v>5.13619410201495</v>
      </c>
      <c r="I69">
        <v>18.142660071275898</v>
      </c>
      <c r="K69" t="s">
        <v>5</v>
      </c>
      <c r="L69" t="s">
        <v>6</v>
      </c>
      <c r="M69">
        <v>128</v>
      </c>
      <c r="O69">
        <v>2</v>
      </c>
      <c r="Q69">
        <v>3.85465955950322</v>
      </c>
      <c r="R69">
        <v>5.3273146461586096</v>
      </c>
      <c r="S69" t="str">
        <f t="shared" si="2"/>
        <v>pass</v>
      </c>
      <c r="U69" t="str">
        <f t="shared" si="3"/>
        <v>pass</v>
      </c>
    </row>
    <row r="70" spans="1:21">
      <c r="A70">
        <v>23.004562060000001</v>
      </c>
      <c r="B70" t="s">
        <v>4</v>
      </c>
      <c r="C70">
        <v>120</v>
      </c>
      <c r="D70">
        <v>52</v>
      </c>
      <c r="F70">
        <v>1</v>
      </c>
      <c r="H70">
        <v>5.4984478519963096</v>
      </c>
      <c r="I70">
        <v>21.765197571089399</v>
      </c>
      <c r="K70" t="s">
        <v>5</v>
      </c>
      <c r="L70" t="s">
        <v>6</v>
      </c>
      <c r="M70">
        <v>130</v>
      </c>
      <c r="O70">
        <v>2</v>
      </c>
      <c r="Q70">
        <v>4.3034111767102896</v>
      </c>
      <c r="R70">
        <v>9.8148308182293391</v>
      </c>
      <c r="S70" t="str">
        <f t="shared" si="2"/>
        <v>pass</v>
      </c>
      <c r="U70" t="str">
        <f t="shared" si="3"/>
        <v>pass</v>
      </c>
    </row>
    <row r="71" spans="1:21">
      <c r="A71">
        <v>27.912154470000001</v>
      </c>
      <c r="B71" t="s">
        <v>4</v>
      </c>
      <c r="C71">
        <v>120</v>
      </c>
      <c r="D71">
        <v>53</v>
      </c>
      <c r="F71">
        <v>1</v>
      </c>
      <c r="H71">
        <v>6.1016190175993898</v>
      </c>
      <c r="I71">
        <v>27.796909227120299</v>
      </c>
      <c r="K71" t="s">
        <v>5</v>
      </c>
      <c r="L71" t="s">
        <v>6</v>
      </c>
      <c r="M71">
        <v>131</v>
      </c>
      <c r="O71">
        <v>2</v>
      </c>
      <c r="Q71">
        <v>3.3381197876568498</v>
      </c>
      <c r="R71">
        <v>0.16191692769496799</v>
      </c>
      <c r="S71" t="str">
        <f t="shared" si="2"/>
        <v>pass</v>
      </c>
      <c r="U71" t="str">
        <f t="shared" si="3"/>
        <v>pass</v>
      </c>
    </row>
    <row r="72" spans="1:21">
      <c r="A72">
        <v>32.174539609999997</v>
      </c>
      <c r="B72" t="s">
        <v>4</v>
      </c>
      <c r="C72">
        <v>120</v>
      </c>
      <c r="D72">
        <v>54</v>
      </c>
      <c r="F72">
        <v>1</v>
      </c>
      <c r="H72">
        <v>6.2548045557118899</v>
      </c>
      <c r="I72">
        <v>29.328764608245201</v>
      </c>
      <c r="K72" t="s">
        <v>5</v>
      </c>
      <c r="L72" t="s">
        <v>6</v>
      </c>
      <c r="M72">
        <v>132</v>
      </c>
      <c r="O72">
        <v>2</v>
      </c>
      <c r="Q72">
        <v>3.24894587653539</v>
      </c>
      <c r="R72">
        <v>-0.72982218351963002</v>
      </c>
      <c r="S72" t="str">
        <f t="shared" si="2"/>
        <v>pass</v>
      </c>
      <c r="U72" t="str">
        <f t="shared" si="3"/>
        <v>pass</v>
      </c>
    </row>
    <row r="73" spans="1:21">
      <c r="A73">
        <v>34.105473750000002</v>
      </c>
      <c r="B73" t="s">
        <v>4</v>
      </c>
      <c r="C73">
        <v>120</v>
      </c>
      <c r="D73">
        <v>55</v>
      </c>
      <c r="F73">
        <v>1</v>
      </c>
      <c r="H73">
        <v>6.2985558491452203</v>
      </c>
      <c r="I73">
        <v>29.766277542578599</v>
      </c>
      <c r="K73" t="s">
        <v>5</v>
      </c>
      <c r="L73" t="s">
        <v>6</v>
      </c>
      <c r="M73">
        <v>133</v>
      </c>
      <c r="O73">
        <v>2</v>
      </c>
      <c r="Q73">
        <v>3.2120546677767101</v>
      </c>
      <c r="R73">
        <v>-1.0987342711064201</v>
      </c>
      <c r="S73" t="str">
        <f t="shared" si="2"/>
        <v>pass</v>
      </c>
      <c r="U73" t="str">
        <f t="shared" si="3"/>
        <v>pass</v>
      </c>
    </row>
    <row r="74" spans="1:21">
      <c r="A74">
        <v>19.89322524</v>
      </c>
      <c r="B74" t="s">
        <v>4</v>
      </c>
      <c r="C74">
        <v>120</v>
      </c>
      <c r="D74">
        <v>56</v>
      </c>
      <c r="F74">
        <v>1</v>
      </c>
      <c r="H74">
        <v>5.7087021495204997</v>
      </c>
      <c r="I74">
        <v>23.867740546331401</v>
      </c>
      <c r="K74" t="s">
        <v>5</v>
      </c>
      <c r="L74" t="s">
        <v>6</v>
      </c>
      <c r="M74">
        <v>134</v>
      </c>
      <c r="O74">
        <v>2</v>
      </c>
      <c r="Q74">
        <v>3.09765734908152</v>
      </c>
      <c r="R74">
        <v>-2.2427074580583799</v>
      </c>
      <c r="S74" t="str">
        <f t="shared" si="2"/>
        <v>pass</v>
      </c>
      <c r="U74" t="str">
        <f t="shared" si="3"/>
        <v>pass</v>
      </c>
    </row>
    <row r="75" spans="1:21">
      <c r="A75">
        <v>20.311015990000001</v>
      </c>
      <c r="B75" t="s">
        <v>4</v>
      </c>
      <c r="C75">
        <v>120</v>
      </c>
      <c r="D75">
        <v>57</v>
      </c>
      <c r="F75">
        <v>1</v>
      </c>
      <c r="H75">
        <v>5.35488890555584</v>
      </c>
      <c r="I75">
        <v>20.329608106684798</v>
      </c>
      <c r="K75" t="s">
        <v>5</v>
      </c>
      <c r="L75" t="s">
        <v>6</v>
      </c>
      <c r="M75">
        <v>135</v>
      </c>
      <c r="O75">
        <v>2</v>
      </c>
      <c r="Q75">
        <v>4.0689298913709404</v>
      </c>
      <c r="R75">
        <v>7.4700179648358001</v>
      </c>
      <c r="S75" t="str">
        <f t="shared" si="2"/>
        <v>pass</v>
      </c>
      <c r="U75" t="str">
        <f t="shared" si="3"/>
        <v>pass</v>
      </c>
    </row>
    <row r="76" spans="1:21">
      <c r="A76">
        <v>24.916679290000001</v>
      </c>
      <c r="B76" t="s">
        <v>4</v>
      </c>
      <c r="C76">
        <v>120</v>
      </c>
      <c r="D76">
        <v>58</v>
      </c>
      <c r="F76">
        <v>1</v>
      </c>
      <c r="H76">
        <v>5.10880494348027</v>
      </c>
      <c r="I76">
        <v>17.868768485929099</v>
      </c>
      <c r="K76" t="s">
        <v>5</v>
      </c>
      <c r="L76" t="s">
        <v>6</v>
      </c>
      <c r="M76">
        <v>136</v>
      </c>
      <c r="O76">
        <v>2</v>
      </c>
      <c r="Q76">
        <v>3.8585402384884002</v>
      </c>
      <c r="R76">
        <v>5.3661214360104301</v>
      </c>
      <c r="S76" t="str">
        <f t="shared" si="2"/>
        <v>pass</v>
      </c>
      <c r="U76" t="str">
        <f t="shared" si="3"/>
        <v>pass</v>
      </c>
    </row>
    <row r="77" spans="1:21">
      <c r="A77">
        <v>33.413080399999998</v>
      </c>
      <c r="B77" t="s">
        <v>4</v>
      </c>
      <c r="C77">
        <v>120</v>
      </c>
      <c r="D77">
        <v>59</v>
      </c>
      <c r="F77">
        <v>1</v>
      </c>
      <c r="H77">
        <v>5.7914366892553799</v>
      </c>
      <c r="I77">
        <v>24.695085943680201</v>
      </c>
      <c r="K77" t="s">
        <v>5</v>
      </c>
      <c r="L77" t="s">
        <v>6</v>
      </c>
      <c r="M77">
        <v>142</v>
      </c>
      <c r="O77">
        <v>2</v>
      </c>
      <c r="Q77">
        <v>3.23100697821969</v>
      </c>
      <c r="R77">
        <v>-0.90921116667663204</v>
      </c>
      <c r="S77" t="str">
        <f t="shared" si="2"/>
        <v>pass</v>
      </c>
      <c r="U77" t="str">
        <f t="shared" si="3"/>
        <v>pass</v>
      </c>
    </row>
    <row r="78" spans="1:21">
      <c r="A78">
        <v>28.184753959999998</v>
      </c>
      <c r="B78" t="s">
        <v>4</v>
      </c>
      <c r="C78">
        <v>120</v>
      </c>
      <c r="D78">
        <v>60</v>
      </c>
      <c r="F78">
        <v>1</v>
      </c>
      <c r="H78">
        <v>4.9383539472754299</v>
      </c>
      <c r="I78">
        <v>16.164258523880701</v>
      </c>
      <c r="K78" t="s">
        <v>5</v>
      </c>
      <c r="L78" t="s">
        <v>6</v>
      </c>
      <c r="M78">
        <v>143</v>
      </c>
      <c r="O78">
        <v>2</v>
      </c>
      <c r="Q78">
        <v>3.56770580539329</v>
      </c>
      <c r="R78">
        <v>2.4577771050593</v>
      </c>
      <c r="S78" t="str">
        <f t="shared" si="2"/>
        <v>pass</v>
      </c>
      <c r="U78" t="str">
        <f t="shared" si="3"/>
        <v>pass</v>
      </c>
    </row>
    <row r="79" spans="1:21">
      <c r="A79">
        <v>32.674483889999998</v>
      </c>
      <c r="B79" t="s">
        <v>4</v>
      </c>
      <c r="C79">
        <v>120</v>
      </c>
      <c r="D79">
        <v>61</v>
      </c>
      <c r="F79">
        <v>1</v>
      </c>
      <c r="H79">
        <v>5.0439562228355497</v>
      </c>
      <c r="I79">
        <v>17.220281279481899</v>
      </c>
      <c r="K79" t="s">
        <v>5</v>
      </c>
      <c r="L79" t="s">
        <v>6</v>
      </c>
      <c r="M79">
        <v>144</v>
      </c>
      <c r="O79">
        <v>2</v>
      </c>
      <c r="Q79">
        <v>2.38804380943697</v>
      </c>
      <c r="R79">
        <v>-9.3388428545038291</v>
      </c>
      <c r="S79" t="str">
        <f t="shared" si="2"/>
        <v>pass</v>
      </c>
      <c r="U79" t="str">
        <f t="shared" si="3"/>
        <v>pass</v>
      </c>
    </row>
    <row r="80" spans="1:21">
      <c r="A80">
        <v>25.090872220000001</v>
      </c>
      <c r="B80" t="s">
        <v>4</v>
      </c>
      <c r="C80">
        <v>120</v>
      </c>
      <c r="D80">
        <v>62</v>
      </c>
      <c r="F80">
        <v>1</v>
      </c>
      <c r="H80">
        <v>5.8287399138147196</v>
      </c>
      <c r="I80">
        <v>25.068118189273601</v>
      </c>
      <c r="K80" t="s">
        <v>5</v>
      </c>
      <c r="L80" t="s">
        <v>6</v>
      </c>
      <c r="M80">
        <v>145</v>
      </c>
      <c r="O80">
        <v>2</v>
      </c>
      <c r="Q80">
        <v>3.0593939079295298</v>
      </c>
      <c r="R80">
        <v>-2.62534186957827</v>
      </c>
      <c r="S80" t="str">
        <f t="shared" si="2"/>
        <v>pass</v>
      </c>
      <c r="U80" t="str">
        <f t="shared" si="3"/>
        <v>pass</v>
      </c>
    </row>
    <row r="81" spans="1:21">
      <c r="A81">
        <v>27.429628510000001</v>
      </c>
      <c r="B81" t="s">
        <v>4</v>
      </c>
      <c r="C81">
        <v>120</v>
      </c>
      <c r="D81">
        <v>63</v>
      </c>
      <c r="F81">
        <v>1</v>
      </c>
      <c r="H81">
        <v>6.1511596449911199</v>
      </c>
      <c r="I81">
        <v>28.2923155010374</v>
      </c>
      <c r="K81" t="s">
        <v>5</v>
      </c>
      <c r="L81" t="s">
        <v>6</v>
      </c>
      <c r="M81">
        <v>146</v>
      </c>
      <c r="O81">
        <v>2</v>
      </c>
      <c r="Q81">
        <v>2.9768355461292701</v>
      </c>
      <c r="R81">
        <v>-3.4509254875808302</v>
      </c>
      <c r="S81" t="str">
        <f t="shared" si="2"/>
        <v>pass</v>
      </c>
      <c r="U81" t="str">
        <f t="shared" si="3"/>
        <v>pass</v>
      </c>
    </row>
    <row r="82" spans="1:21">
      <c r="A82">
        <v>37.600324129999997</v>
      </c>
      <c r="B82" t="s">
        <v>4</v>
      </c>
      <c r="C82">
        <v>120</v>
      </c>
      <c r="D82">
        <v>64</v>
      </c>
      <c r="F82">
        <v>1</v>
      </c>
      <c r="H82">
        <v>5.9969011243443902</v>
      </c>
      <c r="I82">
        <v>26.749730294570298</v>
      </c>
      <c r="K82" t="s">
        <v>5</v>
      </c>
      <c r="L82" t="s">
        <v>6</v>
      </c>
      <c r="M82">
        <v>154</v>
      </c>
      <c r="O82">
        <v>2</v>
      </c>
      <c r="Q82">
        <v>3.6699214572843499</v>
      </c>
      <c r="R82">
        <v>3.4799336239699499</v>
      </c>
      <c r="S82" t="str">
        <f t="shared" si="2"/>
        <v>pass</v>
      </c>
      <c r="U82" t="str">
        <f t="shared" si="3"/>
        <v>pass</v>
      </c>
    </row>
    <row r="83" spans="1:21">
      <c r="A83">
        <v>19.607145129999999</v>
      </c>
      <c r="B83" t="s">
        <v>4</v>
      </c>
      <c r="C83">
        <v>120</v>
      </c>
      <c r="D83">
        <v>65</v>
      </c>
      <c r="F83">
        <v>1</v>
      </c>
      <c r="H83">
        <v>5.2642389572803197</v>
      </c>
      <c r="I83">
        <v>19.423108623929501</v>
      </c>
      <c r="K83" t="s">
        <v>5</v>
      </c>
      <c r="L83" t="s">
        <v>6</v>
      </c>
      <c r="M83">
        <v>155</v>
      </c>
      <c r="O83">
        <v>2</v>
      </c>
      <c r="Q83">
        <v>3.6508355570398301</v>
      </c>
      <c r="R83">
        <v>3.28907462152468</v>
      </c>
      <c r="S83" t="str">
        <f t="shared" si="2"/>
        <v>pass</v>
      </c>
      <c r="U83" t="str">
        <f t="shared" si="3"/>
        <v>pass</v>
      </c>
    </row>
    <row r="84" spans="1:21">
      <c r="A84">
        <v>25.829868430000001</v>
      </c>
      <c r="B84" t="s">
        <v>4</v>
      </c>
      <c r="C84">
        <v>120</v>
      </c>
      <c r="D84">
        <v>66</v>
      </c>
      <c r="F84">
        <v>1</v>
      </c>
      <c r="H84">
        <v>5.1818551447730998</v>
      </c>
      <c r="I84">
        <v>18.599270498857301</v>
      </c>
      <c r="K84" t="s">
        <v>5</v>
      </c>
      <c r="L84" t="s">
        <v>6</v>
      </c>
      <c r="M84">
        <v>157</v>
      </c>
      <c r="O84">
        <v>2</v>
      </c>
      <c r="Q84">
        <v>3.0048061268456698</v>
      </c>
      <c r="R84">
        <v>-3.17121968041682</v>
      </c>
      <c r="S84" t="str">
        <f t="shared" si="2"/>
        <v>pass</v>
      </c>
      <c r="U84" t="str">
        <f t="shared" si="3"/>
        <v>pass</v>
      </c>
    </row>
    <row r="85" spans="1:21">
      <c r="A85">
        <v>32.899974280000002</v>
      </c>
      <c r="B85" t="s">
        <v>4</v>
      </c>
      <c r="C85">
        <v>120</v>
      </c>
      <c r="D85">
        <v>67</v>
      </c>
      <c r="F85">
        <v>1</v>
      </c>
      <c r="H85">
        <v>5.7076721044746703</v>
      </c>
      <c r="I85">
        <v>23.857440095873098</v>
      </c>
      <c r="K85" t="s">
        <v>5</v>
      </c>
      <c r="L85" t="s">
        <v>6</v>
      </c>
      <c r="M85">
        <v>162</v>
      </c>
      <c r="O85">
        <v>2</v>
      </c>
      <c r="Q85">
        <v>4.3445658766512301</v>
      </c>
      <c r="R85">
        <v>10.2263778176386</v>
      </c>
      <c r="S85" t="str">
        <f t="shared" si="2"/>
        <v>pass</v>
      </c>
      <c r="U85" t="str">
        <f t="shared" si="3"/>
        <v>pass</v>
      </c>
    </row>
    <row r="86" spans="1:21">
      <c r="A86">
        <v>32.274778730000001</v>
      </c>
      <c r="B86" t="s">
        <v>4</v>
      </c>
      <c r="C86">
        <v>120</v>
      </c>
      <c r="D86">
        <v>68</v>
      </c>
      <c r="F86">
        <v>1</v>
      </c>
      <c r="H86">
        <v>5.1027073163475203</v>
      </c>
      <c r="I86">
        <v>17.807792214601601</v>
      </c>
      <c r="K86" t="s">
        <v>5</v>
      </c>
      <c r="L86" t="s">
        <v>6</v>
      </c>
      <c r="M86">
        <v>164</v>
      </c>
      <c r="O86">
        <v>2</v>
      </c>
      <c r="Q86">
        <v>3.3126330276051998</v>
      </c>
      <c r="R86">
        <v>-9.2950672821568395E-2</v>
      </c>
      <c r="S86" t="str">
        <f t="shared" si="2"/>
        <v>pass</v>
      </c>
      <c r="U86" t="str">
        <f t="shared" si="3"/>
        <v>pass</v>
      </c>
    </row>
    <row r="87" spans="1:21">
      <c r="A87">
        <v>33.072908169999998</v>
      </c>
      <c r="B87" t="s">
        <v>4</v>
      </c>
      <c r="C87">
        <v>120</v>
      </c>
      <c r="D87">
        <v>69</v>
      </c>
      <c r="F87">
        <v>1</v>
      </c>
      <c r="H87">
        <v>5.9444870711740299</v>
      </c>
      <c r="I87">
        <v>26.225589762866701</v>
      </c>
      <c r="K87" t="s">
        <v>5</v>
      </c>
      <c r="L87" t="s">
        <v>6</v>
      </c>
      <c r="M87">
        <v>165</v>
      </c>
      <c r="O87">
        <v>2</v>
      </c>
      <c r="Q87">
        <v>3.0891708309498198</v>
      </c>
      <c r="R87">
        <v>-2.3275726393754002</v>
      </c>
      <c r="S87" t="str">
        <f t="shared" si="2"/>
        <v>pass</v>
      </c>
      <c r="U87" t="str">
        <f t="shared" si="3"/>
        <v>pass</v>
      </c>
    </row>
    <row r="88" spans="1:21">
      <c r="A88">
        <v>34.12472416</v>
      </c>
      <c r="B88" t="s">
        <v>4</v>
      </c>
      <c r="C88">
        <v>120</v>
      </c>
      <c r="D88">
        <v>70</v>
      </c>
      <c r="F88">
        <v>1</v>
      </c>
      <c r="H88">
        <v>6.3593887531038904</v>
      </c>
      <c r="I88">
        <v>30.374606582165299</v>
      </c>
      <c r="K88" t="s">
        <v>5</v>
      </c>
      <c r="L88" t="s">
        <v>6</v>
      </c>
      <c r="M88">
        <v>166</v>
      </c>
      <c r="O88">
        <v>2</v>
      </c>
      <c r="Q88">
        <v>2.72162219502153</v>
      </c>
      <c r="R88">
        <v>-6.0030589986582399</v>
      </c>
      <c r="S88" t="str">
        <f t="shared" si="2"/>
        <v>pass</v>
      </c>
      <c r="U88" t="str">
        <f t="shared" si="3"/>
        <v>pass</v>
      </c>
    </row>
    <row r="89" spans="1:21">
      <c r="A89">
        <v>38.341338520000001</v>
      </c>
      <c r="B89" t="s">
        <v>4</v>
      </c>
      <c r="C89">
        <v>120</v>
      </c>
      <c r="D89">
        <v>71</v>
      </c>
      <c r="F89">
        <v>1</v>
      </c>
      <c r="H89">
        <v>6.0377416972250799</v>
      </c>
      <c r="I89">
        <v>27.158136023377299</v>
      </c>
      <c r="K89" t="s">
        <v>5</v>
      </c>
      <c r="L89" t="s">
        <v>6</v>
      </c>
      <c r="M89">
        <v>167</v>
      </c>
      <c r="O89">
        <v>2</v>
      </c>
      <c r="Q89">
        <v>2.7496234435583098</v>
      </c>
      <c r="R89">
        <v>-5.72304651329046</v>
      </c>
      <c r="S89" t="str">
        <f t="shared" si="2"/>
        <v>pass</v>
      </c>
      <c r="U89" t="str">
        <f t="shared" si="3"/>
        <v>pass</v>
      </c>
    </row>
    <row r="90" spans="1:21">
      <c r="A90">
        <v>19.025528569999999</v>
      </c>
      <c r="B90" t="s">
        <v>4</v>
      </c>
      <c r="C90">
        <v>120</v>
      </c>
      <c r="D90">
        <v>72</v>
      </c>
      <c r="F90">
        <v>1</v>
      </c>
      <c r="H90">
        <v>5.0606942105433701</v>
      </c>
      <c r="I90">
        <v>17.38766115656</v>
      </c>
      <c r="K90" t="s">
        <v>5</v>
      </c>
      <c r="L90" t="s">
        <v>6</v>
      </c>
      <c r="M90">
        <v>168</v>
      </c>
      <c r="O90">
        <v>2</v>
      </c>
      <c r="Q90">
        <v>2.81989383307784</v>
      </c>
      <c r="R90">
        <v>-5.0203426180951496</v>
      </c>
      <c r="S90" t="str">
        <f t="shared" si="2"/>
        <v>pass</v>
      </c>
      <c r="U90" t="str">
        <f t="shared" si="3"/>
        <v>pass</v>
      </c>
    </row>
    <row r="91" spans="1:21">
      <c r="A91">
        <v>21.411595550000001</v>
      </c>
      <c r="B91" t="s">
        <v>4</v>
      </c>
      <c r="C91">
        <v>120</v>
      </c>
      <c r="D91">
        <v>73</v>
      </c>
      <c r="F91">
        <v>1</v>
      </c>
      <c r="H91">
        <v>5.2462671699816203</v>
      </c>
      <c r="I91">
        <v>19.243390750942599</v>
      </c>
      <c r="K91" t="s">
        <v>5</v>
      </c>
      <c r="L91" t="s">
        <v>6</v>
      </c>
      <c r="M91">
        <v>172</v>
      </c>
      <c r="O91">
        <v>2</v>
      </c>
      <c r="Q91">
        <v>4.7910988800204803</v>
      </c>
      <c r="R91">
        <v>14.6917078513312</v>
      </c>
      <c r="S91" t="str">
        <f t="shared" si="2"/>
        <v>pass</v>
      </c>
      <c r="U91" t="str">
        <f t="shared" si="3"/>
        <v>pass</v>
      </c>
    </row>
    <row r="92" spans="1:21">
      <c r="A92">
        <v>31.565697650000001</v>
      </c>
      <c r="B92" t="s">
        <v>4</v>
      </c>
      <c r="C92">
        <v>120</v>
      </c>
      <c r="D92">
        <v>74</v>
      </c>
      <c r="F92">
        <v>1</v>
      </c>
      <c r="H92">
        <v>5.8503230557065198</v>
      </c>
      <c r="I92">
        <v>25.283949608191499</v>
      </c>
      <c r="K92" t="s">
        <v>5</v>
      </c>
      <c r="L92" t="s">
        <v>6</v>
      </c>
      <c r="M92">
        <v>173</v>
      </c>
      <c r="O92">
        <v>2</v>
      </c>
      <c r="Q92">
        <v>3.5562260441121598</v>
      </c>
      <c r="R92">
        <v>2.34297949224805</v>
      </c>
      <c r="S92" t="str">
        <f t="shared" si="2"/>
        <v>pass</v>
      </c>
      <c r="U92" t="str">
        <f t="shared" si="3"/>
        <v>pass</v>
      </c>
    </row>
    <row r="93" spans="1:21">
      <c r="A93">
        <v>29.125076379999999</v>
      </c>
      <c r="B93" t="s">
        <v>4</v>
      </c>
      <c r="C93">
        <v>120</v>
      </c>
      <c r="D93">
        <v>75</v>
      </c>
      <c r="F93">
        <v>1</v>
      </c>
      <c r="H93">
        <v>4.82615338899602</v>
      </c>
      <c r="I93">
        <v>15.0422529410866</v>
      </c>
      <c r="K93" t="s">
        <v>5</v>
      </c>
      <c r="L93" t="s">
        <v>6</v>
      </c>
      <c r="M93">
        <v>174</v>
      </c>
      <c r="O93">
        <v>2</v>
      </c>
      <c r="Q93">
        <v>2.9412105490640501</v>
      </c>
      <c r="R93">
        <v>-3.8071754582330599</v>
      </c>
      <c r="S93" t="str">
        <f t="shared" si="2"/>
        <v>pass</v>
      </c>
      <c r="U93" t="str">
        <f t="shared" si="3"/>
        <v>pass</v>
      </c>
    </row>
    <row r="94" spans="1:21">
      <c r="A94">
        <v>31.37763752</v>
      </c>
      <c r="B94" t="s">
        <v>4</v>
      </c>
      <c r="C94">
        <v>120</v>
      </c>
      <c r="D94">
        <v>76</v>
      </c>
      <c r="F94">
        <v>1</v>
      </c>
      <c r="H94">
        <v>5.1888008392181604</v>
      </c>
      <c r="I94">
        <v>18.668727443308001</v>
      </c>
      <c r="K94" t="s">
        <v>5</v>
      </c>
      <c r="L94" t="s">
        <v>6</v>
      </c>
      <c r="M94">
        <v>176</v>
      </c>
      <c r="O94">
        <v>2</v>
      </c>
      <c r="Q94">
        <v>3.3326607934899299</v>
      </c>
      <c r="R94">
        <v>0.10732698602577601</v>
      </c>
      <c r="S94" t="str">
        <f t="shared" si="2"/>
        <v>pass</v>
      </c>
      <c r="U94" t="str">
        <f t="shared" si="3"/>
        <v>pass</v>
      </c>
    </row>
    <row r="95" spans="1:21">
      <c r="A95">
        <v>35.892406780000002</v>
      </c>
      <c r="B95" t="s">
        <v>4</v>
      </c>
      <c r="C95">
        <v>120</v>
      </c>
      <c r="D95">
        <v>77</v>
      </c>
      <c r="F95">
        <v>1</v>
      </c>
      <c r="H95">
        <v>6.3460414380769903</v>
      </c>
      <c r="I95">
        <v>30.241133431896301</v>
      </c>
      <c r="K95" t="s">
        <v>5</v>
      </c>
      <c r="L95" t="s">
        <v>6</v>
      </c>
      <c r="M95">
        <v>179</v>
      </c>
      <c r="O95">
        <v>2</v>
      </c>
      <c r="Q95">
        <v>3.4816889321801798</v>
      </c>
      <c r="R95">
        <v>1.59760837292822</v>
      </c>
      <c r="S95" t="str">
        <f t="shared" si="2"/>
        <v>pass</v>
      </c>
      <c r="U95" t="str">
        <f t="shared" si="3"/>
        <v>pass</v>
      </c>
    </row>
    <row r="96" spans="1:21">
      <c r="A96">
        <v>37.736811680000002</v>
      </c>
      <c r="B96" t="s">
        <v>4</v>
      </c>
      <c r="C96">
        <v>120</v>
      </c>
      <c r="D96">
        <v>78</v>
      </c>
      <c r="F96">
        <v>1</v>
      </c>
      <c r="H96">
        <v>6.3698626836519603</v>
      </c>
      <c r="I96">
        <v>30.479345887646002</v>
      </c>
      <c r="K96" t="s">
        <v>5</v>
      </c>
      <c r="L96" t="s">
        <v>6</v>
      </c>
      <c r="M96">
        <v>181</v>
      </c>
      <c r="O96">
        <v>2</v>
      </c>
      <c r="Q96">
        <v>4.1811447768577299</v>
      </c>
      <c r="R96">
        <v>8.5921668197036798</v>
      </c>
      <c r="S96" t="str">
        <f t="shared" si="2"/>
        <v>pass</v>
      </c>
      <c r="U96" t="str">
        <f t="shared" si="3"/>
        <v>pass</v>
      </c>
    </row>
    <row r="97" spans="1:21">
      <c r="A97">
        <v>42.246271219999997</v>
      </c>
      <c r="B97" t="s">
        <v>4</v>
      </c>
      <c r="C97">
        <v>120</v>
      </c>
      <c r="D97">
        <v>79</v>
      </c>
      <c r="F97">
        <v>1</v>
      </c>
      <c r="H97">
        <v>6.2426689148823202</v>
      </c>
      <c r="I97">
        <v>29.207408199949601</v>
      </c>
      <c r="K97" t="s">
        <v>5</v>
      </c>
      <c r="L97" t="s">
        <v>6</v>
      </c>
      <c r="M97">
        <v>182</v>
      </c>
      <c r="O97">
        <v>2</v>
      </c>
      <c r="Q97">
        <v>3.3566501005042499</v>
      </c>
      <c r="R97">
        <v>0.34722005616888102</v>
      </c>
      <c r="S97" t="str">
        <f t="shared" si="2"/>
        <v>pass</v>
      </c>
      <c r="U97" t="str">
        <f t="shared" si="3"/>
        <v>pass</v>
      </c>
    </row>
    <row r="98" spans="1:21">
      <c r="A98">
        <v>12.30769044</v>
      </c>
      <c r="B98" t="s">
        <v>4</v>
      </c>
      <c r="C98">
        <v>120</v>
      </c>
      <c r="D98">
        <v>80</v>
      </c>
      <c r="F98">
        <v>1</v>
      </c>
      <c r="H98">
        <v>4.6275360019983802</v>
      </c>
      <c r="I98">
        <v>13.056079071110201</v>
      </c>
      <c r="K98" t="s">
        <v>5</v>
      </c>
      <c r="L98" t="s">
        <v>6</v>
      </c>
      <c r="M98">
        <v>187</v>
      </c>
      <c r="O98">
        <v>2</v>
      </c>
      <c r="Q98">
        <v>4.4743682924601202</v>
      </c>
      <c r="R98">
        <v>11.5244019757275</v>
      </c>
      <c r="S98" t="str">
        <f t="shared" si="2"/>
        <v>pass</v>
      </c>
      <c r="U98" t="str">
        <f t="shared" si="3"/>
        <v>pass</v>
      </c>
    </row>
    <row r="99" spans="1:21">
      <c r="A99">
        <v>21.23417207</v>
      </c>
      <c r="B99" t="s">
        <v>4</v>
      </c>
      <c r="C99">
        <v>120</v>
      </c>
      <c r="D99">
        <v>81</v>
      </c>
      <c r="F99">
        <v>1</v>
      </c>
      <c r="H99">
        <v>5.5416730431714001</v>
      </c>
      <c r="I99">
        <v>22.197449482840401</v>
      </c>
      <c r="K99" t="s">
        <v>5</v>
      </c>
      <c r="L99" t="s">
        <v>6</v>
      </c>
      <c r="M99">
        <v>188</v>
      </c>
      <c r="O99">
        <v>2</v>
      </c>
      <c r="Q99">
        <v>3.81000541832735</v>
      </c>
      <c r="R99">
        <v>4.8807732343998902</v>
      </c>
      <c r="S99" t="str">
        <f t="shared" si="2"/>
        <v>pass</v>
      </c>
      <c r="U99" t="str">
        <f t="shared" si="3"/>
        <v>pass</v>
      </c>
    </row>
    <row r="100" spans="1:21">
      <c r="A100">
        <v>26.41775479</v>
      </c>
      <c r="B100" t="s">
        <v>4</v>
      </c>
      <c r="C100">
        <v>120</v>
      </c>
      <c r="D100">
        <v>82</v>
      </c>
      <c r="F100">
        <v>1</v>
      </c>
      <c r="H100">
        <v>5.5338639483132797</v>
      </c>
      <c r="I100">
        <v>22.119358534259199</v>
      </c>
      <c r="K100" t="s">
        <v>5</v>
      </c>
      <c r="L100" t="s">
        <v>6</v>
      </c>
      <c r="M100">
        <v>189</v>
      </c>
      <c r="O100">
        <v>2</v>
      </c>
      <c r="Q100">
        <v>3.1345965691807902</v>
      </c>
      <c r="R100">
        <v>-1.87331525706562</v>
      </c>
      <c r="S100" t="str">
        <f t="shared" si="2"/>
        <v>pass</v>
      </c>
      <c r="U100" t="str">
        <f t="shared" si="3"/>
        <v>pass</v>
      </c>
    </row>
    <row r="101" spans="1:21">
      <c r="A101">
        <v>32.196816040000002</v>
      </c>
      <c r="B101" t="s">
        <v>4</v>
      </c>
      <c r="C101">
        <v>120</v>
      </c>
      <c r="D101">
        <v>83</v>
      </c>
      <c r="F101">
        <v>1</v>
      </c>
      <c r="H101">
        <v>5.6577503624288497</v>
      </c>
      <c r="I101">
        <v>23.3582226754149</v>
      </c>
      <c r="K101" t="s">
        <v>5</v>
      </c>
      <c r="L101" t="s">
        <v>6</v>
      </c>
      <c r="M101">
        <v>191</v>
      </c>
      <c r="O101">
        <v>2</v>
      </c>
      <c r="Q101">
        <v>3.38874036630137</v>
      </c>
      <c r="R101">
        <v>0.66812271414017299</v>
      </c>
      <c r="S101" t="str">
        <f t="shared" si="2"/>
        <v>pass</v>
      </c>
      <c r="U101" t="str">
        <f t="shared" si="3"/>
        <v>pass</v>
      </c>
    </row>
    <row r="102" spans="1:21">
      <c r="A102">
        <v>29.696719689999998</v>
      </c>
      <c r="B102" t="s">
        <v>4</v>
      </c>
      <c r="C102">
        <v>120</v>
      </c>
      <c r="D102">
        <v>84</v>
      </c>
      <c r="F102">
        <v>1</v>
      </c>
      <c r="H102">
        <v>4.6301170860462504</v>
      </c>
      <c r="I102">
        <v>13.081889911588901</v>
      </c>
      <c r="K102" t="s">
        <v>5</v>
      </c>
      <c r="L102" t="s">
        <v>6</v>
      </c>
      <c r="M102">
        <v>194</v>
      </c>
      <c r="O102">
        <v>2</v>
      </c>
      <c r="Q102">
        <v>4.1991841725231298</v>
      </c>
      <c r="R102">
        <v>8.7725607763577393</v>
      </c>
      <c r="S102" t="str">
        <f t="shared" si="2"/>
        <v>pass</v>
      </c>
      <c r="U102" t="str">
        <f t="shared" si="3"/>
        <v>pass</v>
      </c>
    </row>
    <row r="103" spans="1:21">
      <c r="A103">
        <v>31.376118659999999</v>
      </c>
      <c r="B103" t="s">
        <v>4</v>
      </c>
      <c r="C103">
        <v>120</v>
      </c>
      <c r="D103">
        <v>85</v>
      </c>
      <c r="F103">
        <v>1</v>
      </c>
      <c r="H103">
        <v>5.0578794260106097</v>
      </c>
      <c r="I103">
        <v>17.359513311232501</v>
      </c>
      <c r="K103" t="s">
        <v>5</v>
      </c>
      <c r="L103" t="s">
        <v>6</v>
      </c>
      <c r="M103">
        <v>195</v>
      </c>
      <c r="O103">
        <v>2</v>
      </c>
      <c r="Q103">
        <v>3.7630970594240698</v>
      </c>
      <c r="R103">
        <v>4.4116896453671499</v>
      </c>
      <c r="S103" t="str">
        <f t="shared" si="2"/>
        <v>pass</v>
      </c>
      <c r="U103" t="str">
        <f t="shared" si="3"/>
        <v>pass</v>
      </c>
    </row>
    <row r="104" spans="1:21">
      <c r="A104">
        <v>22.256039210000001</v>
      </c>
      <c r="B104" t="s">
        <v>4</v>
      </c>
      <c r="C104">
        <v>120</v>
      </c>
      <c r="D104">
        <v>86</v>
      </c>
      <c r="F104">
        <v>1</v>
      </c>
      <c r="H104">
        <v>5.4049946588869497</v>
      </c>
      <c r="I104">
        <v>20.8306656399959</v>
      </c>
      <c r="K104" t="s">
        <v>5</v>
      </c>
      <c r="L104" t="s">
        <v>6</v>
      </c>
      <c r="M104">
        <v>196</v>
      </c>
      <c r="O104">
        <v>2</v>
      </c>
      <c r="Q104">
        <v>3.4209638322957998</v>
      </c>
      <c r="R104">
        <v>0.990357374084471</v>
      </c>
      <c r="S104" t="str">
        <f t="shared" si="2"/>
        <v>pass</v>
      </c>
      <c r="U104" t="str">
        <f t="shared" si="3"/>
        <v>pass</v>
      </c>
    </row>
    <row r="105" spans="1:21">
      <c r="A105">
        <v>27.55005092</v>
      </c>
      <c r="B105" t="s">
        <v>4</v>
      </c>
      <c r="C105">
        <v>120</v>
      </c>
      <c r="D105">
        <v>87</v>
      </c>
      <c r="F105">
        <v>1</v>
      </c>
      <c r="H105">
        <v>6.1487074973998297</v>
      </c>
      <c r="I105">
        <v>28.267794025124701</v>
      </c>
      <c r="K105" t="s">
        <v>5</v>
      </c>
      <c r="L105" t="s">
        <v>6</v>
      </c>
      <c r="M105">
        <v>201</v>
      </c>
      <c r="O105">
        <v>2</v>
      </c>
      <c r="Q105">
        <v>4.2436182054623002</v>
      </c>
      <c r="R105">
        <v>9.2169011057493702</v>
      </c>
      <c r="S105" t="str">
        <f t="shared" si="2"/>
        <v>pass</v>
      </c>
      <c r="U105" t="str">
        <f t="shared" si="3"/>
        <v>pass</v>
      </c>
    </row>
    <row r="106" spans="1:21">
      <c r="A106">
        <v>29.26201434</v>
      </c>
      <c r="B106" t="s">
        <v>4</v>
      </c>
      <c r="C106">
        <v>120</v>
      </c>
      <c r="D106">
        <v>88</v>
      </c>
      <c r="F106">
        <v>1</v>
      </c>
      <c r="H106">
        <v>6.1490422177057704</v>
      </c>
      <c r="I106">
        <v>28.271141228184099</v>
      </c>
      <c r="K106" t="s">
        <v>5</v>
      </c>
      <c r="L106" t="s">
        <v>6</v>
      </c>
      <c r="M106">
        <v>202</v>
      </c>
      <c r="O106">
        <v>2</v>
      </c>
      <c r="Q106">
        <v>3.6444530846880601</v>
      </c>
      <c r="R106">
        <v>3.2252498980069699</v>
      </c>
      <c r="S106" t="str">
        <f t="shared" si="2"/>
        <v>pass</v>
      </c>
      <c r="U106" t="str">
        <f t="shared" si="3"/>
        <v>pass</v>
      </c>
    </row>
    <row r="107" spans="1:21">
      <c r="A107">
        <v>37.456648549999997</v>
      </c>
      <c r="B107" t="s">
        <v>4</v>
      </c>
      <c r="C107">
        <v>120</v>
      </c>
      <c r="D107">
        <v>89</v>
      </c>
      <c r="F107">
        <v>1</v>
      </c>
      <c r="H107">
        <v>6.0567609829070799</v>
      </c>
      <c r="I107">
        <v>27.348328880197201</v>
      </c>
      <c r="K107" t="s">
        <v>5</v>
      </c>
      <c r="L107" t="s">
        <v>6</v>
      </c>
      <c r="M107">
        <v>203</v>
      </c>
      <c r="O107">
        <v>2</v>
      </c>
      <c r="Q107">
        <v>2.7090279311932299</v>
      </c>
      <c r="R107">
        <v>-6.1290016369412399</v>
      </c>
      <c r="S107" t="str">
        <f t="shared" si="2"/>
        <v>pass</v>
      </c>
      <c r="U107" t="str">
        <f t="shared" si="3"/>
        <v>pass</v>
      </c>
    </row>
    <row r="108" spans="1:21">
      <c r="A108">
        <v>21.029906270000001</v>
      </c>
      <c r="B108" t="s">
        <v>4</v>
      </c>
      <c r="C108">
        <v>120</v>
      </c>
      <c r="D108">
        <v>90</v>
      </c>
      <c r="F108">
        <v>1</v>
      </c>
      <c r="H108">
        <v>5.0921438133245998</v>
      </c>
      <c r="I108">
        <v>17.7021571843724</v>
      </c>
      <c r="K108" t="s">
        <v>5</v>
      </c>
      <c r="L108" t="s">
        <v>6</v>
      </c>
      <c r="M108">
        <v>205</v>
      </c>
      <c r="O108">
        <v>2</v>
      </c>
      <c r="Q108">
        <v>3.2104988038206099</v>
      </c>
      <c r="R108">
        <v>-1.1142929106674599</v>
      </c>
      <c r="S108" t="str">
        <f t="shared" si="2"/>
        <v>pass</v>
      </c>
      <c r="U108" t="str">
        <f t="shared" si="3"/>
        <v>pass</v>
      </c>
    </row>
    <row r="109" spans="1:21">
      <c r="A109">
        <v>25.299488319999998</v>
      </c>
      <c r="B109" t="s">
        <v>4</v>
      </c>
      <c r="C109">
        <v>120</v>
      </c>
      <c r="D109">
        <v>91</v>
      </c>
      <c r="F109">
        <v>1</v>
      </c>
      <c r="H109">
        <v>5.1030016021628599</v>
      </c>
      <c r="I109">
        <v>17.810735072755001</v>
      </c>
      <c r="K109" t="s">
        <v>5</v>
      </c>
      <c r="L109" t="s">
        <v>6</v>
      </c>
      <c r="M109">
        <v>208</v>
      </c>
      <c r="O109">
        <v>2</v>
      </c>
      <c r="Q109">
        <v>4.3020710400241802</v>
      </c>
      <c r="R109">
        <v>9.8014294513682696</v>
      </c>
      <c r="S109" t="str">
        <f t="shared" si="2"/>
        <v>pass</v>
      </c>
      <c r="U109" t="str">
        <f t="shared" si="3"/>
        <v>pass</v>
      </c>
    </row>
    <row r="110" spans="1:21">
      <c r="A110">
        <v>31.560088480000001</v>
      </c>
      <c r="B110" t="s">
        <v>4</v>
      </c>
      <c r="C110">
        <v>120</v>
      </c>
      <c r="D110">
        <v>92</v>
      </c>
      <c r="F110">
        <v>1</v>
      </c>
      <c r="H110">
        <v>5.6519254407269699</v>
      </c>
      <c r="I110">
        <v>23.299973458396099</v>
      </c>
      <c r="K110" t="s">
        <v>5</v>
      </c>
      <c r="L110" t="s">
        <v>6</v>
      </c>
      <c r="M110">
        <v>209</v>
      </c>
      <c r="O110">
        <v>2</v>
      </c>
      <c r="Q110">
        <v>4.3009284654396698</v>
      </c>
      <c r="R110">
        <v>9.7900037055231603</v>
      </c>
      <c r="S110" t="str">
        <f t="shared" si="2"/>
        <v>pass</v>
      </c>
      <c r="U110" t="str">
        <f t="shared" si="3"/>
        <v>pass</v>
      </c>
    </row>
    <row r="111" spans="1:21">
      <c r="A111">
        <v>28.059474059999999</v>
      </c>
      <c r="B111" t="s">
        <v>4</v>
      </c>
      <c r="C111">
        <v>120</v>
      </c>
      <c r="D111">
        <v>93</v>
      </c>
      <c r="F111">
        <v>1</v>
      </c>
      <c r="H111">
        <v>4.6149422847893398</v>
      </c>
      <c r="I111">
        <v>12.9301418990198</v>
      </c>
      <c r="K111" t="s">
        <v>5</v>
      </c>
      <c r="L111" t="s">
        <v>6</v>
      </c>
      <c r="M111">
        <v>210</v>
      </c>
      <c r="O111">
        <v>2</v>
      </c>
      <c r="Q111">
        <v>3.3595202202300798</v>
      </c>
      <c r="R111">
        <v>0.37592125342724098</v>
      </c>
      <c r="S111" t="str">
        <f t="shared" si="2"/>
        <v>pass</v>
      </c>
      <c r="U111" t="str">
        <f t="shared" si="3"/>
        <v>pass</v>
      </c>
    </row>
    <row r="112" spans="1:21">
      <c r="A112">
        <v>30.482498329999999</v>
      </c>
      <c r="B112" t="s">
        <v>4</v>
      </c>
      <c r="C112">
        <v>120</v>
      </c>
      <c r="D112">
        <v>94</v>
      </c>
      <c r="F112">
        <v>1</v>
      </c>
      <c r="H112">
        <v>5.0723965743242099</v>
      </c>
      <c r="I112">
        <v>17.504684794368401</v>
      </c>
      <c r="K112" t="s">
        <v>5</v>
      </c>
      <c r="L112" t="s">
        <v>6</v>
      </c>
      <c r="M112">
        <v>212</v>
      </c>
      <c r="O112">
        <v>2</v>
      </c>
      <c r="Q112">
        <v>4.6603309951038803</v>
      </c>
      <c r="R112">
        <v>13.3840290021652</v>
      </c>
      <c r="S112" t="str">
        <f t="shared" si="2"/>
        <v>pass</v>
      </c>
      <c r="U112" t="str">
        <f t="shared" si="3"/>
        <v>pass</v>
      </c>
    </row>
    <row r="113" spans="1:21">
      <c r="A113">
        <v>20.556177139999999</v>
      </c>
      <c r="B113" t="s">
        <v>4</v>
      </c>
      <c r="C113">
        <v>120</v>
      </c>
      <c r="D113">
        <v>95</v>
      </c>
      <c r="F113">
        <v>1</v>
      </c>
      <c r="H113">
        <v>5.17517863477915</v>
      </c>
      <c r="I113">
        <v>18.532505398917898</v>
      </c>
      <c r="K113" t="s">
        <v>5</v>
      </c>
      <c r="L113" t="s">
        <v>6</v>
      </c>
      <c r="M113">
        <v>215</v>
      </c>
      <c r="O113">
        <v>2</v>
      </c>
      <c r="Q113">
        <v>4.0382563738076396</v>
      </c>
      <c r="R113">
        <v>7.1632827892027997</v>
      </c>
      <c r="S113" t="str">
        <f t="shared" si="2"/>
        <v>pass</v>
      </c>
      <c r="U113" t="str">
        <f t="shared" si="3"/>
        <v>pass</v>
      </c>
    </row>
    <row r="114" spans="1:21">
      <c r="A114">
        <v>28.74498603</v>
      </c>
      <c r="B114" t="s">
        <v>4</v>
      </c>
      <c r="C114">
        <v>120</v>
      </c>
      <c r="D114">
        <v>96</v>
      </c>
      <c r="F114">
        <v>1</v>
      </c>
      <c r="H114">
        <v>5.6185223291178001</v>
      </c>
      <c r="I114">
        <v>22.965942342304398</v>
      </c>
      <c r="K114" t="s">
        <v>5</v>
      </c>
      <c r="L114" t="s">
        <v>6</v>
      </c>
      <c r="M114">
        <v>217</v>
      </c>
      <c r="O114">
        <v>2</v>
      </c>
      <c r="Q114">
        <v>3.6746859415063899</v>
      </c>
      <c r="R114">
        <v>3.5275784661902998</v>
      </c>
      <c r="S114" t="str">
        <f t="shared" si="2"/>
        <v>pass</v>
      </c>
      <c r="U114" t="str">
        <f t="shared" si="3"/>
        <v>pass</v>
      </c>
    </row>
    <row r="115" spans="1:21">
      <c r="A115">
        <v>36.130608289999998</v>
      </c>
      <c r="B115" t="s">
        <v>4</v>
      </c>
      <c r="C115">
        <v>120</v>
      </c>
      <c r="D115">
        <v>97</v>
      </c>
      <c r="F115">
        <v>1</v>
      </c>
      <c r="H115">
        <v>6.1926393863462597</v>
      </c>
      <c r="I115">
        <v>28.707112914589</v>
      </c>
      <c r="K115" t="s">
        <v>5</v>
      </c>
      <c r="L115" t="s">
        <v>6</v>
      </c>
      <c r="M115">
        <v>218</v>
      </c>
      <c r="O115">
        <v>2</v>
      </c>
      <c r="Q115">
        <v>3.1807120198350201</v>
      </c>
      <c r="R115">
        <v>-1.41216075052338</v>
      </c>
      <c r="S115" t="str">
        <f t="shared" si="2"/>
        <v>pass</v>
      </c>
      <c r="U115" t="str">
        <f t="shared" si="3"/>
        <v>pass</v>
      </c>
    </row>
    <row r="116" spans="1:21">
      <c r="A116">
        <v>38.323097050000001</v>
      </c>
      <c r="B116" t="s">
        <v>4</v>
      </c>
      <c r="C116">
        <v>120</v>
      </c>
      <c r="D116">
        <v>98</v>
      </c>
      <c r="F116">
        <v>1</v>
      </c>
      <c r="H116">
        <v>5.6790819365959697</v>
      </c>
      <c r="I116">
        <v>23.571538417086199</v>
      </c>
      <c r="K116" t="s">
        <v>5</v>
      </c>
      <c r="L116" t="s">
        <v>6</v>
      </c>
      <c r="M116">
        <v>220</v>
      </c>
      <c r="O116">
        <v>2</v>
      </c>
      <c r="Q116">
        <v>3.7973094866882899</v>
      </c>
      <c r="R116">
        <v>4.7538139180093699</v>
      </c>
      <c r="S116" t="str">
        <f t="shared" si="2"/>
        <v>pass</v>
      </c>
      <c r="U116" t="str">
        <f t="shared" si="3"/>
        <v>pass</v>
      </c>
    </row>
    <row r="117" spans="1:21">
      <c r="A117">
        <v>20.923178400000001</v>
      </c>
      <c r="B117" t="s">
        <v>4</v>
      </c>
      <c r="C117">
        <v>120</v>
      </c>
      <c r="D117">
        <v>99</v>
      </c>
      <c r="F117">
        <v>1</v>
      </c>
      <c r="H117">
        <v>4.9822809653879698</v>
      </c>
      <c r="I117">
        <v>16.603528705006099</v>
      </c>
      <c r="K117" t="s">
        <v>5</v>
      </c>
      <c r="L117" t="s">
        <v>6</v>
      </c>
      <c r="M117">
        <v>223</v>
      </c>
      <c r="O117">
        <v>2</v>
      </c>
      <c r="Q117">
        <v>3.5267057360773402</v>
      </c>
      <c r="R117">
        <v>2.0477764118997799</v>
      </c>
      <c r="S117" t="str">
        <f t="shared" si="2"/>
        <v>pass</v>
      </c>
      <c r="U117" t="str">
        <f t="shared" si="3"/>
        <v>pass</v>
      </c>
    </row>
    <row r="118" spans="1:21">
      <c r="A118">
        <v>25.083703020000002</v>
      </c>
      <c r="B118" t="s">
        <v>4</v>
      </c>
      <c r="C118">
        <v>120</v>
      </c>
      <c r="D118">
        <v>100</v>
      </c>
      <c r="F118">
        <v>1</v>
      </c>
      <c r="H118">
        <v>5.1703734177506098</v>
      </c>
      <c r="I118">
        <v>18.4844532286325</v>
      </c>
      <c r="K118" t="s">
        <v>5</v>
      </c>
      <c r="L118" t="s">
        <v>6</v>
      </c>
      <c r="M118">
        <v>225</v>
      </c>
      <c r="O118">
        <v>2</v>
      </c>
      <c r="Q118">
        <v>3.5670272091478101</v>
      </c>
      <c r="R118">
        <v>2.4509911426045399</v>
      </c>
      <c r="S118" t="str">
        <f t="shared" si="2"/>
        <v>pass</v>
      </c>
      <c r="U118" t="str">
        <f t="shared" si="3"/>
        <v>pass</v>
      </c>
    </row>
    <row r="119" spans="1:21">
      <c r="A119">
        <v>32.601465359999999</v>
      </c>
      <c r="B119" t="s">
        <v>4</v>
      </c>
      <c r="C119">
        <v>120</v>
      </c>
      <c r="D119">
        <v>101</v>
      </c>
      <c r="F119">
        <v>1</v>
      </c>
      <c r="H119">
        <v>5.83442277261969</v>
      </c>
      <c r="I119">
        <v>25.124946777323299</v>
      </c>
      <c r="K119" t="s">
        <v>5</v>
      </c>
      <c r="L119" t="s">
        <v>6</v>
      </c>
      <c r="M119">
        <v>226</v>
      </c>
      <c r="O119">
        <v>2</v>
      </c>
      <c r="Q119">
        <v>3.6169660231604301</v>
      </c>
      <c r="R119">
        <v>2.95037928273072</v>
      </c>
      <c r="S119" t="str">
        <f t="shared" si="2"/>
        <v>pass</v>
      </c>
      <c r="U119" t="str">
        <f t="shared" si="3"/>
        <v>pass</v>
      </c>
    </row>
    <row r="120" spans="1:21">
      <c r="A120">
        <v>33.284727439999998</v>
      </c>
      <c r="B120" t="s">
        <v>4</v>
      </c>
      <c r="C120">
        <v>120</v>
      </c>
      <c r="D120">
        <v>102</v>
      </c>
      <c r="F120">
        <v>1</v>
      </c>
      <c r="H120">
        <v>4.9961866162777397</v>
      </c>
      <c r="I120">
        <v>16.742585213903801</v>
      </c>
      <c r="K120" t="s">
        <v>5</v>
      </c>
      <c r="L120" t="s">
        <v>6</v>
      </c>
      <c r="M120">
        <v>232</v>
      </c>
      <c r="O120">
        <v>2</v>
      </c>
      <c r="Q120">
        <v>4.1321711364862397</v>
      </c>
      <c r="R120">
        <v>8.1024304159888096</v>
      </c>
      <c r="S120" t="str">
        <f t="shared" si="2"/>
        <v>pass</v>
      </c>
      <c r="U120" t="str">
        <f t="shared" si="3"/>
        <v>pass</v>
      </c>
    </row>
    <row r="121" spans="1:21">
      <c r="A121">
        <v>30.031136790000001</v>
      </c>
      <c r="B121" t="s">
        <v>4</v>
      </c>
      <c r="C121">
        <v>120</v>
      </c>
      <c r="D121">
        <v>103</v>
      </c>
      <c r="F121">
        <v>1</v>
      </c>
      <c r="H121">
        <v>5.3354967981509596</v>
      </c>
      <c r="I121">
        <v>20.135687032636</v>
      </c>
      <c r="K121" t="s">
        <v>5</v>
      </c>
      <c r="L121" t="s">
        <v>6</v>
      </c>
      <c r="M121">
        <v>234</v>
      </c>
      <c r="O121">
        <v>2</v>
      </c>
      <c r="Q121">
        <v>4.0051200090516001</v>
      </c>
      <c r="R121">
        <v>6.8319191416423797</v>
      </c>
      <c r="S121" t="str">
        <f t="shared" si="2"/>
        <v>pass</v>
      </c>
      <c r="U121" t="str">
        <f t="shared" si="3"/>
        <v>pass</v>
      </c>
    </row>
    <row r="122" spans="1:21">
      <c r="A122">
        <v>29.552539280000001</v>
      </c>
      <c r="B122" t="s">
        <v>4</v>
      </c>
      <c r="C122">
        <v>120</v>
      </c>
      <c r="D122">
        <v>104</v>
      </c>
      <c r="F122">
        <v>1</v>
      </c>
      <c r="H122">
        <v>5.92040290806536</v>
      </c>
      <c r="I122">
        <v>25.984748131780002</v>
      </c>
      <c r="K122" t="s">
        <v>5</v>
      </c>
      <c r="L122" t="s">
        <v>6</v>
      </c>
      <c r="M122">
        <v>235</v>
      </c>
      <c r="O122">
        <v>2</v>
      </c>
      <c r="Q122">
        <v>3.3339010115518102</v>
      </c>
      <c r="R122">
        <v>0.119729166644563</v>
      </c>
      <c r="S122" t="str">
        <f t="shared" si="2"/>
        <v>pass</v>
      </c>
      <c r="U122" t="str">
        <f t="shared" si="3"/>
        <v>pass</v>
      </c>
    </row>
    <row r="123" spans="1:21">
      <c r="A123">
        <v>29.286242619999999</v>
      </c>
      <c r="B123" t="s">
        <v>4</v>
      </c>
      <c r="C123">
        <v>120</v>
      </c>
      <c r="D123">
        <v>105</v>
      </c>
      <c r="F123">
        <v>1</v>
      </c>
      <c r="H123">
        <v>5.6734182428862603</v>
      </c>
      <c r="I123">
        <v>23.514901479989</v>
      </c>
      <c r="K123" t="s">
        <v>5</v>
      </c>
      <c r="L123" t="s">
        <v>6</v>
      </c>
      <c r="M123">
        <v>240</v>
      </c>
      <c r="O123">
        <v>2</v>
      </c>
      <c r="Q123">
        <v>4.1670655724479504</v>
      </c>
      <c r="R123">
        <v>8.4513747756059008</v>
      </c>
      <c r="S123" t="str">
        <f t="shared" si="2"/>
        <v>pass</v>
      </c>
      <c r="U123" t="str">
        <f t="shared" si="3"/>
        <v>pass</v>
      </c>
    </row>
    <row r="124" spans="1:21">
      <c r="A124">
        <v>33.888322969999997</v>
      </c>
      <c r="B124" t="s">
        <v>4</v>
      </c>
      <c r="C124">
        <v>120</v>
      </c>
      <c r="D124">
        <v>106</v>
      </c>
      <c r="F124">
        <v>1</v>
      </c>
      <c r="H124">
        <v>6.0859511249860399</v>
      </c>
      <c r="I124">
        <v>27.640230300986801</v>
      </c>
      <c r="K124" t="s">
        <v>5</v>
      </c>
      <c r="L124" t="s">
        <v>6</v>
      </c>
      <c r="M124">
        <v>242</v>
      </c>
      <c r="O124">
        <v>2</v>
      </c>
      <c r="Q124">
        <v>3.582319251156</v>
      </c>
      <c r="R124">
        <v>2.60391156268641</v>
      </c>
      <c r="S124" t="str">
        <f t="shared" si="2"/>
        <v>pass</v>
      </c>
      <c r="U124" t="str">
        <f t="shared" si="3"/>
        <v>pass</v>
      </c>
    </row>
    <row r="125" spans="1:21">
      <c r="A125">
        <v>39.107218060000001</v>
      </c>
      <c r="B125" t="s">
        <v>4</v>
      </c>
      <c r="C125">
        <v>120</v>
      </c>
      <c r="D125">
        <v>107</v>
      </c>
      <c r="F125">
        <v>1</v>
      </c>
      <c r="H125">
        <v>5.7130918934281603</v>
      </c>
      <c r="I125">
        <v>23.911637985407999</v>
      </c>
      <c r="K125" t="s">
        <v>5</v>
      </c>
      <c r="L125" t="s">
        <v>6</v>
      </c>
      <c r="M125">
        <v>243</v>
      </c>
      <c r="O125">
        <v>2</v>
      </c>
      <c r="Q125">
        <v>3.2961507031208401</v>
      </c>
      <c r="R125">
        <v>-0.25777391766521501</v>
      </c>
      <c r="S125" t="str">
        <f t="shared" si="2"/>
        <v>pass</v>
      </c>
      <c r="U125" t="str">
        <f t="shared" si="3"/>
        <v>pass</v>
      </c>
    </row>
    <row r="126" spans="1:21">
      <c r="A126">
        <v>12.83043986</v>
      </c>
      <c r="B126" t="s">
        <v>4</v>
      </c>
      <c r="C126">
        <v>120</v>
      </c>
      <c r="D126">
        <v>108</v>
      </c>
      <c r="F126">
        <v>1</v>
      </c>
      <c r="H126">
        <v>4.5305192040874296</v>
      </c>
      <c r="I126">
        <v>12.0859110920007</v>
      </c>
      <c r="K126" t="s">
        <v>5</v>
      </c>
      <c r="L126" t="s">
        <v>6</v>
      </c>
      <c r="M126">
        <v>248</v>
      </c>
      <c r="O126">
        <v>2</v>
      </c>
      <c r="Q126">
        <v>3.9979785199457498</v>
      </c>
      <c r="R126">
        <v>6.7605042505839501</v>
      </c>
      <c r="S126" t="str">
        <f t="shared" si="2"/>
        <v>pass</v>
      </c>
      <c r="U126" t="str">
        <f t="shared" si="3"/>
        <v>pass</v>
      </c>
    </row>
    <row r="127" spans="1:21">
      <c r="A127">
        <v>19.750000589999999</v>
      </c>
      <c r="B127" t="s">
        <v>4</v>
      </c>
      <c r="C127">
        <v>120</v>
      </c>
      <c r="D127">
        <v>109</v>
      </c>
      <c r="F127">
        <v>1</v>
      </c>
      <c r="H127">
        <v>4.9850338527261702</v>
      </c>
      <c r="I127">
        <v>16.631057578388099</v>
      </c>
      <c r="K127" t="s">
        <v>5</v>
      </c>
      <c r="L127" t="s">
        <v>6</v>
      </c>
      <c r="M127">
        <v>250</v>
      </c>
      <c r="O127">
        <v>2</v>
      </c>
      <c r="Q127">
        <v>3.8295732388611898</v>
      </c>
      <c r="R127">
        <v>5.0764514397383103</v>
      </c>
      <c r="S127" t="str">
        <f t="shared" si="2"/>
        <v>pass</v>
      </c>
      <c r="U127" t="str">
        <f t="shared" si="3"/>
        <v>pass</v>
      </c>
    </row>
    <row r="128" spans="1:21">
      <c r="A128">
        <v>26.65981829</v>
      </c>
      <c r="B128" t="s">
        <v>4</v>
      </c>
      <c r="C128">
        <v>120</v>
      </c>
      <c r="D128">
        <v>110</v>
      </c>
      <c r="F128">
        <v>1</v>
      </c>
      <c r="H128">
        <v>5.3184827001143304</v>
      </c>
      <c r="I128">
        <v>19.965546052269701</v>
      </c>
      <c r="K128" t="s">
        <v>5</v>
      </c>
      <c r="L128" t="s">
        <v>6</v>
      </c>
      <c r="M128">
        <v>253</v>
      </c>
      <c r="O128">
        <v>2</v>
      </c>
      <c r="Q128">
        <v>4.1057692403214103</v>
      </c>
      <c r="R128">
        <v>7.8384114543405099</v>
      </c>
      <c r="S128" t="str">
        <f t="shared" si="2"/>
        <v>pass</v>
      </c>
      <c r="U128" t="str">
        <f t="shared" si="3"/>
        <v>pass</v>
      </c>
    </row>
    <row r="129" spans="1:21">
      <c r="A129">
        <v>31.95102705</v>
      </c>
      <c r="B129" t="s">
        <v>4</v>
      </c>
      <c r="C129">
        <v>120</v>
      </c>
      <c r="D129">
        <v>111</v>
      </c>
      <c r="F129">
        <v>1</v>
      </c>
      <c r="H129">
        <v>5.7133782044594801</v>
      </c>
      <c r="I129">
        <v>23.914501095721199</v>
      </c>
      <c r="K129" t="s">
        <v>5</v>
      </c>
      <c r="L129" t="s">
        <v>6</v>
      </c>
      <c r="M129">
        <v>256</v>
      </c>
      <c r="O129">
        <v>2</v>
      </c>
      <c r="Q129">
        <v>4.36321581403989</v>
      </c>
      <c r="R129">
        <v>10.4128771915253</v>
      </c>
      <c r="S129" t="str">
        <f t="shared" si="2"/>
        <v>pass</v>
      </c>
      <c r="U129" t="str">
        <f t="shared" si="3"/>
        <v>pass</v>
      </c>
    </row>
    <row r="130" spans="1:21">
      <c r="A130">
        <v>31.526625840000001</v>
      </c>
      <c r="B130" t="s">
        <v>4</v>
      </c>
      <c r="C130">
        <v>120</v>
      </c>
      <c r="D130">
        <v>112</v>
      </c>
      <c r="F130">
        <v>1</v>
      </c>
      <c r="H130">
        <v>5.55275979899681</v>
      </c>
      <c r="I130">
        <v>22.308317041094401</v>
      </c>
      <c r="K130" t="s">
        <v>5</v>
      </c>
      <c r="L130" t="s">
        <v>6</v>
      </c>
      <c r="M130">
        <v>258</v>
      </c>
      <c r="O130">
        <v>2</v>
      </c>
      <c r="Q130">
        <v>3.1600623687738598</v>
      </c>
      <c r="R130">
        <v>-1.6186572611349299</v>
      </c>
      <c r="S130" t="str">
        <f t="shared" si="2"/>
        <v>pass</v>
      </c>
      <c r="U130" t="str">
        <f t="shared" si="3"/>
        <v>pass</v>
      </c>
    </row>
    <row r="131" spans="1:21">
      <c r="A131">
        <v>39.126721840000002</v>
      </c>
      <c r="B131" t="s">
        <v>4</v>
      </c>
      <c r="C131">
        <v>120</v>
      </c>
      <c r="D131">
        <v>113</v>
      </c>
      <c r="F131">
        <v>1</v>
      </c>
      <c r="H131">
        <v>5.8104324985607203</v>
      </c>
      <c r="I131">
        <v>24.8850440367336</v>
      </c>
      <c r="K131" t="s">
        <v>5</v>
      </c>
      <c r="L131" t="s">
        <v>6</v>
      </c>
      <c r="M131">
        <v>259</v>
      </c>
      <c r="O131">
        <v>2</v>
      </c>
      <c r="Q131">
        <v>3.4074091823259098</v>
      </c>
      <c r="R131">
        <v>0.85481087438550896</v>
      </c>
      <c r="S131" t="str">
        <f t="shared" ref="S131:S194" si="4">IF(AND(K131="normal pipe image",R131&gt;$O$640),R131,"pass")</f>
        <v>pass</v>
      </c>
      <c r="U131" t="str">
        <f t="shared" ref="U131:U194" si="5">IF(S131&lt;T$3,"pass",S131)</f>
        <v>pass</v>
      </c>
    </row>
    <row r="132" spans="1:21">
      <c r="A132">
        <v>31.951166789999998</v>
      </c>
      <c r="B132" t="s">
        <v>4</v>
      </c>
      <c r="C132">
        <v>120</v>
      </c>
      <c r="D132">
        <v>114</v>
      </c>
      <c r="F132">
        <v>1</v>
      </c>
      <c r="H132">
        <v>5.6403022248217898</v>
      </c>
      <c r="I132">
        <v>23.183741299344302</v>
      </c>
      <c r="K132" t="s">
        <v>5</v>
      </c>
      <c r="L132" t="s">
        <v>6</v>
      </c>
      <c r="M132">
        <v>260</v>
      </c>
      <c r="O132">
        <v>1</v>
      </c>
      <c r="Q132">
        <v>5.3250647366782999</v>
      </c>
      <c r="R132">
        <v>20.0313664179093</v>
      </c>
      <c r="S132">
        <f t="shared" si="4"/>
        <v>20.0313664179093</v>
      </c>
      <c r="U132">
        <f t="shared" si="5"/>
        <v>20.0313664179093</v>
      </c>
    </row>
    <row r="133" spans="1:21">
      <c r="A133">
        <v>32.334985779999997</v>
      </c>
      <c r="B133" t="s">
        <v>4</v>
      </c>
      <c r="C133">
        <v>120</v>
      </c>
      <c r="D133">
        <v>115</v>
      </c>
      <c r="F133">
        <v>1</v>
      </c>
      <c r="H133">
        <v>6.0063164464960304</v>
      </c>
      <c r="I133">
        <v>26.843883516086802</v>
      </c>
      <c r="K133" t="s">
        <v>5</v>
      </c>
      <c r="L133" t="s">
        <v>6</v>
      </c>
      <c r="M133">
        <v>263</v>
      </c>
      <c r="O133">
        <v>2</v>
      </c>
      <c r="Q133">
        <v>3.8513085238005398</v>
      </c>
      <c r="R133">
        <v>5.2938042891318604</v>
      </c>
      <c r="S133" t="str">
        <f t="shared" si="4"/>
        <v>pass</v>
      </c>
      <c r="U133" t="str">
        <f t="shared" si="5"/>
        <v>pass</v>
      </c>
    </row>
    <row r="134" spans="1:21">
      <c r="A134">
        <v>38.870607560000003</v>
      </c>
      <c r="B134" t="s">
        <v>4</v>
      </c>
      <c r="C134">
        <v>120</v>
      </c>
      <c r="D134">
        <v>116</v>
      </c>
      <c r="F134">
        <v>1</v>
      </c>
      <c r="H134">
        <v>5.5430052594335999</v>
      </c>
      <c r="I134">
        <v>22.210771645462501</v>
      </c>
      <c r="K134" t="s">
        <v>5</v>
      </c>
      <c r="L134" t="s">
        <v>6</v>
      </c>
      <c r="M134">
        <v>264</v>
      </c>
      <c r="O134">
        <v>2</v>
      </c>
      <c r="Q134">
        <v>4.2406408079577096</v>
      </c>
      <c r="R134">
        <v>9.1871271307034892</v>
      </c>
      <c r="S134" t="str">
        <f t="shared" si="4"/>
        <v>pass</v>
      </c>
      <c r="U134" t="str">
        <f t="shared" si="5"/>
        <v>pass</v>
      </c>
    </row>
    <row r="135" spans="1:21">
      <c r="A135">
        <v>20.661223249999999</v>
      </c>
      <c r="B135" t="s">
        <v>4</v>
      </c>
      <c r="C135">
        <v>120</v>
      </c>
      <c r="D135">
        <v>117</v>
      </c>
      <c r="F135">
        <v>1</v>
      </c>
      <c r="H135">
        <v>4.6546742050864003</v>
      </c>
      <c r="I135">
        <v>13.3274611019904</v>
      </c>
      <c r="K135" t="s">
        <v>5</v>
      </c>
      <c r="L135" t="s">
        <v>6</v>
      </c>
      <c r="M135">
        <v>265</v>
      </c>
      <c r="O135">
        <v>2</v>
      </c>
      <c r="Q135">
        <v>3.4461022657018798</v>
      </c>
      <c r="R135">
        <v>1.2417417081452</v>
      </c>
      <c r="S135" t="str">
        <f t="shared" si="4"/>
        <v>pass</v>
      </c>
      <c r="U135" t="str">
        <f t="shared" si="5"/>
        <v>pass</v>
      </c>
    </row>
    <row r="136" spans="1:21">
      <c r="A136">
        <v>27.956534359999999</v>
      </c>
      <c r="B136" t="s">
        <v>4</v>
      </c>
      <c r="C136">
        <v>120</v>
      </c>
      <c r="D136">
        <v>118</v>
      </c>
      <c r="F136">
        <v>1</v>
      </c>
      <c r="H136">
        <v>5.5218288496161403</v>
      </c>
      <c r="I136">
        <v>21.9990075472878</v>
      </c>
      <c r="K136" t="s">
        <v>5</v>
      </c>
      <c r="L136" t="s">
        <v>6</v>
      </c>
      <c r="M136">
        <v>267</v>
      </c>
      <c r="O136">
        <v>2</v>
      </c>
      <c r="Q136">
        <v>3.1062330364175099</v>
      </c>
      <c r="R136">
        <v>-2.1569505846984498</v>
      </c>
      <c r="S136" t="str">
        <f t="shared" si="4"/>
        <v>pass</v>
      </c>
      <c r="U136" t="str">
        <f t="shared" si="5"/>
        <v>pass</v>
      </c>
    </row>
    <row r="137" spans="1:21">
      <c r="A137">
        <v>33.396093280000002</v>
      </c>
      <c r="B137" t="s">
        <v>4</v>
      </c>
      <c r="C137">
        <v>120</v>
      </c>
      <c r="D137">
        <v>119</v>
      </c>
      <c r="F137">
        <v>1</v>
      </c>
      <c r="H137">
        <v>6.2114784738138198</v>
      </c>
      <c r="I137">
        <v>28.895503789264598</v>
      </c>
      <c r="K137" t="s">
        <v>5</v>
      </c>
      <c r="L137" t="s">
        <v>6</v>
      </c>
      <c r="M137">
        <v>272</v>
      </c>
      <c r="O137">
        <v>2</v>
      </c>
      <c r="Q137">
        <v>3.5964616697904899</v>
      </c>
      <c r="R137">
        <v>2.7453357490313302</v>
      </c>
      <c r="S137" t="str">
        <f t="shared" si="4"/>
        <v>pass</v>
      </c>
      <c r="U137" t="str">
        <f t="shared" si="5"/>
        <v>pass</v>
      </c>
    </row>
    <row r="138" spans="1:21">
      <c r="A138">
        <v>35.676097570000003</v>
      </c>
      <c r="B138" t="s">
        <v>4</v>
      </c>
      <c r="C138">
        <v>120</v>
      </c>
      <c r="D138">
        <v>120</v>
      </c>
      <c r="F138">
        <v>1</v>
      </c>
      <c r="H138">
        <v>5.4603101669918903</v>
      </c>
      <c r="I138">
        <v>21.3838207210453</v>
      </c>
      <c r="K138" t="s">
        <v>5</v>
      </c>
      <c r="L138" t="s">
        <v>6</v>
      </c>
      <c r="M138">
        <v>273</v>
      </c>
      <c r="O138">
        <v>2</v>
      </c>
      <c r="Q138">
        <v>3.2280810670741902</v>
      </c>
      <c r="R138">
        <v>-0.93847027813170003</v>
      </c>
      <c r="S138" t="str">
        <f t="shared" si="4"/>
        <v>pass</v>
      </c>
      <c r="U138" t="str">
        <f t="shared" si="5"/>
        <v>pass</v>
      </c>
    </row>
    <row r="139" spans="1:21">
      <c r="A139">
        <v>33.183901200000001</v>
      </c>
      <c r="B139" t="s">
        <v>4</v>
      </c>
      <c r="C139">
        <v>120</v>
      </c>
      <c r="D139">
        <v>121</v>
      </c>
      <c r="F139">
        <v>1</v>
      </c>
      <c r="H139">
        <v>4.9507559107391099</v>
      </c>
      <c r="I139">
        <v>16.2882781585175</v>
      </c>
      <c r="K139" t="s">
        <v>5</v>
      </c>
      <c r="L139" t="s">
        <v>6</v>
      </c>
      <c r="M139">
        <v>275</v>
      </c>
      <c r="O139">
        <v>2</v>
      </c>
      <c r="Q139">
        <v>4.5227666121884704</v>
      </c>
      <c r="R139">
        <v>12.008385173011099</v>
      </c>
      <c r="S139" t="str">
        <f t="shared" si="4"/>
        <v>pass</v>
      </c>
      <c r="U139" t="str">
        <f t="shared" si="5"/>
        <v>pass</v>
      </c>
    </row>
    <row r="140" spans="1:21">
      <c r="A140">
        <v>21.822829200000001</v>
      </c>
      <c r="B140" t="s">
        <v>4</v>
      </c>
      <c r="C140">
        <v>120</v>
      </c>
      <c r="D140">
        <v>122</v>
      </c>
      <c r="F140">
        <v>1</v>
      </c>
      <c r="H140">
        <v>5.38886721068911</v>
      </c>
      <c r="I140">
        <v>20.669391158017401</v>
      </c>
      <c r="K140" t="s">
        <v>5</v>
      </c>
      <c r="L140" t="s">
        <v>6</v>
      </c>
      <c r="M140">
        <v>277</v>
      </c>
      <c r="O140">
        <v>2</v>
      </c>
      <c r="Q140">
        <v>4.0906090513736597</v>
      </c>
      <c r="R140">
        <v>7.6868095648629797</v>
      </c>
      <c r="S140" t="str">
        <f t="shared" si="4"/>
        <v>pass</v>
      </c>
      <c r="U140" t="str">
        <f t="shared" si="5"/>
        <v>pass</v>
      </c>
    </row>
    <row r="141" spans="1:21">
      <c r="A141">
        <v>33.12969957</v>
      </c>
      <c r="B141" t="s">
        <v>4</v>
      </c>
      <c r="C141">
        <v>120</v>
      </c>
      <c r="D141">
        <v>123</v>
      </c>
      <c r="F141">
        <v>1</v>
      </c>
      <c r="H141">
        <v>5.6710708242190604</v>
      </c>
      <c r="I141">
        <v>23.491427293317098</v>
      </c>
      <c r="K141" t="s">
        <v>5</v>
      </c>
      <c r="L141" t="s">
        <v>6</v>
      </c>
      <c r="M141">
        <v>279</v>
      </c>
      <c r="O141">
        <v>2</v>
      </c>
      <c r="Q141">
        <v>3.8479670653506699</v>
      </c>
      <c r="R141">
        <v>5.2603897046330799</v>
      </c>
      <c r="S141" t="str">
        <f t="shared" si="4"/>
        <v>pass</v>
      </c>
      <c r="U141" t="str">
        <f t="shared" si="5"/>
        <v>pass</v>
      </c>
    </row>
    <row r="142" spans="1:21">
      <c r="A142">
        <v>34.692930490000002</v>
      </c>
      <c r="B142" t="s">
        <v>4</v>
      </c>
      <c r="C142">
        <v>120</v>
      </c>
      <c r="D142">
        <v>124</v>
      </c>
      <c r="F142">
        <v>1</v>
      </c>
      <c r="H142">
        <v>5.8724794981765198</v>
      </c>
      <c r="I142">
        <v>25.505514032891501</v>
      </c>
      <c r="K142" t="s">
        <v>5</v>
      </c>
      <c r="L142" t="s">
        <v>6</v>
      </c>
      <c r="M142">
        <v>280</v>
      </c>
      <c r="O142">
        <v>2</v>
      </c>
      <c r="Q142">
        <v>2.9462997685424699</v>
      </c>
      <c r="R142">
        <v>-3.7562832634488199</v>
      </c>
      <c r="S142" t="str">
        <f t="shared" si="4"/>
        <v>pass</v>
      </c>
      <c r="U142" t="str">
        <f t="shared" si="5"/>
        <v>pass</v>
      </c>
    </row>
    <row r="143" spans="1:21">
      <c r="A143">
        <v>38.011891589999998</v>
      </c>
      <c r="B143" t="s">
        <v>4</v>
      </c>
      <c r="C143">
        <v>120</v>
      </c>
      <c r="D143">
        <v>125</v>
      </c>
      <c r="F143">
        <v>1</v>
      </c>
      <c r="H143">
        <v>5.69580219986634</v>
      </c>
      <c r="I143">
        <v>23.738741049789802</v>
      </c>
      <c r="K143" t="s">
        <v>5</v>
      </c>
      <c r="L143" t="s">
        <v>6</v>
      </c>
      <c r="M143">
        <v>282</v>
      </c>
      <c r="O143">
        <v>2</v>
      </c>
      <c r="Q143">
        <v>3.3309514657840702</v>
      </c>
      <c r="R143">
        <v>9.0233708967161402E-2</v>
      </c>
      <c r="S143" t="str">
        <f t="shared" si="4"/>
        <v>pass</v>
      </c>
      <c r="U143" t="str">
        <f t="shared" si="5"/>
        <v>pass</v>
      </c>
    </row>
    <row r="144" spans="1:21">
      <c r="A144">
        <v>20.284833389999999</v>
      </c>
      <c r="B144" t="s">
        <v>4</v>
      </c>
      <c r="C144">
        <v>120</v>
      </c>
      <c r="D144">
        <v>126</v>
      </c>
      <c r="F144">
        <v>1</v>
      </c>
      <c r="H144">
        <v>4.7814956671994704</v>
      </c>
      <c r="I144">
        <v>14.595675723121101</v>
      </c>
      <c r="K144" t="s">
        <v>5</v>
      </c>
      <c r="L144" t="s">
        <v>6</v>
      </c>
      <c r="M144">
        <v>285</v>
      </c>
      <c r="O144">
        <v>2</v>
      </c>
      <c r="Q144">
        <v>4.3116989085339501</v>
      </c>
      <c r="R144">
        <v>9.8977081364659192</v>
      </c>
      <c r="S144" t="str">
        <f t="shared" si="4"/>
        <v>pass</v>
      </c>
      <c r="U144" t="str">
        <f t="shared" si="5"/>
        <v>pass</v>
      </c>
    </row>
    <row r="145" spans="1:21">
      <c r="A145">
        <v>26.713832830000001</v>
      </c>
      <c r="B145" t="s">
        <v>4</v>
      </c>
      <c r="C145">
        <v>120</v>
      </c>
      <c r="D145">
        <v>127</v>
      </c>
      <c r="F145">
        <v>1</v>
      </c>
      <c r="H145">
        <v>5.5717517183775298</v>
      </c>
      <c r="I145">
        <v>22.4982362349017</v>
      </c>
      <c r="K145" t="s">
        <v>5</v>
      </c>
      <c r="L145" t="s">
        <v>6</v>
      </c>
      <c r="M145">
        <v>287</v>
      </c>
      <c r="O145">
        <v>2</v>
      </c>
      <c r="Q145">
        <v>3.40588646898185</v>
      </c>
      <c r="R145">
        <v>0.83958374094495003</v>
      </c>
      <c r="S145" t="str">
        <f t="shared" si="4"/>
        <v>pass</v>
      </c>
      <c r="U145" t="str">
        <f t="shared" si="5"/>
        <v>pass</v>
      </c>
    </row>
    <row r="146" spans="1:21">
      <c r="A146">
        <v>32.678232149999999</v>
      </c>
      <c r="B146" t="s">
        <v>4</v>
      </c>
      <c r="C146">
        <v>120</v>
      </c>
      <c r="D146">
        <v>128</v>
      </c>
      <c r="F146">
        <v>1</v>
      </c>
      <c r="H146">
        <v>5.8905482313332396</v>
      </c>
      <c r="I146">
        <v>25.6862013644587</v>
      </c>
      <c r="K146" t="s">
        <v>5</v>
      </c>
      <c r="L146" t="s">
        <v>6</v>
      </c>
      <c r="M146">
        <v>288</v>
      </c>
      <c r="O146">
        <v>2</v>
      </c>
      <c r="Q146">
        <v>3.6471979312399698</v>
      </c>
      <c r="R146">
        <v>3.2526983635260902</v>
      </c>
      <c r="S146" t="str">
        <f t="shared" si="4"/>
        <v>pass</v>
      </c>
      <c r="U146" t="str">
        <f t="shared" si="5"/>
        <v>pass</v>
      </c>
    </row>
    <row r="147" spans="1:21">
      <c r="A147">
        <v>34.083792690000003</v>
      </c>
      <c r="B147" t="s">
        <v>4</v>
      </c>
      <c r="C147">
        <v>120</v>
      </c>
      <c r="D147">
        <v>129</v>
      </c>
      <c r="F147">
        <v>1</v>
      </c>
      <c r="H147">
        <v>4.9703659273001302</v>
      </c>
      <c r="I147">
        <v>16.4843783241277</v>
      </c>
      <c r="K147" t="s">
        <v>5</v>
      </c>
      <c r="L147" t="s">
        <v>6</v>
      </c>
      <c r="M147">
        <v>292</v>
      </c>
      <c r="O147">
        <v>2</v>
      </c>
      <c r="Q147">
        <v>4.1123912093180701</v>
      </c>
      <c r="R147">
        <v>7.90463114430709</v>
      </c>
      <c r="S147" t="str">
        <f t="shared" si="4"/>
        <v>pass</v>
      </c>
      <c r="U147" t="str">
        <f t="shared" si="5"/>
        <v>pass</v>
      </c>
    </row>
    <row r="148" spans="1:21">
      <c r="A148">
        <v>31.751280149999999</v>
      </c>
      <c r="B148" t="s">
        <v>4</v>
      </c>
      <c r="C148">
        <v>120</v>
      </c>
      <c r="D148">
        <v>130</v>
      </c>
      <c r="F148">
        <v>1</v>
      </c>
      <c r="H148">
        <v>4.9996493688106396</v>
      </c>
      <c r="I148">
        <v>16.777212739232699</v>
      </c>
      <c r="K148" t="s">
        <v>5</v>
      </c>
      <c r="L148" t="s">
        <v>6</v>
      </c>
      <c r="M148">
        <v>294</v>
      </c>
      <c r="O148">
        <v>2</v>
      </c>
      <c r="Q148">
        <v>3.36969521875162</v>
      </c>
      <c r="R148">
        <v>0.47767123864265498</v>
      </c>
      <c r="S148" t="str">
        <f t="shared" si="4"/>
        <v>pass</v>
      </c>
      <c r="U148" t="str">
        <f t="shared" si="5"/>
        <v>pass</v>
      </c>
    </row>
    <row r="149" spans="1:21">
      <c r="A149">
        <v>24.02619335</v>
      </c>
      <c r="B149" t="s">
        <v>4</v>
      </c>
      <c r="C149">
        <v>120</v>
      </c>
      <c r="D149">
        <v>131</v>
      </c>
      <c r="F149">
        <v>1</v>
      </c>
      <c r="H149">
        <v>5.42507577690892</v>
      </c>
      <c r="I149">
        <v>21.031476820215602</v>
      </c>
      <c r="K149" t="s">
        <v>5</v>
      </c>
      <c r="L149" t="s">
        <v>6</v>
      </c>
      <c r="M149">
        <v>295</v>
      </c>
      <c r="O149">
        <v>2</v>
      </c>
      <c r="Q149">
        <v>3.6425409098312</v>
      </c>
      <c r="R149">
        <v>3.2061281494383902</v>
      </c>
      <c r="S149" t="str">
        <f t="shared" si="4"/>
        <v>pass</v>
      </c>
      <c r="U149" t="str">
        <f t="shared" si="5"/>
        <v>pass</v>
      </c>
    </row>
    <row r="150" spans="1:21">
      <c r="A150">
        <v>41.241348180000003</v>
      </c>
      <c r="B150" t="s">
        <v>4</v>
      </c>
      <c r="C150">
        <v>120</v>
      </c>
      <c r="D150">
        <v>132</v>
      </c>
      <c r="F150">
        <v>1</v>
      </c>
      <c r="H150">
        <v>6.4780836148898899</v>
      </c>
      <c r="I150">
        <v>31.5615552000253</v>
      </c>
      <c r="K150" t="s">
        <v>5</v>
      </c>
      <c r="L150" t="s">
        <v>6</v>
      </c>
      <c r="M150">
        <v>297</v>
      </c>
      <c r="O150">
        <v>2</v>
      </c>
      <c r="Q150">
        <v>3.4956686299172799</v>
      </c>
      <c r="R150">
        <v>1.7374053502992099</v>
      </c>
      <c r="S150" t="str">
        <f t="shared" si="4"/>
        <v>pass</v>
      </c>
      <c r="U150" t="str">
        <f t="shared" si="5"/>
        <v>pass</v>
      </c>
    </row>
    <row r="151" spans="1:21">
      <c r="A151">
        <v>39.526584939999999</v>
      </c>
      <c r="B151" t="s">
        <v>4</v>
      </c>
      <c r="C151">
        <v>120</v>
      </c>
      <c r="D151">
        <v>133</v>
      </c>
      <c r="F151">
        <v>1</v>
      </c>
      <c r="H151">
        <v>6.4350917516970396</v>
      </c>
      <c r="I151">
        <v>31.131636568096699</v>
      </c>
      <c r="K151" t="s">
        <v>5</v>
      </c>
      <c r="L151" t="s">
        <v>6</v>
      </c>
      <c r="M151">
        <v>302</v>
      </c>
      <c r="O151">
        <v>2</v>
      </c>
      <c r="Q151">
        <v>3.3957452185583699</v>
      </c>
      <c r="R151">
        <v>0.73817123671010898</v>
      </c>
      <c r="S151" t="str">
        <f t="shared" si="4"/>
        <v>pass</v>
      </c>
      <c r="U151" t="str">
        <f t="shared" si="5"/>
        <v>pass</v>
      </c>
    </row>
    <row r="152" spans="1:21">
      <c r="A152">
        <v>39.94102968</v>
      </c>
      <c r="B152" t="s">
        <v>4</v>
      </c>
      <c r="C152">
        <v>120</v>
      </c>
      <c r="D152">
        <v>134</v>
      </c>
      <c r="F152">
        <v>1</v>
      </c>
      <c r="H152">
        <v>5.7344819403619303</v>
      </c>
      <c r="I152">
        <v>24.125538454745701</v>
      </c>
      <c r="K152" t="s">
        <v>5</v>
      </c>
      <c r="L152" t="s">
        <v>6</v>
      </c>
      <c r="M152">
        <v>303</v>
      </c>
      <c r="O152">
        <v>2</v>
      </c>
      <c r="Q152">
        <v>3.4962558875814702</v>
      </c>
      <c r="R152">
        <v>1.74327792694116</v>
      </c>
      <c r="S152" t="str">
        <f t="shared" si="4"/>
        <v>pass</v>
      </c>
      <c r="U152" t="str">
        <f t="shared" si="5"/>
        <v>pass</v>
      </c>
    </row>
    <row r="153" spans="1:21">
      <c r="A153">
        <v>20.27861661</v>
      </c>
      <c r="B153" t="s">
        <v>4</v>
      </c>
      <c r="C153">
        <v>120</v>
      </c>
      <c r="D153">
        <v>135</v>
      </c>
      <c r="F153">
        <v>1</v>
      </c>
      <c r="H153">
        <v>4.6899985856506801</v>
      </c>
      <c r="I153">
        <v>13.6807049076331</v>
      </c>
      <c r="K153" t="s">
        <v>5</v>
      </c>
      <c r="L153" t="s">
        <v>6</v>
      </c>
      <c r="M153">
        <v>307</v>
      </c>
      <c r="O153">
        <v>2</v>
      </c>
      <c r="Q153">
        <v>3.8847357194485501</v>
      </c>
      <c r="R153">
        <v>5.6280762456118998</v>
      </c>
      <c r="S153" t="str">
        <f t="shared" si="4"/>
        <v>pass</v>
      </c>
      <c r="U153" t="str">
        <f t="shared" si="5"/>
        <v>pass</v>
      </c>
    </row>
    <row r="154" spans="1:21">
      <c r="A154">
        <v>27.191671710000001</v>
      </c>
      <c r="B154" t="s">
        <v>4</v>
      </c>
      <c r="C154">
        <v>120</v>
      </c>
      <c r="D154">
        <v>136</v>
      </c>
      <c r="F154">
        <v>1</v>
      </c>
      <c r="H154">
        <v>5.3481206056250397</v>
      </c>
      <c r="I154">
        <v>20.261925107376701</v>
      </c>
      <c r="K154" t="s">
        <v>5</v>
      </c>
      <c r="L154" t="s">
        <v>6</v>
      </c>
      <c r="M154">
        <v>309</v>
      </c>
      <c r="O154">
        <v>2</v>
      </c>
      <c r="Q154">
        <v>3.62964166683533</v>
      </c>
      <c r="R154">
        <v>3.07713571947968</v>
      </c>
      <c r="S154" t="str">
        <f t="shared" si="4"/>
        <v>pass</v>
      </c>
      <c r="U154" t="str">
        <f t="shared" si="5"/>
        <v>pass</v>
      </c>
    </row>
    <row r="155" spans="1:21">
      <c r="A155">
        <v>33.731827189999997</v>
      </c>
      <c r="B155" t="s">
        <v>4</v>
      </c>
      <c r="C155">
        <v>120</v>
      </c>
      <c r="D155">
        <v>137</v>
      </c>
      <c r="F155">
        <v>1</v>
      </c>
      <c r="H155">
        <v>5.7851279915883804</v>
      </c>
      <c r="I155">
        <v>24.631998967010201</v>
      </c>
      <c r="K155" t="s">
        <v>5</v>
      </c>
      <c r="L155" t="s">
        <v>6</v>
      </c>
      <c r="M155">
        <v>310</v>
      </c>
      <c r="O155">
        <v>2</v>
      </c>
      <c r="Q155">
        <v>2.40580659154364</v>
      </c>
      <c r="R155">
        <v>-9.1612150334371893</v>
      </c>
      <c r="S155" t="str">
        <f t="shared" si="4"/>
        <v>pass</v>
      </c>
      <c r="U155" t="str">
        <f t="shared" si="5"/>
        <v>pass</v>
      </c>
    </row>
    <row r="156" spans="1:21">
      <c r="A156">
        <v>33.207095440000003</v>
      </c>
      <c r="B156" t="s">
        <v>4</v>
      </c>
      <c r="C156">
        <v>120</v>
      </c>
      <c r="D156">
        <v>138</v>
      </c>
      <c r="F156">
        <v>1</v>
      </c>
      <c r="H156">
        <v>4.8957052873593696</v>
      </c>
      <c r="I156">
        <v>15.7377719247201</v>
      </c>
      <c r="K156" t="s">
        <v>5</v>
      </c>
      <c r="L156" t="s">
        <v>6</v>
      </c>
      <c r="M156">
        <v>312</v>
      </c>
      <c r="O156">
        <v>2</v>
      </c>
      <c r="Q156">
        <v>3.9276665252633101</v>
      </c>
      <c r="R156">
        <v>6.0573843037594903</v>
      </c>
      <c r="S156" t="str">
        <f t="shared" si="4"/>
        <v>pass</v>
      </c>
      <c r="U156" t="str">
        <f t="shared" si="5"/>
        <v>pass</v>
      </c>
    </row>
    <row r="157" spans="1:21">
      <c r="A157">
        <v>31.791821089999999</v>
      </c>
      <c r="B157" t="s">
        <v>4</v>
      </c>
      <c r="C157">
        <v>120</v>
      </c>
      <c r="D157">
        <v>139</v>
      </c>
      <c r="F157">
        <v>1</v>
      </c>
      <c r="H157">
        <v>4.9647868556812798</v>
      </c>
      <c r="I157">
        <v>16.4285876079392</v>
      </c>
      <c r="K157" t="s">
        <v>5</v>
      </c>
      <c r="L157" t="s">
        <v>6</v>
      </c>
      <c r="M157">
        <v>313</v>
      </c>
      <c r="O157">
        <v>2</v>
      </c>
      <c r="Q157">
        <v>3.84458585174082</v>
      </c>
      <c r="R157">
        <v>5.2265775685346698</v>
      </c>
      <c r="S157" t="str">
        <f t="shared" si="4"/>
        <v>pass</v>
      </c>
      <c r="U157" t="str">
        <f t="shared" si="5"/>
        <v>pass</v>
      </c>
    </row>
    <row r="158" spans="1:21">
      <c r="A158">
        <v>34.99442269</v>
      </c>
      <c r="B158" t="s">
        <v>4</v>
      </c>
      <c r="C158">
        <v>120</v>
      </c>
      <c r="D158">
        <v>140</v>
      </c>
      <c r="F158">
        <v>1</v>
      </c>
      <c r="H158">
        <v>6.4977854315709704</v>
      </c>
      <c r="I158">
        <v>31.758573366836099</v>
      </c>
      <c r="K158" t="s">
        <v>5</v>
      </c>
      <c r="L158" t="s">
        <v>6</v>
      </c>
      <c r="M158">
        <v>317</v>
      </c>
      <c r="O158">
        <v>2</v>
      </c>
      <c r="Q158">
        <v>3.7259975606260198</v>
      </c>
      <c r="R158">
        <v>4.0406946573866698</v>
      </c>
      <c r="S158" t="str">
        <f t="shared" si="4"/>
        <v>pass</v>
      </c>
      <c r="U158" t="str">
        <f t="shared" si="5"/>
        <v>pass</v>
      </c>
    </row>
    <row r="159" spans="1:21">
      <c r="A159">
        <v>35.237332930000001</v>
      </c>
      <c r="B159" t="s">
        <v>4</v>
      </c>
      <c r="C159">
        <v>120</v>
      </c>
      <c r="D159">
        <v>141</v>
      </c>
      <c r="F159">
        <v>1</v>
      </c>
      <c r="H159">
        <v>5.6828647837571902</v>
      </c>
      <c r="I159">
        <v>23.6093668886983</v>
      </c>
      <c r="K159" t="s">
        <v>5</v>
      </c>
      <c r="L159" t="s">
        <v>6</v>
      </c>
      <c r="M159">
        <v>318</v>
      </c>
      <c r="O159">
        <v>2</v>
      </c>
      <c r="Q159">
        <v>3.2515477317635502</v>
      </c>
      <c r="R159">
        <v>-0.70380363123803902</v>
      </c>
      <c r="S159" t="str">
        <f t="shared" si="4"/>
        <v>pass</v>
      </c>
      <c r="U159" t="str">
        <f t="shared" si="5"/>
        <v>pass</v>
      </c>
    </row>
    <row r="160" spans="1:21">
      <c r="A160">
        <v>21.812493280000002</v>
      </c>
      <c r="B160" t="s">
        <v>4</v>
      </c>
      <c r="C160">
        <v>120</v>
      </c>
      <c r="D160">
        <v>142</v>
      </c>
      <c r="F160">
        <v>1</v>
      </c>
      <c r="H160">
        <v>4.9527268125670201</v>
      </c>
      <c r="I160">
        <v>16.307987176796601</v>
      </c>
      <c r="K160" t="s">
        <v>5</v>
      </c>
      <c r="L160" t="s">
        <v>6</v>
      </c>
      <c r="M160">
        <v>323</v>
      </c>
      <c r="O160">
        <v>2</v>
      </c>
      <c r="Q160">
        <v>3.8184633240939201</v>
      </c>
      <c r="R160">
        <v>4.9653522920656599</v>
      </c>
      <c r="S160" t="str">
        <f t="shared" si="4"/>
        <v>pass</v>
      </c>
      <c r="U160" t="str">
        <f t="shared" si="5"/>
        <v>pass</v>
      </c>
    </row>
    <row r="161" spans="1:21">
      <c r="A161">
        <v>29.906191459999999</v>
      </c>
      <c r="B161" t="s">
        <v>4</v>
      </c>
      <c r="C161">
        <v>120</v>
      </c>
      <c r="D161">
        <v>143</v>
      </c>
      <c r="F161">
        <v>1</v>
      </c>
      <c r="H161">
        <v>5.48239367888484</v>
      </c>
      <c r="I161">
        <v>21.6046558399748</v>
      </c>
      <c r="K161" t="s">
        <v>5</v>
      </c>
      <c r="L161" t="s">
        <v>6</v>
      </c>
      <c r="M161">
        <v>324</v>
      </c>
      <c r="O161">
        <v>2</v>
      </c>
      <c r="Q161">
        <v>3.8183245616371799</v>
      </c>
      <c r="R161">
        <v>4.9639646674981899</v>
      </c>
      <c r="S161" t="str">
        <f t="shared" si="4"/>
        <v>pass</v>
      </c>
      <c r="U161" t="str">
        <f t="shared" si="5"/>
        <v>pass</v>
      </c>
    </row>
    <row r="162" spans="1:21">
      <c r="A162">
        <v>32.436945190000003</v>
      </c>
      <c r="B162" t="s">
        <v>4</v>
      </c>
      <c r="C162">
        <v>120</v>
      </c>
      <c r="D162">
        <v>144</v>
      </c>
      <c r="F162">
        <v>1</v>
      </c>
      <c r="H162">
        <v>5.7046109803963896</v>
      </c>
      <c r="I162">
        <v>23.826828855090302</v>
      </c>
      <c r="K162" t="s">
        <v>5</v>
      </c>
      <c r="L162" t="s">
        <v>6</v>
      </c>
      <c r="M162">
        <v>325</v>
      </c>
      <c r="O162">
        <v>2</v>
      </c>
      <c r="Q162">
        <v>2.7704701503411999</v>
      </c>
      <c r="R162">
        <v>-5.5145794454615604</v>
      </c>
      <c r="S162" t="str">
        <f t="shared" si="4"/>
        <v>pass</v>
      </c>
      <c r="U162" t="str">
        <f t="shared" si="5"/>
        <v>pass</v>
      </c>
    </row>
    <row r="163" spans="1:21">
      <c r="A163">
        <v>31.26735008</v>
      </c>
      <c r="B163" t="s">
        <v>4</v>
      </c>
      <c r="C163">
        <v>120</v>
      </c>
      <c r="D163">
        <v>145</v>
      </c>
      <c r="F163">
        <v>1</v>
      </c>
      <c r="H163">
        <v>4.7334795158329603</v>
      </c>
      <c r="I163">
        <v>14.115514209456</v>
      </c>
      <c r="K163" t="s">
        <v>5</v>
      </c>
      <c r="L163" t="s">
        <v>6</v>
      </c>
      <c r="M163">
        <v>327</v>
      </c>
      <c r="O163">
        <v>2</v>
      </c>
      <c r="Q163">
        <v>3.5979586483349899</v>
      </c>
      <c r="R163">
        <v>2.7603055344763101</v>
      </c>
      <c r="S163" t="str">
        <f t="shared" si="4"/>
        <v>pass</v>
      </c>
      <c r="U163" t="str">
        <f t="shared" si="5"/>
        <v>pass</v>
      </c>
    </row>
    <row r="164" spans="1:21">
      <c r="A164">
        <v>32.109173869999999</v>
      </c>
      <c r="B164" t="s">
        <v>4</v>
      </c>
      <c r="C164">
        <v>120</v>
      </c>
      <c r="D164">
        <v>146</v>
      </c>
      <c r="F164">
        <v>1</v>
      </c>
      <c r="H164">
        <v>5.0362107410724999</v>
      </c>
      <c r="I164">
        <v>17.1428264618513</v>
      </c>
      <c r="K164" t="s">
        <v>5</v>
      </c>
      <c r="L164" t="s">
        <v>6</v>
      </c>
      <c r="M164">
        <v>328</v>
      </c>
      <c r="O164">
        <v>2</v>
      </c>
      <c r="Q164">
        <v>3.6908206192164301</v>
      </c>
      <c r="R164">
        <v>3.6889252432907602</v>
      </c>
      <c r="S164" t="str">
        <f t="shared" si="4"/>
        <v>pass</v>
      </c>
      <c r="U164" t="str">
        <f t="shared" si="5"/>
        <v>pass</v>
      </c>
    </row>
    <row r="165" spans="1:21">
      <c r="A165">
        <v>62.917612800000001</v>
      </c>
      <c r="B165" t="s">
        <v>4</v>
      </c>
      <c r="C165">
        <v>120</v>
      </c>
      <c r="D165">
        <v>147</v>
      </c>
      <c r="F165">
        <v>1</v>
      </c>
      <c r="H165">
        <v>6.76579000704647</v>
      </c>
      <c r="I165">
        <v>34.438619121591103</v>
      </c>
      <c r="K165" t="s">
        <v>5</v>
      </c>
      <c r="L165" t="s">
        <v>6</v>
      </c>
      <c r="M165">
        <v>330</v>
      </c>
      <c r="O165">
        <v>2</v>
      </c>
      <c r="Q165">
        <v>4.6802331227056797</v>
      </c>
      <c r="R165">
        <v>13.5830502781831</v>
      </c>
      <c r="S165" t="str">
        <f t="shared" si="4"/>
        <v>pass</v>
      </c>
      <c r="U165" t="str">
        <f t="shared" si="5"/>
        <v>pass</v>
      </c>
    </row>
    <row r="166" spans="1:21">
      <c r="A166">
        <v>22.14125542</v>
      </c>
      <c r="B166" t="s">
        <v>4</v>
      </c>
      <c r="C166">
        <v>120</v>
      </c>
      <c r="D166">
        <v>148</v>
      </c>
      <c r="F166">
        <v>1</v>
      </c>
      <c r="H166">
        <v>5.0601146203569103</v>
      </c>
      <c r="I166">
        <v>17.381865254695501</v>
      </c>
      <c r="K166" t="s">
        <v>5</v>
      </c>
      <c r="L166" t="s">
        <v>6</v>
      </c>
      <c r="M166">
        <v>332</v>
      </c>
      <c r="O166">
        <v>2</v>
      </c>
      <c r="Q166">
        <v>4.1795836301354896</v>
      </c>
      <c r="R166">
        <v>8.5765553524813196</v>
      </c>
      <c r="S166" t="str">
        <f t="shared" si="4"/>
        <v>pass</v>
      </c>
      <c r="U166" t="str">
        <f t="shared" si="5"/>
        <v>pass</v>
      </c>
    </row>
    <row r="167" spans="1:21">
      <c r="A167">
        <v>28.148469630000001</v>
      </c>
      <c r="B167" t="s">
        <v>4</v>
      </c>
      <c r="C167">
        <v>120</v>
      </c>
      <c r="D167">
        <v>149</v>
      </c>
      <c r="F167">
        <v>1</v>
      </c>
      <c r="H167">
        <v>5.7730530894826098</v>
      </c>
      <c r="I167">
        <v>24.5112499459525</v>
      </c>
      <c r="K167" t="s">
        <v>5</v>
      </c>
      <c r="L167" t="s">
        <v>6</v>
      </c>
      <c r="M167">
        <v>333</v>
      </c>
      <c r="O167">
        <v>2</v>
      </c>
      <c r="Q167">
        <v>3.7963612820774402</v>
      </c>
      <c r="R167">
        <v>4.7443318719008101</v>
      </c>
      <c r="S167" t="str">
        <f t="shared" si="4"/>
        <v>pass</v>
      </c>
      <c r="U167" t="str">
        <f t="shared" si="5"/>
        <v>pass</v>
      </c>
    </row>
    <row r="168" spans="1:21">
      <c r="A168">
        <v>12.528736889999999</v>
      </c>
      <c r="B168" t="s">
        <v>4</v>
      </c>
      <c r="C168">
        <v>120</v>
      </c>
      <c r="D168">
        <v>150</v>
      </c>
      <c r="F168">
        <v>1</v>
      </c>
      <c r="H168">
        <v>4.6570962872621697</v>
      </c>
      <c r="I168">
        <v>13.351681923748099</v>
      </c>
      <c r="K168" t="s">
        <v>5</v>
      </c>
      <c r="L168" t="s">
        <v>6</v>
      </c>
      <c r="M168">
        <v>338</v>
      </c>
      <c r="O168">
        <v>2</v>
      </c>
      <c r="Q168">
        <v>3.6219299090636801</v>
      </c>
      <c r="R168">
        <v>3.0000181417632299</v>
      </c>
      <c r="S168" t="str">
        <f t="shared" si="4"/>
        <v>pass</v>
      </c>
      <c r="U168" t="str">
        <f t="shared" si="5"/>
        <v>pass</v>
      </c>
    </row>
    <row r="169" spans="1:21">
      <c r="A169">
        <v>18.742144769999999</v>
      </c>
      <c r="B169" t="s">
        <v>4</v>
      </c>
      <c r="C169">
        <v>120</v>
      </c>
      <c r="D169">
        <v>151</v>
      </c>
      <c r="F169">
        <v>1</v>
      </c>
      <c r="H169">
        <v>5.1952439942692097</v>
      </c>
      <c r="I169">
        <v>18.733158993818499</v>
      </c>
      <c r="K169" t="s">
        <v>5</v>
      </c>
      <c r="L169" t="s">
        <v>6</v>
      </c>
      <c r="M169">
        <v>339</v>
      </c>
      <c r="O169">
        <v>2</v>
      </c>
      <c r="Q169">
        <v>3.5972384396154702</v>
      </c>
      <c r="R169">
        <v>2.75310344728112</v>
      </c>
      <c r="S169" t="str">
        <f t="shared" si="4"/>
        <v>pass</v>
      </c>
      <c r="U169" t="str">
        <f t="shared" si="5"/>
        <v>pass</v>
      </c>
    </row>
    <row r="170" spans="1:21">
      <c r="A170">
        <v>13.89861879</v>
      </c>
      <c r="B170" t="s">
        <v>4</v>
      </c>
      <c r="C170">
        <v>120</v>
      </c>
      <c r="D170">
        <v>152</v>
      </c>
      <c r="F170">
        <v>1</v>
      </c>
      <c r="H170">
        <v>4.6922112216917196</v>
      </c>
      <c r="I170">
        <v>13.7028312680436</v>
      </c>
      <c r="K170" t="s">
        <v>5</v>
      </c>
      <c r="L170" t="s">
        <v>6</v>
      </c>
      <c r="M170">
        <v>340</v>
      </c>
      <c r="O170">
        <v>2</v>
      </c>
      <c r="Q170">
        <v>2.55691898164994</v>
      </c>
      <c r="R170">
        <v>-7.6500911323741496</v>
      </c>
      <c r="S170" t="str">
        <f t="shared" si="4"/>
        <v>pass</v>
      </c>
      <c r="U170" t="str">
        <f t="shared" si="5"/>
        <v>pass</v>
      </c>
    </row>
    <row r="171" spans="1:21">
      <c r="A171">
        <v>26.063010169999998</v>
      </c>
      <c r="B171" t="s">
        <v>4</v>
      </c>
      <c r="C171">
        <v>120</v>
      </c>
      <c r="D171">
        <v>153</v>
      </c>
      <c r="F171">
        <v>1</v>
      </c>
      <c r="H171">
        <v>5.9240374504350299</v>
      </c>
      <c r="I171">
        <v>26.0210935554767</v>
      </c>
      <c r="K171" t="s">
        <v>5</v>
      </c>
      <c r="L171" t="s">
        <v>6</v>
      </c>
      <c r="M171">
        <v>342</v>
      </c>
      <c r="O171">
        <v>2</v>
      </c>
      <c r="Q171">
        <v>4.1397023731871103</v>
      </c>
      <c r="R171">
        <v>8.1777427829975302</v>
      </c>
      <c r="S171" t="str">
        <f t="shared" si="4"/>
        <v>pass</v>
      </c>
      <c r="U171" t="str">
        <f t="shared" si="5"/>
        <v>pass</v>
      </c>
    </row>
    <row r="172" spans="1:21">
      <c r="A172">
        <v>20.764057340000001</v>
      </c>
      <c r="B172" t="s">
        <v>4</v>
      </c>
      <c r="C172">
        <v>120</v>
      </c>
      <c r="D172">
        <v>154</v>
      </c>
      <c r="F172">
        <v>1</v>
      </c>
      <c r="H172">
        <v>5.7259050797778004</v>
      </c>
      <c r="I172">
        <v>24.039769848904399</v>
      </c>
      <c r="K172" t="s">
        <v>5</v>
      </c>
      <c r="L172" t="s">
        <v>6</v>
      </c>
      <c r="M172">
        <v>347</v>
      </c>
      <c r="O172">
        <v>2</v>
      </c>
      <c r="Q172">
        <v>3.6210316166086001</v>
      </c>
      <c r="R172">
        <v>2.9910352172124601</v>
      </c>
      <c r="S172" t="str">
        <f t="shared" si="4"/>
        <v>pass</v>
      </c>
      <c r="U172" t="str">
        <f t="shared" si="5"/>
        <v>pass</v>
      </c>
    </row>
    <row r="173" spans="1:21">
      <c r="A173">
        <v>22.231594950000002</v>
      </c>
      <c r="B173" t="s">
        <v>4</v>
      </c>
      <c r="C173">
        <v>120</v>
      </c>
      <c r="D173">
        <v>155</v>
      </c>
      <c r="F173">
        <v>1</v>
      </c>
      <c r="H173">
        <v>5.4267548018729199</v>
      </c>
      <c r="I173">
        <v>21.048267069855601</v>
      </c>
      <c r="K173" t="s">
        <v>5</v>
      </c>
      <c r="L173" t="s">
        <v>6</v>
      </c>
      <c r="M173">
        <v>348</v>
      </c>
      <c r="O173">
        <v>2</v>
      </c>
      <c r="Q173">
        <v>4.1140177952687598</v>
      </c>
      <c r="R173">
        <v>7.9208970038140301</v>
      </c>
      <c r="S173" t="str">
        <f t="shared" si="4"/>
        <v>pass</v>
      </c>
      <c r="U173" t="str">
        <f t="shared" si="5"/>
        <v>pass</v>
      </c>
    </row>
    <row r="174" spans="1:21">
      <c r="A174">
        <v>24.620590029999999</v>
      </c>
      <c r="B174" t="s">
        <v>4</v>
      </c>
      <c r="C174">
        <v>120</v>
      </c>
      <c r="D174">
        <v>156</v>
      </c>
      <c r="F174">
        <v>1</v>
      </c>
      <c r="H174">
        <v>5.5099543905448201</v>
      </c>
      <c r="I174">
        <v>21.880262956574601</v>
      </c>
      <c r="K174" t="s">
        <v>5</v>
      </c>
      <c r="L174" t="s">
        <v>6</v>
      </c>
      <c r="M174">
        <v>353</v>
      </c>
      <c r="O174">
        <v>2</v>
      </c>
      <c r="Q174">
        <v>3.6293491715953201</v>
      </c>
      <c r="R174">
        <v>3.0742107670796401</v>
      </c>
      <c r="S174" t="str">
        <f t="shared" si="4"/>
        <v>pass</v>
      </c>
      <c r="U174" t="str">
        <f t="shared" si="5"/>
        <v>pass</v>
      </c>
    </row>
    <row r="175" spans="1:21">
      <c r="A175">
        <v>20.57329287</v>
      </c>
      <c r="B175" t="s">
        <v>4</v>
      </c>
      <c r="C175">
        <v>120</v>
      </c>
      <c r="D175">
        <v>157</v>
      </c>
      <c r="F175">
        <v>1</v>
      </c>
      <c r="H175">
        <v>5.6134716212715796</v>
      </c>
      <c r="I175">
        <v>22.915435263842198</v>
      </c>
      <c r="K175" t="s">
        <v>5</v>
      </c>
      <c r="L175" t="s">
        <v>6</v>
      </c>
      <c r="M175">
        <v>355</v>
      </c>
      <c r="O175">
        <v>2</v>
      </c>
      <c r="Q175">
        <v>3.6622723557677701</v>
      </c>
      <c r="R175">
        <v>3.4034426088041201</v>
      </c>
      <c r="S175" t="str">
        <f t="shared" si="4"/>
        <v>pass</v>
      </c>
      <c r="U175" t="str">
        <f t="shared" si="5"/>
        <v>pass</v>
      </c>
    </row>
    <row r="176" spans="1:21">
      <c r="A176">
        <v>20.375154129999999</v>
      </c>
      <c r="B176" t="s">
        <v>4</v>
      </c>
      <c r="C176">
        <v>120</v>
      </c>
      <c r="D176">
        <v>158</v>
      </c>
      <c r="F176">
        <v>1</v>
      </c>
      <c r="H176">
        <v>5.7810215194770898</v>
      </c>
      <c r="I176">
        <v>24.590934245897198</v>
      </c>
      <c r="K176" t="s">
        <v>5</v>
      </c>
      <c r="L176" t="s">
        <v>6</v>
      </c>
      <c r="M176">
        <v>356</v>
      </c>
      <c r="O176">
        <v>2</v>
      </c>
      <c r="Q176">
        <v>2.8972448467318102</v>
      </c>
      <c r="R176">
        <v>-4.2468324815554501</v>
      </c>
      <c r="S176" t="str">
        <f t="shared" si="4"/>
        <v>pass</v>
      </c>
      <c r="U176" t="str">
        <f t="shared" si="5"/>
        <v>pass</v>
      </c>
    </row>
    <row r="177" spans="1:21">
      <c r="A177">
        <v>32.258861770000003</v>
      </c>
      <c r="B177" t="s">
        <v>4</v>
      </c>
      <c r="C177">
        <v>120</v>
      </c>
      <c r="D177">
        <v>159</v>
      </c>
      <c r="F177">
        <v>1</v>
      </c>
      <c r="H177">
        <v>5.7989674244109599</v>
      </c>
      <c r="I177">
        <v>24.770393295236001</v>
      </c>
      <c r="K177" t="s">
        <v>5</v>
      </c>
      <c r="L177" t="s">
        <v>6</v>
      </c>
      <c r="M177">
        <v>364</v>
      </c>
      <c r="O177">
        <v>2</v>
      </c>
      <c r="Q177">
        <v>3.36285744065593</v>
      </c>
      <c r="R177">
        <v>0.40929345768571601</v>
      </c>
      <c r="S177" t="str">
        <f t="shared" si="4"/>
        <v>pass</v>
      </c>
      <c r="U177" t="str">
        <f t="shared" si="5"/>
        <v>pass</v>
      </c>
    </row>
    <row r="178" spans="1:21">
      <c r="A178">
        <v>13.39542309</v>
      </c>
      <c r="B178" t="s">
        <v>4</v>
      </c>
      <c r="C178">
        <v>120</v>
      </c>
      <c r="D178">
        <v>160</v>
      </c>
      <c r="F178">
        <v>1</v>
      </c>
      <c r="H178">
        <v>4.9197432075560297</v>
      </c>
      <c r="I178">
        <v>15.978151126686701</v>
      </c>
      <c r="K178" t="s">
        <v>5</v>
      </c>
      <c r="L178" t="s">
        <v>6</v>
      </c>
      <c r="M178">
        <v>365</v>
      </c>
      <c r="O178">
        <v>2</v>
      </c>
      <c r="Q178">
        <v>4.3446302577848304</v>
      </c>
      <c r="R178">
        <v>10.2270216289747</v>
      </c>
      <c r="S178" t="str">
        <f t="shared" si="4"/>
        <v>pass</v>
      </c>
      <c r="U178" t="str">
        <f t="shared" si="5"/>
        <v>pass</v>
      </c>
    </row>
    <row r="179" spans="1:21">
      <c r="A179">
        <v>18.30951718</v>
      </c>
      <c r="B179" t="s">
        <v>4</v>
      </c>
      <c r="C179" t="s">
        <v>6</v>
      </c>
      <c r="D179">
        <v>0</v>
      </c>
      <c r="F179">
        <v>1</v>
      </c>
      <c r="H179">
        <v>6.6666421618862497</v>
      </c>
      <c r="I179">
        <v>33.447140669988798</v>
      </c>
      <c r="K179" t="s">
        <v>5</v>
      </c>
      <c r="L179" t="s">
        <v>6</v>
      </c>
      <c r="M179">
        <v>367</v>
      </c>
      <c r="O179">
        <v>1</v>
      </c>
      <c r="Q179">
        <v>5.4701270490990499</v>
      </c>
      <c r="R179">
        <v>21.481989542116899</v>
      </c>
      <c r="S179">
        <f t="shared" si="4"/>
        <v>21.481989542116899</v>
      </c>
      <c r="U179">
        <f t="shared" si="5"/>
        <v>21.481989542116899</v>
      </c>
    </row>
    <row r="180" spans="1:21">
      <c r="A180">
        <v>16.479763389999999</v>
      </c>
      <c r="B180" t="s">
        <v>4</v>
      </c>
      <c r="C180" t="s">
        <v>6</v>
      </c>
      <c r="D180">
        <v>1</v>
      </c>
      <c r="F180">
        <v>1</v>
      </c>
      <c r="H180">
        <v>5.8173601246754298</v>
      </c>
      <c r="I180">
        <v>24.954320297880699</v>
      </c>
      <c r="K180" t="s">
        <v>5</v>
      </c>
      <c r="L180" t="s">
        <v>6</v>
      </c>
      <c r="M180">
        <v>370</v>
      </c>
      <c r="O180">
        <v>2</v>
      </c>
      <c r="Q180">
        <v>3.9922659769212498</v>
      </c>
      <c r="R180">
        <v>6.7033788203389602</v>
      </c>
      <c r="S180" t="str">
        <f t="shared" si="4"/>
        <v>pass</v>
      </c>
      <c r="U180" t="str">
        <f t="shared" si="5"/>
        <v>pass</v>
      </c>
    </row>
    <row r="181" spans="1:21">
      <c r="A181">
        <v>18.985501429999999</v>
      </c>
      <c r="B181" t="s">
        <v>4</v>
      </c>
      <c r="C181" t="s">
        <v>6</v>
      </c>
      <c r="D181">
        <v>2</v>
      </c>
      <c r="F181">
        <v>1</v>
      </c>
      <c r="H181">
        <v>4.8650609088223504</v>
      </c>
      <c r="I181">
        <v>15.4313281393498</v>
      </c>
      <c r="K181" t="s">
        <v>5</v>
      </c>
      <c r="L181" t="s">
        <v>6</v>
      </c>
      <c r="M181">
        <v>372</v>
      </c>
      <c r="O181">
        <v>2</v>
      </c>
      <c r="Q181">
        <v>3.53252122558056</v>
      </c>
      <c r="R181">
        <v>2.10593130693203</v>
      </c>
      <c r="S181" t="str">
        <f t="shared" si="4"/>
        <v>pass</v>
      </c>
      <c r="U181" t="str">
        <f t="shared" si="5"/>
        <v>pass</v>
      </c>
    </row>
    <row r="182" spans="1:21">
      <c r="A182">
        <v>7.8164893099999997</v>
      </c>
      <c r="B182" t="s">
        <v>5</v>
      </c>
      <c r="C182" t="s">
        <v>6</v>
      </c>
      <c r="D182">
        <v>3</v>
      </c>
      <c r="F182">
        <v>2</v>
      </c>
      <c r="H182">
        <v>4.2718378261560801</v>
      </c>
      <c r="I182">
        <v>9.4990973126871996</v>
      </c>
      <c r="K182" t="s">
        <v>5</v>
      </c>
      <c r="L182" t="s">
        <v>6</v>
      </c>
      <c r="M182">
        <v>373</v>
      </c>
      <c r="O182">
        <v>2</v>
      </c>
      <c r="Q182">
        <v>2.7716648311840801</v>
      </c>
      <c r="R182">
        <v>-5.5026326370327903</v>
      </c>
      <c r="S182" t="str">
        <f t="shared" si="4"/>
        <v>pass</v>
      </c>
      <c r="U182" t="str">
        <f t="shared" si="5"/>
        <v>pass</v>
      </c>
    </row>
    <row r="183" spans="1:21">
      <c r="A183">
        <v>4.4478024070000002</v>
      </c>
      <c r="B183" t="s">
        <v>5</v>
      </c>
      <c r="C183" t="s">
        <v>6</v>
      </c>
      <c r="D183">
        <v>4</v>
      </c>
      <c r="F183">
        <v>2</v>
      </c>
      <c r="H183">
        <v>3.22622656650476</v>
      </c>
      <c r="I183">
        <v>-0.95701528382595202</v>
      </c>
      <c r="K183" t="s">
        <v>5</v>
      </c>
      <c r="L183" t="s">
        <v>6</v>
      </c>
      <c r="M183">
        <v>382</v>
      </c>
      <c r="O183">
        <v>2</v>
      </c>
      <c r="Q183">
        <v>3.9201379980123998</v>
      </c>
      <c r="R183">
        <v>5.9820990312504003</v>
      </c>
      <c r="S183" t="str">
        <f t="shared" si="4"/>
        <v>pass</v>
      </c>
      <c r="U183" t="str">
        <f t="shared" si="5"/>
        <v>pass</v>
      </c>
    </row>
    <row r="184" spans="1:21">
      <c r="A184">
        <v>7.4378590359999999</v>
      </c>
      <c r="B184" t="s">
        <v>5</v>
      </c>
      <c r="C184" t="s">
        <v>6</v>
      </c>
      <c r="D184">
        <v>5</v>
      </c>
      <c r="F184">
        <v>2</v>
      </c>
      <c r="H184">
        <v>3.7935122220958002</v>
      </c>
      <c r="I184">
        <v>4.7158412720844298</v>
      </c>
      <c r="K184" t="s">
        <v>5</v>
      </c>
      <c r="L184" t="s">
        <v>6</v>
      </c>
      <c r="M184">
        <v>383</v>
      </c>
      <c r="O184">
        <v>2</v>
      </c>
      <c r="Q184">
        <v>3.8128445484084001</v>
      </c>
      <c r="R184">
        <v>4.9091645352104303</v>
      </c>
      <c r="S184" t="str">
        <f t="shared" si="4"/>
        <v>pass</v>
      </c>
      <c r="U184" t="str">
        <f t="shared" si="5"/>
        <v>pass</v>
      </c>
    </row>
    <row r="185" spans="1:21">
      <c r="A185">
        <v>3.7272401990000001</v>
      </c>
      <c r="B185" t="s">
        <v>5</v>
      </c>
      <c r="C185" t="s">
        <v>6</v>
      </c>
      <c r="D185">
        <v>6</v>
      </c>
      <c r="F185">
        <v>2</v>
      </c>
      <c r="H185">
        <v>3.2214838824376999</v>
      </c>
      <c r="I185">
        <v>-1.0044421244966</v>
      </c>
      <c r="K185" t="s">
        <v>5</v>
      </c>
      <c r="L185" t="s">
        <v>6</v>
      </c>
      <c r="M185">
        <v>386</v>
      </c>
      <c r="O185">
        <v>2</v>
      </c>
      <c r="Q185">
        <v>4.83354152075683</v>
      </c>
      <c r="R185">
        <v>15.1161342586947</v>
      </c>
      <c r="S185" t="str">
        <f t="shared" si="4"/>
        <v>pass</v>
      </c>
      <c r="U185" t="str">
        <f t="shared" si="5"/>
        <v>pass</v>
      </c>
    </row>
    <row r="186" spans="1:21">
      <c r="A186">
        <v>4.64967051</v>
      </c>
      <c r="B186" t="s">
        <v>5</v>
      </c>
      <c r="C186" t="s">
        <v>6</v>
      </c>
      <c r="D186">
        <v>7</v>
      </c>
      <c r="F186">
        <v>2</v>
      </c>
      <c r="H186">
        <v>3.57574959783165</v>
      </c>
      <c r="I186">
        <v>2.53821502944293</v>
      </c>
      <c r="K186" t="s">
        <v>5</v>
      </c>
      <c r="L186" t="s">
        <v>6</v>
      </c>
      <c r="M186">
        <v>387</v>
      </c>
      <c r="O186">
        <v>2</v>
      </c>
      <c r="Q186">
        <v>4.3269194767341101</v>
      </c>
      <c r="R186">
        <v>10.049913818467401</v>
      </c>
      <c r="S186" t="str">
        <f t="shared" si="4"/>
        <v>pass</v>
      </c>
      <c r="U186" t="str">
        <f t="shared" si="5"/>
        <v>pass</v>
      </c>
    </row>
    <row r="187" spans="1:21">
      <c r="A187">
        <v>5.6316856199999998</v>
      </c>
      <c r="B187" t="s">
        <v>5</v>
      </c>
      <c r="C187" t="s">
        <v>6</v>
      </c>
      <c r="D187">
        <v>8</v>
      </c>
      <c r="F187">
        <v>2</v>
      </c>
      <c r="H187">
        <v>4.1168167539039402</v>
      </c>
      <c r="I187">
        <v>7.9488865901657801</v>
      </c>
      <c r="K187" t="s">
        <v>5</v>
      </c>
      <c r="L187" t="s">
        <v>6</v>
      </c>
      <c r="M187">
        <v>388</v>
      </c>
      <c r="O187">
        <v>2</v>
      </c>
      <c r="Q187">
        <v>3.7538765924636799</v>
      </c>
      <c r="R187">
        <v>4.3194849757632099</v>
      </c>
      <c r="S187" t="str">
        <f t="shared" si="4"/>
        <v>pass</v>
      </c>
      <c r="U187" t="str">
        <f t="shared" si="5"/>
        <v>pass</v>
      </c>
    </row>
    <row r="188" spans="1:21">
      <c r="A188">
        <v>28.690070290000001</v>
      </c>
      <c r="B188" t="s">
        <v>4</v>
      </c>
      <c r="C188" t="s">
        <v>6</v>
      </c>
      <c r="D188">
        <v>9</v>
      </c>
      <c r="F188">
        <v>1</v>
      </c>
      <c r="H188">
        <v>6.0740793212264199</v>
      </c>
      <c r="I188">
        <v>27.521512263390601</v>
      </c>
      <c r="K188" t="s">
        <v>5</v>
      </c>
      <c r="L188" t="s">
        <v>6</v>
      </c>
      <c r="M188">
        <v>389</v>
      </c>
      <c r="O188">
        <v>2</v>
      </c>
      <c r="Q188">
        <v>3.7034314631020799</v>
      </c>
      <c r="R188">
        <v>3.8150336821472002</v>
      </c>
      <c r="S188" t="str">
        <f t="shared" si="4"/>
        <v>pass</v>
      </c>
      <c r="U188" t="str">
        <f t="shared" si="5"/>
        <v>pass</v>
      </c>
    </row>
    <row r="189" spans="1:21">
      <c r="A189">
        <v>23.915313080000001</v>
      </c>
      <c r="B189" t="s">
        <v>4</v>
      </c>
      <c r="C189" t="s">
        <v>6</v>
      </c>
      <c r="D189">
        <v>10</v>
      </c>
      <c r="F189">
        <v>1</v>
      </c>
      <c r="H189">
        <v>5.6634900828295196</v>
      </c>
      <c r="I189">
        <v>23.415619879421602</v>
      </c>
      <c r="K189" t="s">
        <v>5</v>
      </c>
      <c r="L189" t="s">
        <v>6</v>
      </c>
      <c r="M189">
        <v>391</v>
      </c>
      <c r="O189">
        <v>2</v>
      </c>
      <c r="Q189">
        <v>3.5103678010386399</v>
      </c>
      <c r="R189">
        <v>1.88439706151286</v>
      </c>
      <c r="S189" t="str">
        <f t="shared" si="4"/>
        <v>pass</v>
      </c>
      <c r="U189" t="str">
        <f t="shared" si="5"/>
        <v>pass</v>
      </c>
    </row>
    <row r="190" spans="1:21">
      <c r="A190">
        <v>9.6428820290000008</v>
      </c>
      <c r="B190" t="s">
        <v>5</v>
      </c>
      <c r="C190" t="s">
        <v>6</v>
      </c>
      <c r="D190">
        <v>11</v>
      </c>
      <c r="F190">
        <v>2</v>
      </c>
      <c r="H190">
        <v>3.7211578855644398</v>
      </c>
      <c r="I190">
        <v>3.9922979067707902</v>
      </c>
      <c r="K190" t="s">
        <v>5</v>
      </c>
      <c r="L190" t="s">
        <v>6</v>
      </c>
      <c r="M190">
        <v>393</v>
      </c>
      <c r="O190">
        <v>2</v>
      </c>
      <c r="Q190">
        <v>2.9800969944307001</v>
      </c>
      <c r="R190">
        <v>-3.4183110045665401</v>
      </c>
      <c r="S190" t="str">
        <f t="shared" si="4"/>
        <v>pass</v>
      </c>
      <c r="U190" t="str">
        <f t="shared" si="5"/>
        <v>pass</v>
      </c>
    </row>
    <row r="191" spans="1:21">
      <c r="A191">
        <v>18.512670199999999</v>
      </c>
      <c r="B191" t="s">
        <v>4</v>
      </c>
      <c r="C191" t="s">
        <v>6</v>
      </c>
      <c r="D191">
        <v>12</v>
      </c>
      <c r="F191">
        <v>1</v>
      </c>
      <c r="H191">
        <v>6.0388697744254802</v>
      </c>
      <c r="I191">
        <v>27.1694167953811</v>
      </c>
      <c r="K191" t="s">
        <v>5</v>
      </c>
      <c r="L191" t="s">
        <v>6</v>
      </c>
      <c r="M191">
        <v>394</v>
      </c>
      <c r="O191">
        <v>2</v>
      </c>
      <c r="Q191">
        <v>2.8946368657398001</v>
      </c>
      <c r="R191">
        <v>-4.2729122914755298</v>
      </c>
      <c r="S191" t="str">
        <f t="shared" si="4"/>
        <v>pass</v>
      </c>
      <c r="U191" t="str">
        <f t="shared" si="5"/>
        <v>pass</v>
      </c>
    </row>
    <row r="192" spans="1:21">
      <c r="A192">
        <v>21.883345290000001</v>
      </c>
      <c r="B192" t="s">
        <v>4</v>
      </c>
      <c r="C192" t="s">
        <v>6</v>
      </c>
      <c r="D192">
        <v>13</v>
      </c>
      <c r="F192">
        <v>1</v>
      </c>
      <c r="H192">
        <v>5.6966467535029697</v>
      </c>
      <c r="I192">
        <v>23.747186586156101</v>
      </c>
      <c r="K192" t="s">
        <v>5</v>
      </c>
      <c r="L192" t="s">
        <v>6</v>
      </c>
      <c r="M192">
        <v>395</v>
      </c>
      <c r="O192">
        <v>2</v>
      </c>
      <c r="Q192">
        <v>3.1241972913342599</v>
      </c>
      <c r="R192">
        <v>-1.97730803553099</v>
      </c>
      <c r="S192" t="str">
        <f t="shared" si="4"/>
        <v>pass</v>
      </c>
      <c r="U192" t="str">
        <f t="shared" si="5"/>
        <v>pass</v>
      </c>
    </row>
    <row r="193" spans="1:21">
      <c r="A193">
        <v>17.000729880000002</v>
      </c>
      <c r="B193" t="s">
        <v>4</v>
      </c>
      <c r="C193" t="s">
        <v>6</v>
      </c>
      <c r="D193">
        <v>14</v>
      </c>
      <c r="F193">
        <v>1</v>
      </c>
      <c r="H193">
        <v>5.03652297182607</v>
      </c>
      <c r="I193">
        <v>17.1459487693871</v>
      </c>
      <c r="K193" t="s">
        <v>5</v>
      </c>
      <c r="L193" t="s">
        <v>6</v>
      </c>
      <c r="M193">
        <v>396</v>
      </c>
      <c r="O193">
        <v>2</v>
      </c>
      <c r="Q193">
        <v>3.7930105489990402</v>
      </c>
      <c r="R193">
        <v>4.7108245411167902</v>
      </c>
      <c r="S193" t="str">
        <f t="shared" si="4"/>
        <v>pass</v>
      </c>
      <c r="U193" t="str">
        <f t="shared" si="5"/>
        <v>pass</v>
      </c>
    </row>
    <row r="194" spans="1:21">
      <c r="A194">
        <v>7.9623822259999999</v>
      </c>
      <c r="B194" t="s">
        <v>5</v>
      </c>
      <c r="C194" t="s">
        <v>6</v>
      </c>
      <c r="D194">
        <v>15</v>
      </c>
      <c r="F194">
        <v>2</v>
      </c>
      <c r="H194">
        <v>3.4829823515441301</v>
      </c>
      <c r="I194">
        <v>1.61054256656775</v>
      </c>
      <c r="K194" t="s">
        <v>5</v>
      </c>
      <c r="L194" t="s">
        <v>6</v>
      </c>
      <c r="M194">
        <v>404</v>
      </c>
      <c r="O194">
        <v>2</v>
      </c>
      <c r="Q194">
        <v>3.5497797761877199</v>
      </c>
      <c r="R194">
        <v>2.2785168130036499</v>
      </c>
      <c r="S194" t="str">
        <f t="shared" si="4"/>
        <v>pass</v>
      </c>
      <c r="U194" t="str">
        <f t="shared" si="5"/>
        <v>pass</v>
      </c>
    </row>
    <row r="195" spans="1:21">
      <c r="A195">
        <v>17.844768340000002</v>
      </c>
      <c r="B195" t="s">
        <v>4</v>
      </c>
      <c r="C195" t="s">
        <v>6</v>
      </c>
      <c r="D195">
        <v>16</v>
      </c>
      <c r="F195">
        <v>1</v>
      </c>
      <c r="H195">
        <v>5.9874936899345297</v>
      </c>
      <c r="I195">
        <v>26.655655950471701</v>
      </c>
      <c r="K195" t="s">
        <v>5</v>
      </c>
      <c r="L195" t="s">
        <v>6</v>
      </c>
      <c r="M195">
        <v>408</v>
      </c>
      <c r="O195">
        <v>2</v>
      </c>
      <c r="Q195">
        <v>3.4746773037065601</v>
      </c>
      <c r="R195">
        <v>1.52749208819203</v>
      </c>
      <c r="S195" t="str">
        <f t="shared" ref="S195:S215" si="6">IF(AND(K195="normal pipe image",R195&gt;$O$640),R195,"pass")</f>
        <v>pass</v>
      </c>
      <c r="U195" t="str">
        <f t="shared" ref="U195:U216" si="7">IF(S195&lt;T$3,"pass",S195)</f>
        <v>pass</v>
      </c>
    </row>
    <row r="196" spans="1:21">
      <c r="A196">
        <v>7.979410626</v>
      </c>
      <c r="B196" t="s">
        <v>5</v>
      </c>
      <c r="C196" t="s">
        <v>6</v>
      </c>
      <c r="D196">
        <v>17</v>
      </c>
      <c r="F196">
        <v>2</v>
      </c>
      <c r="H196">
        <v>4.6045325898918001</v>
      </c>
      <c r="I196">
        <v>12.8260449500444</v>
      </c>
      <c r="K196" t="s">
        <v>5</v>
      </c>
      <c r="L196" t="s">
        <v>6</v>
      </c>
      <c r="M196">
        <v>409</v>
      </c>
      <c r="O196">
        <v>2</v>
      </c>
      <c r="Q196">
        <v>3.7854483718207801</v>
      </c>
      <c r="R196">
        <v>4.6352027693342004</v>
      </c>
      <c r="S196" t="str">
        <f t="shared" si="6"/>
        <v>pass</v>
      </c>
      <c r="U196" t="str">
        <f t="shared" si="7"/>
        <v>pass</v>
      </c>
    </row>
    <row r="197" spans="1:21">
      <c r="A197">
        <v>4.563452721</v>
      </c>
      <c r="B197" t="s">
        <v>5</v>
      </c>
      <c r="C197" t="s">
        <v>6</v>
      </c>
      <c r="D197">
        <v>18</v>
      </c>
      <c r="F197">
        <v>2</v>
      </c>
      <c r="H197">
        <v>4.2386278397392401</v>
      </c>
      <c r="I197">
        <v>9.1669974485188295</v>
      </c>
      <c r="K197" t="s">
        <v>5</v>
      </c>
      <c r="L197" t="s">
        <v>6</v>
      </c>
      <c r="M197">
        <v>410</v>
      </c>
      <c r="O197">
        <v>2</v>
      </c>
      <c r="Q197">
        <v>3.4193346864220802</v>
      </c>
      <c r="R197">
        <v>0.97406591534727205</v>
      </c>
      <c r="S197" t="str">
        <f t="shared" si="6"/>
        <v>pass</v>
      </c>
      <c r="U197" t="str">
        <f t="shared" si="7"/>
        <v>pass</v>
      </c>
    </row>
    <row r="198" spans="1:21">
      <c r="A198">
        <v>3.954897018</v>
      </c>
      <c r="B198" t="s">
        <v>5</v>
      </c>
      <c r="C198" t="s">
        <v>6</v>
      </c>
      <c r="D198">
        <v>19</v>
      </c>
      <c r="F198">
        <v>2</v>
      </c>
      <c r="H198">
        <v>3.86446345527132</v>
      </c>
      <c r="I198">
        <v>5.4253536038396204</v>
      </c>
      <c r="K198" t="s">
        <v>5</v>
      </c>
      <c r="L198" t="s">
        <v>6</v>
      </c>
      <c r="M198">
        <v>411</v>
      </c>
      <c r="O198">
        <v>2</v>
      </c>
      <c r="Q198">
        <v>3.7026223898006698</v>
      </c>
      <c r="R198">
        <v>3.80694294913306</v>
      </c>
      <c r="S198" t="str">
        <f t="shared" si="6"/>
        <v>pass</v>
      </c>
      <c r="U198" t="str">
        <f t="shared" si="7"/>
        <v>pass</v>
      </c>
    </row>
    <row r="199" spans="1:21">
      <c r="A199">
        <v>4.7742929910000003</v>
      </c>
      <c r="B199" t="s">
        <v>5</v>
      </c>
      <c r="C199" t="s">
        <v>6</v>
      </c>
      <c r="D199">
        <v>20</v>
      </c>
      <c r="F199">
        <v>2</v>
      </c>
      <c r="H199">
        <v>3.75890313708048</v>
      </c>
      <c r="I199">
        <v>4.3697504219311698</v>
      </c>
      <c r="K199" t="s">
        <v>5</v>
      </c>
      <c r="L199" t="s">
        <v>6</v>
      </c>
      <c r="M199">
        <v>413</v>
      </c>
      <c r="O199">
        <v>2</v>
      </c>
      <c r="Q199">
        <v>3.52892751304051</v>
      </c>
      <c r="R199">
        <v>2.0699941815315102</v>
      </c>
      <c r="S199" t="str">
        <f t="shared" si="6"/>
        <v>pass</v>
      </c>
      <c r="U199" t="str">
        <f t="shared" si="7"/>
        <v>pass</v>
      </c>
    </row>
    <row r="200" spans="1:21">
      <c r="A200">
        <v>22.779795029999999</v>
      </c>
      <c r="B200" t="s">
        <v>4</v>
      </c>
      <c r="C200" t="s">
        <v>6</v>
      </c>
      <c r="D200">
        <v>21</v>
      </c>
      <c r="F200">
        <v>1</v>
      </c>
      <c r="H200">
        <v>5.9714103087053401</v>
      </c>
      <c r="I200">
        <v>26.494822138179799</v>
      </c>
      <c r="K200" t="s">
        <v>5</v>
      </c>
      <c r="L200" t="s">
        <v>6</v>
      </c>
      <c r="M200">
        <v>415</v>
      </c>
      <c r="O200">
        <v>2</v>
      </c>
      <c r="Q200">
        <v>3.12713113732663</v>
      </c>
      <c r="R200">
        <v>-1.9479695756072399</v>
      </c>
      <c r="S200" t="str">
        <f t="shared" si="6"/>
        <v>pass</v>
      </c>
      <c r="U200" t="str">
        <f t="shared" si="7"/>
        <v>pass</v>
      </c>
    </row>
    <row r="201" spans="1:21">
      <c r="A201">
        <v>5.6557044980000004</v>
      </c>
      <c r="B201" t="s">
        <v>5</v>
      </c>
      <c r="C201" t="s">
        <v>6</v>
      </c>
      <c r="D201">
        <v>22</v>
      </c>
      <c r="F201">
        <v>2</v>
      </c>
      <c r="H201">
        <v>3.9737003983387198</v>
      </c>
      <c r="I201">
        <v>6.5177230345136099</v>
      </c>
      <c r="K201" t="s">
        <v>5</v>
      </c>
      <c r="L201" t="s">
        <v>6</v>
      </c>
      <c r="M201">
        <v>416</v>
      </c>
      <c r="O201">
        <v>2</v>
      </c>
      <c r="Q201">
        <v>3.6841197909535102</v>
      </c>
      <c r="R201">
        <v>3.6219169606614998</v>
      </c>
      <c r="S201" t="str">
        <f t="shared" si="6"/>
        <v>pass</v>
      </c>
      <c r="U201" t="str">
        <f t="shared" si="7"/>
        <v>pass</v>
      </c>
    </row>
    <row r="202" spans="1:21">
      <c r="A202">
        <v>4.483267648</v>
      </c>
      <c r="B202" t="s">
        <v>5</v>
      </c>
      <c r="C202" t="s">
        <v>6</v>
      </c>
      <c r="D202">
        <v>23</v>
      </c>
      <c r="F202">
        <v>2</v>
      </c>
      <c r="H202">
        <v>3.1811436740113299</v>
      </c>
      <c r="I202">
        <v>-1.4078442087602701</v>
      </c>
      <c r="K202" t="s">
        <v>5</v>
      </c>
      <c r="L202" t="s">
        <v>6</v>
      </c>
      <c r="M202">
        <v>417</v>
      </c>
      <c r="O202">
        <v>2</v>
      </c>
      <c r="Q202">
        <v>3.61875251992736</v>
      </c>
      <c r="R202">
        <v>2.9682442504000299</v>
      </c>
      <c r="S202" t="str">
        <f t="shared" si="6"/>
        <v>pass</v>
      </c>
      <c r="U202" t="str">
        <f t="shared" si="7"/>
        <v>pass</v>
      </c>
    </row>
    <row r="203" spans="1:21">
      <c r="A203">
        <v>4.7854993910000001</v>
      </c>
      <c r="B203" t="s">
        <v>5</v>
      </c>
      <c r="C203" t="s">
        <v>6</v>
      </c>
      <c r="D203">
        <v>24</v>
      </c>
      <c r="F203">
        <v>2</v>
      </c>
      <c r="H203">
        <v>3.5368568844271802</v>
      </c>
      <c r="I203">
        <v>2.1492878953982699</v>
      </c>
      <c r="K203" t="s">
        <v>5</v>
      </c>
      <c r="L203" t="s">
        <v>6</v>
      </c>
      <c r="M203">
        <v>421</v>
      </c>
      <c r="O203">
        <v>2</v>
      </c>
      <c r="Q203">
        <v>4.4464906085087197</v>
      </c>
      <c r="R203">
        <v>11.245625136213601</v>
      </c>
      <c r="S203" t="str">
        <f t="shared" si="6"/>
        <v>pass</v>
      </c>
      <c r="U203" t="str">
        <f t="shared" si="7"/>
        <v>pass</v>
      </c>
    </row>
    <row r="204" spans="1:21">
      <c r="A204">
        <v>5.353443554</v>
      </c>
      <c r="B204" t="s">
        <v>5</v>
      </c>
      <c r="C204" t="s">
        <v>6</v>
      </c>
      <c r="D204">
        <v>25</v>
      </c>
      <c r="F204">
        <v>2</v>
      </c>
      <c r="H204">
        <v>3.3642701524496998</v>
      </c>
      <c r="I204">
        <v>0.42342057562339003</v>
      </c>
      <c r="K204" t="s">
        <v>5</v>
      </c>
      <c r="L204" t="s">
        <v>6</v>
      </c>
      <c r="M204">
        <v>422</v>
      </c>
      <c r="O204">
        <v>2</v>
      </c>
      <c r="Q204">
        <v>2.73605884882409</v>
      </c>
      <c r="R204">
        <v>-5.85869246063268</v>
      </c>
      <c r="S204" t="str">
        <f t="shared" si="6"/>
        <v>pass</v>
      </c>
      <c r="U204" t="str">
        <f t="shared" si="7"/>
        <v>pass</v>
      </c>
    </row>
    <row r="205" spans="1:21">
      <c r="A205">
        <v>25.01305262</v>
      </c>
      <c r="B205" t="s">
        <v>4</v>
      </c>
      <c r="C205" t="s">
        <v>6</v>
      </c>
      <c r="D205">
        <v>26</v>
      </c>
      <c r="F205">
        <v>2</v>
      </c>
      <c r="H205">
        <v>4.2603046541231002</v>
      </c>
      <c r="I205">
        <v>9.3837655923574399</v>
      </c>
      <c r="K205" t="s">
        <v>5</v>
      </c>
      <c r="L205" t="s">
        <v>6</v>
      </c>
      <c r="M205">
        <v>424</v>
      </c>
      <c r="O205">
        <v>2</v>
      </c>
      <c r="Q205">
        <v>4.1327528138716101</v>
      </c>
      <c r="R205">
        <v>8.1082471898424906</v>
      </c>
      <c r="S205" t="str">
        <f t="shared" si="6"/>
        <v>pass</v>
      </c>
      <c r="U205" t="str">
        <f t="shared" si="7"/>
        <v>pass</v>
      </c>
    </row>
    <row r="206" spans="1:21">
      <c r="A206">
        <v>5.2634215580000001</v>
      </c>
      <c r="B206" t="s">
        <v>5</v>
      </c>
      <c r="C206" t="s">
        <v>6</v>
      </c>
      <c r="D206">
        <v>27</v>
      </c>
      <c r="F206">
        <v>2</v>
      </c>
      <c r="H206">
        <v>3.9038838634814601</v>
      </c>
      <c r="I206">
        <v>5.8195576859410503</v>
      </c>
      <c r="K206" t="s">
        <v>5</v>
      </c>
      <c r="L206" t="s">
        <v>6</v>
      </c>
      <c r="M206">
        <v>426</v>
      </c>
      <c r="O206">
        <v>2</v>
      </c>
      <c r="Q206">
        <v>3.18682975766834</v>
      </c>
      <c r="R206">
        <v>-1.35098337219019</v>
      </c>
      <c r="S206" t="str">
        <f t="shared" si="6"/>
        <v>pass</v>
      </c>
      <c r="U206" t="str">
        <f t="shared" si="7"/>
        <v>pass</v>
      </c>
    </row>
    <row r="207" spans="1:21">
      <c r="A207">
        <v>30.9593405</v>
      </c>
      <c r="B207" t="s">
        <v>4</v>
      </c>
      <c r="C207" t="s">
        <v>6</v>
      </c>
      <c r="D207">
        <v>28</v>
      </c>
      <c r="F207">
        <v>1</v>
      </c>
      <c r="H207">
        <v>6.0392300136152901</v>
      </c>
      <c r="I207">
        <v>27.173019187279401</v>
      </c>
      <c r="K207" t="s">
        <v>5</v>
      </c>
      <c r="L207" t="s">
        <v>6</v>
      </c>
      <c r="M207">
        <v>427</v>
      </c>
      <c r="O207">
        <v>2</v>
      </c>
      <c r="Q207">
        <v>4.5041962408072598</v>
      </c>
      <c r="R207">
        <v>11.822681459199</v>
      </c>
      <c r="S207" t="str">
        <f t="shared" si="6"/>
        <v>pass</v>
      </c>
      <c r="U207" t="str">
        <f t="shared" si="7"/>
        <v>pass</v>
      </c>
    </row>
    <row r="208" spans="1:21">
      <c r="A208">
        <v>17.49591873</v>
      </c>
      <c r="B208" t="s">
        <v>4</v>
      </c>
      <c r="C208" t="s">
        <v>6</v>
      </c>
      <c r="D208">
        <v>29</v>
      </c>
      <c r="F208">
        <v>1</v>
      </c>
      <c r="H208">
        <v>5.3046456577967103</v>
      </c>
      <c r="I208">
        <v>19.827175629093599</v>
      </c>
      <c r="K208" t="s">
        <v>5</v>
      </c>
      <c r="L208" t="s">
        <v>6</v>
      </c>
      <c r="M208">
        <v>428</v>
      </c>
      <c r="O208">
        <v>2</v>
      </c>
      <c r="Q208">
        <v>3.59164224066742</v>
      </c>
      <c r="R208">
        <v>2.6971414578006199</v>
      </c>
      <c r="S208" t="str">
        <f t="shared" si="6"/>
        <v>pass</v>
      </c>
      <c r="U208" t="str">
        <f t="shared" si="7"/>
        <v>pass</v>
      </c>
    </row>
    <row r="209" spans="1:21">
      <c r="A209">
        <v>12.856172109999999</v>
      </c>
      <c r="B209" t="s">
        <v>4</v>
      </c>
      <c r="C209" t="s">
        <v>6</v>
      </c>
      <c r="D209">
        <v>30</v>
      </c>
      <c r="F209">
        <v>1</v>
      </c>
      <c r="H209">
        <v>4.69285133726863</v>
      </c>
      <c r="I209">
        <v>13.709232423812701</v>
      </c>
      <c r="K209" t="s">
        <v>5</v>
      </c>
      <c r="L209" t="s">
        <v>6</v>
      </c>
      <c r="M209">
        <v>429</v>
      </c>
      <c r="O209">
        <v>2</v>
      </c>
      <c r="Q209">
        <v>3.0924651712375999</v>
      </c>
      <c r="R209">
        <v>-2.2946292364975598</v>
      </c>
      <c r="S209" t="str">
        <f t="shared" si="6"/>
        <v>pass</v>
      </c>
      <c r="U209" t="str">
        <f t="shared" si="7"/>
        <v>pass</v>
      </c>
    </row>
    <row r="210" spans="1:21">
      <c r="A210">
        <v>26.340055920000001</v>
      </c>
      <c r="B210" t="s">
        <v>4</v>
      </c>
      <c r="C210" t="s">
        <v>6</v>
      </c>
      <c r="D210">
        <v>31</v>
      </c>
      <c r="F210">
        <v>1</v>
      </c>
      <c r="H210">
        <v>6.0729654150689401</v>
      </c>
      <c r="I210">
        <v>27.5103732018157</v>
      </c>
      <c r="K210" t="s">
        <v>5</v>
      </c>
      <c r="L210" t="s">
        <v>6</v>
      </c>
      <c r="M210">
        <v>430</v>
      </c>
      <c r="O210">
        <v>2</v>
      </c>
      <c r="Q210">
        <v>3.2154340719081</v>
      </c>
      <c r="R210">
        <v>-1.0649402297925601</v>
      </c>
      <c r="S210" t="str">
        <f t="shared" si="6"/>
        <v>pass</v>
      </c>
      <c r="U210" t="str">
        <f t="shared" si="7"/>
        <v>pass</v>
      </c>
    </row>
    <row r="211" spans="1:21">
      <c r="A211">
        <v>22.15649423</v>
      </c>
      <c r="B211" t="s">
        <v>4</v>
      </c>
      <c r="C211" t="s">
        <v>6</v>
      </c>
      <c r="D211">
        <v>32</v>
      </c>
      <c r="F211">
        <v>1</v>
      </c>
      <c r="H211">
        <v>5.1828560824389696</v>
      </c>
      <c r="I211">
        <v>18.609279875516101</v>
      </c>
      <c r="K211" t="s">
        <v>5</v>
      </c>
      <c r="L211" t="s">
        <v>6</v>
      </c>
      <c r="M211">
        <v>437</v>
      </c>
      <c r="O211">
        <v>2</v>
      </c>
      <c r="Q211">
        <v>4.0826232620989797</v>
      </c>
      <c r="R211">
        <v>7.6069516721161801</v>
      </c>
      <c r="S211" t="str">
        <f t="shared" si="6"/>
        <v>pass</v>
      </c>
      <c r="U211" t="str">
        <f t="shared" si="7"/>
        <v>pass</v>
      </c>
    </row>
    <row r="212" spans="1:21">
      <c r="A212">
        <v>18.4719835</v>
      </c>
      <c r="B212" t="s">
        <v>4</v>
      </c>
      <c r="C212" t="s">
        <v>6</v>
      </c>
      <c r="D212">
        <v>33</v>
      </c>
      <c r="F212">
        <v>1</v>
      </c>
      <c r="H212">
        <v>5.1993578593777903</v>
      </c>
      <c r="I212">
        <v>18.774297644904301</v>
      </c>
      <c r="K212" t="s">
        <v>5</v>
      </c>
      <c r="L212" t="s">
        <v>6</v>
      </c>
      <c r="M212">
        <v>438</v>
      </c>
      <c r="O212">
        <v>1</v>
      </c>
      <c r="Q212">
        <v>5.0854670834928202</v>
      </c>
      <c r="R212">
        <v>17.6353898860546</v>
      </c>
      <c r="S212">
        <f t="shared" si="6"/>
        <v>17.6353898860546</v>
      </c>
      <c r="U212" t="str">
        <f t="shared" si="7"/>
        <v>pass</v>
      </c>
    </row>
    <row r="213" spans="1:21">
      <c r="A213">
        <v>43.385371390000003</v>
      </c>
      <c r="B213" t="s">
        <v>4</v>
      </c>
      <c r="C213" t="s">
        <v>6</v>
      </c>
      <c r="D213">
        <v>34</v>
      </c>
      <c r="F213">
        <v>1</v>
      </c>
      <c r="H213">
        <v>4.0169669979692397</v>
      </c>
      <c r="I213">
        <v>6.9503890308187799</v>
      </c>
      <c r="K213" t="s">
        <v>5</v>
      </c>
      <c r="L213" t="s">
        <v>6</v>
      </c>
      <c r="M213">
        <v>441</v>
      </c>
      <c r="O213">
        <v>2</v>
      </c>
      <c r="Q213">
        <v>3.95302670963276</v>
      </c>
      <c r="R213">
        <v>6.3109861474540399</v>
      </c>
      <c r="S213" t="str">
        <f t="shared" si="6"/>
        <v>pass</v>
      </c>
      <c r="U213" t="str">
        <f t="shared" si="7"/>
        <v>pass</v>
      </c>
    </row>
    <row r="214" spans="1:21">
      <c r="A214">
        <v>6.1652550469999996</v>
      </c>
      <c r="B214" t="s">
        <v>5</v>
      </c>
      <c r="C214" t="s">
        <v>6</v>
      </c>
      <c r="D214">
        <v>35</v>
      </c>
      <c r="F214">
        <v>2</v>
      </c>
      <c r="H214">
        <v>3.8613589046813499</v>
      </c>
      <c r="I214">
        <v>5.3943080979399296</v>
      </c>
      <c r="K214" t="s">
        <v>5</v>
      </c>
      <c r="L214" t="s">
        <v>6</v>
      </c>
      <c r="M214">
        <v>445</v>
      </c>
      <c r="O214">
        <v>2</v>
      </c>
      <c r="Q214">
        <v>3.3825537848994198</v>
      </c>
      <c r="R214">
        <v>0.60625690012060995</v>
      </c>
      <c r="S214" t="str">
        <f t="shared" si="6"/>
        <v>pass</v>
      </c>
      <c r="U214" t="str">
        <f t="shared" si="7"/>
        <v>pass</v>
      </c>
    </row>
    <row r="215" spans="1:21">
      <c r="A215">
        <v>6.5651553470000001</v>
      </c>
      <c r="B215" t="s">
        <v>5</v>
      </c>
      <c r="C215" t="s">
        <v>6</v>
      </c>
      <c r="D215">
        <v>36</v>
      </c>
      <c r="F215">
        <v>2</v>
      </c>
      <c r="H215">
        <v>3.8472956298886198</v>
      </c>
      <c r="I215">
        <v>5.2536753500125801</v>
      </c>
      <c r="K215" t="s">
        <v>5</v>
      </c>
      <c r="L215" t="s">
        <v>6</v>
      </c>
      <c r="M215">
        <v>446</v>
      </c>
      <c r="O215">
        <v>2</v>
      </c>
      <c r="Q215">
        <v>2.54305150027233</v>
      </c>
      <c r="R215">
        <v>-7.7887659461503098</v>
      </c>
      <c r="S215" t="str">
        <f t="shared" si="6"/>
        <v>pass</v>
      </c>
      <c r="U215" t="str">
        <f t="shared" si="7"/>
        <v>pass</v>
      </c>
    </row>
    <row r="216" spans="1:21">
      <c r="A216">
        <v>16.003053940000001</v>
      </c>
      <c r="B216" t="s">
        <v>4</v>
      </c>
      <c r="C216" t="s">
        <v>6</v>
      </c>
      <c r="D216">
        <v>37</v>
      </c>
      <c r="F216">
        <v>1</v>
      </c>
      <c r="H216">
        <v>5.5118460219179504</v>
      </c>
      <c r="I216">
        <v>21.899179270305901</v>
      </c>
      <c r="K216" t="s">
        <v>5</v>
      </c>
      <c r="L216" t="s">
        <v>6</v>
      </c>
      <c r="M216">
        <v>447</v>
      </c>
      <c r="O216">
        <v>2</v>
      </c>
      <c r="Q216">
        <v>3.7987622634777201</v>
      </c>
      <c r="R216">
        <v>4.7683416859036001</v>
      </c>
      <c r="S216" t="str">
        <f t="shared" ref="S216" si="8">IF(AND(K216="normal pipe image",R216&gt;$O$640),R216,"pass")</f>
        <v>pass</v>
      </c>
      <c r="U216" t="str">
        <f t="shared" si="7"/>
        <v>pass</v>
      </c>
    </row>
    <row r="217" spans="1:21">
      <c r="A217">
        <v>6.0729992279999996</v>
      </c>
      <c r="B217" t="s">
        <v>5</v>
      </c>
      <c r="C217" t="s">
        <v>6</v>
      </c>
      <c r="D217">
        <v>38</v>
      </c>
      <c r="F217">
        <v>2</v>
      </c>
      <c r="H217">
        <v>4.4762367666430398</v>
      </c>
      <c r="I217">
        <v>11.5430867175568</v>
      </c>
      <c r="K217" t="s">
        <v>4</v>
      </c>
      <c r="L217">
        <v>100</v>
      </c>
      <c r="M217">
        <v>0</v>
      </c>
      <c r="O217">
        <v>1</v>
      </c>
      <c r="Q217">
        <v>5.8518634014430404</v>
      </c>
      <c r="R217">
        <v>25.2993530655569</v>
      </c>
      <c r="S217" t="str">
        <f>IF(AND(K217="abnormal pipe image",R217&lt;10),R217,"pass")</f>
        <v>pass</v>
      </c>
      <c r="T217">
        <f>MEDIAN(S217:S431)</f>
        <v>7.5047112932612556</v>
      </c>
    </row>
    <row r="218" spans="1:21">
      <c r="A218">
        <v>4.9454641339999998</v>
      </c>
      <c r="B218" t="s">
        <v>5</v>
      </c>
      <c r="C218" t="s">
        <v>6</v>
      </c>
      <c r="D218">
        <v>39</v>
      </c>
      <c r="F218">
        <v>2</v>
      </c>
      <c r="H218">
        <v>3.7863282628843602</v>
      </c>
      <c r="I218">
        <v>4.6440016799700299</v>
      </c>
      <c r="K218" t="s">
        <v>4</v>
      </c>
      <c r="L218">
        <v>100</v>
      </c>
      <c r="M218">
        <v>1</v>
      </c>
      <c r="O218">
        <v>1</v>
      </c>
      <c r="Q218">
        <v>5.6030333150537697</v>
      </c>
      <c r="R218">
        <v>22.811052201664101</v>
      </c>
      <c r="S218" t="str">
        <f t="shared" ref="S218:S281" si="9">IF(AND(K218="abnormal pipe image",R218&lt;10),R218,"pass")</f>
        <v>pass</v>
      </c>
    </row>
    <row r="219" spans="1:21">
      <c r="A219">
        <v>4.8921420229999999</v>
      </c>
      <c r="B219" t="s">
        <v>5</v>
      </c>
      <c r="C219" t="s">
        <v>6</v>
      </c>
      <c r="D219">
        <v>40</v>
      </c>
      <c r="F219">
        <v>2</v>
      </c>
      <c r="H219">
        <v>3.4621923336011799</v>
      </c>
      <c r="I219">
        <v>1.4026423871382201</v>
      </c>
      <c r="K219" t="s">
        <v>4</v>
      </c>
      <c r="L219">
        <v>100</v>
      </c>
      <c r="M219">
        <v>2</v>
      </c>
      <c r="O219">
        <v>1</v>
      </c>
      <c r="Q219">
        <v>5.7595178039525496</v>
      </c>
      <c r="R219">
        <v>24.3758970906519</v>
      </c>
      <c r="S219" t="str">
        <f t="shared" si="9"/>
        <v>pass</v>
      </c>
    </row>
    <row r="220" spans="1:21">
      <c r="A220">
        <v>4.340155556</v>
      </c>
      <c r="B220" t="s">
        <v>5</v>
      </c>
      <c r="C220" t="s">
        <v>6</v>
      </c>
      <c r="D220">
        <v>41</v>
      </c>
      <c r="F220">
        <v>2</v>
      </c>
      <c r="H220">
        <v>3.6523309006184599</v>
      </c>
      <c r="I220">
        <v>3.3040280573110401</v>
      </c>
      <c r="K220" t="s">
        <v>4</v>
      </c>
      <c r="L220">
        <v>100</v>
      </c>
      <c r="M220">
        <v>3</v>
      </c>
      <c r="O220">
        <v>1</v>
      </c>
      <c r="Q220">
        <v>5.7851425475258598</v>
      </c>
      <c r="R220">
        <v>24.632144526384899</v>
      </c>
      <c r="S220" t="str">
        <f t="shared" si="9"/>
        <v>pass</v>
      </c>
    </row>
    <row r="221" spans="1:21">
      <c r="A221">
        <v>20.504494439999998</v>
      </c>
      <c r="B221" t="s">
        <v>4</v>
      </c>
      <c r="C221" t="s">
        <v>6</v>
      </c>
      <c r="D221">
        <v>42</v>
      </c>
      <c r="F221">
        <v>1</v>
      </c>
      <c r="H221">
        <v>5.7902736093294296</v>
      </c>
      <c r="I221">
        <v>24.683455144420599</v>
      </c>
      <c r="K221" t="s">
        <v>4</v>
      </c>
      <c r="L221">
        <v>100</v>
      </c>
      <c r="M221">
        <v>4</v>
      </c>
      <c r="O221">
        <v>1</v>
      </c>
      <c r="Q221">
        <v>5.8274211423397499</v>
      </c>
      <c r="R221">
        <v>25.0549304745239</v>
      </c>
      <c r="S221" t="str">
        <f t="shared" si="9"/>
        <v>pass</v>
      </c>
    </row>
    <row r="222" spans="1:21">
      <c r="A222">
        <v>4.2238926660000002</v>
      </c>
      <c r="B222" t="s">
        <v>5</v>
      </c>
      <c r="C222" t="s">
        <v>6</v>
      </c>
      <c r="D222">
        <v>43</v>
      </c>
      <c r="F222">
        <v>2</v>
      </c>
      <c r="H222">
        <v>3.97272431613592</v>
      </c>
      <c r="I222">
        <v>6.50796221248563</v>
      </c>
      <c r="K222" t="s">
        <v>4</v>
      </c>
      <c r="L222">
        <v>100</v>
      </c>
      <c r="M222">
        <v>5</v>
      </c>
      <c r="O222">
        <v>1</v>
      </c>
      <c r="Q222">
        <v>5.9071965380520197</v>
      </c>
      <c r="R222">
        <v>25.852684431646502</v>
      </c>
      <c r="S222" t="str">
        <f t="shared" si="9"/>
        <v>pass</v>
      </c>
    </row>
    <row r="223" spans="1:21">
      <c r="A223">
        <v>6.8860285619999999</v>
      </c>
      <c r="B223" t="s">
        <v>5</v>
      </c>
      <c r="C223" t="s">
        <v>6</v>
      </c>
      <c r="D223">
        <v>44</v>
      </c>
      <c r="F223">
        <v>2</v>
      </c>
      <c r="H223">
        <v>4.0210774621501004</v>
      </c>
      <c r="I223">
        <v>6.9914936726274703</v>
      </c>
      <c r="K223" t="s">
        <v>4</v>
      </c>
      <c r="L223">
        <v>100</v>
      </c>
      <c r="M223">
        <v>6</v>
      </c>
      <c r="O223">
        <v>1</v>
      </c>
      <c r="Q223">
        <v>5.8057464768796203</v>
      </c>
      <c r="R223">
        <v>24.838183819922602</v>
      </c>
      <c r="S223" t="str">
        <f t="shared" si="9"/>
        <v>pass</v>
      </c>
    </row>
    <row r="224" spans="1:21">
      <c r="A224">
        <v>7.0345427200000001</v>
      </c>
      <c r="B224" t="s">
        <v>5</v>
      </c>
      <c r="C224" t="s">
        <v>6</v>
      </c>
      <c r="D224">
        <v>45</v>
      </c>
      <c r="F224">
        <v>2</v>
      </c>
      <c r="H224">
        <v>4.3350947900494701</v>
      </c>
      <c r="I224">
        <v>10.131666951621099</v>
      </c>
      <c r="K224" t="s">
        <v>4</v>
      </c>
      <c r="L224">
        <v>100</v>
      </c>
      <c r="M224">
        <v>7</v>
      </c>
      <c r="O224">
        <v>1</v>
      </c>
      <c r="Q224">
        <v>5.8636423394450601</v>
      </c>
      <c r="R224">
        <v>25.417142445576999</v>
      </c>
      <c r="S224" t="str">
        <f t="shared" si="9"/>
        <v>pass</v>
      </c>
    </row>
    <row r="225" spans="1:19">
      <c r="A225">
        <v>31.728352959999999</v>
      </c>
      <c r="B225" t="s">
        <v>4</v>
      </c>
      <c r="C225" t="s">
        <v>6</v>
      </c>
      <c r="D225">
        <v>46</v>
      </c>
      <c r="F225">
        <v>2</v>
      </c>
      <c r="H225">
        <v>4.11958838767102</v>
      </c>
      <c r="I225">
        <v>7.9766029278365904</v>
      </c>
      <c r="K225" t="s">
        <v>4</v>
      </c>
      <c r="L225">
        <v>100</v>
      </c>
      <c r="M225">
        <v>8</v>
      </c>
      <c r="O225">
        <v>1</v>
      </c>
      <c r="Q225">
        <v>5.93672535594294</v>
      </c>
      <c r="R225">
        <v>26.147972610555801</v>
      </c>
      <c r="S225" t="str">
        <f t="shared" si="9"/>
        <v>pass</v>
      </c>
    </row>
    <row r="226" spans="1:19">
      <c r="A226">
        <v>7.1975170769999997</v>
      </c>
      <c r="B226" t="s">
        <v>5</v>
      </c>
      <c r="C226" t="s">
        <v>6</v>
      </c>
      <c r="D226">
        <v>47</v>
      </c>
      <c r="F226">
        <v>2</v>
      </c>
      <c r="H226">
        <v>4.9089938070748804</v>
      </c>
      <c r="I226">
        <v>15.8706571218751</v>
      </c>
      <c r="K226" t="s">
        <v>4</v>
      </c>
      <c r="L226">
        <v>100</v>
      </c>
      <c r="M226">
        <v>9</v>
      </c>
      <c r="O226">
        <v>1</v>
      </c>
      <c r="Q226">
        <v>6.01889423229591</v>
      </c>
      <c r="R226">
        <v>26.969661374085501</v>
      </c>
      <c r="S226" t="str">
        <f t="shared" si="9"/>
        <v>pass</v>
      </c>
    </row>
    <row r="227" spans="1:19">
      <c r="A227">
        <v>32.467963400000002</v>
      </c>
      <c r="B227" t="s">
        <v>4</v>
      </c>
      <c r="C227" t="s">
        <v>6</v>
      </c>
      <c r="D227">
        <v>48</v>
      </c>
      <c r="F227">
        <v>1</v>
      </c>
      <c r="H227">
        <v>4.6199460308614499</v>
      </c>
      <c r="I227">
        <v>12.9801793597409</v>
      </c>
      <c r="K227" t="s">
        <v>4</v>
      </c>
      <c r="L227">
        <v>100</v>
      </c>
      <c r="M227">
        <v>10</v>
      </c>
      <c r="O227">
        <v>1</v>
      </c>
      <c r="Q227">
        <v>5.9782719447904702</v>
      </c>
      <c r="R227">
        <v>26.563438499031101</v>
      </c>
      <c r="S227" t="str">
        <f t="shared" si="9"/>
        <v>pass</v>
      </c>
    </row>
    <row r="228" spans="1:19">
      <c r="A228">
        <v>31.427089240000001</v>
      </c>
      <c r="B228" t="s">
        <v>4</v>
      </c>
      <c r="C228" t="s">
        <v>6</v>
      </c>
      <c r="D228">
        <v>49</v>
      </c>
      <c r="F228">
        <v>1</v>
      </c>
      <c r="H228">
        <v>5.8046623296323396</v>
      </c>
      <c r="I228">
        <v>24.8273423474499</v>
      </c>
      <c r="K228" t="s">
        <v>4</v>
      </c>
      <c r="L228">
        <v>100</v>
      </c>
      <c r="M228">
        <v>11</v>
      </c>
      <c r="O228">
        <v>1</v>
      </c>
      <c r="Q228">
        <v>6.06887154998517</v>
      </c>
      <c r="R228">
        <v>27.4694345509781</v>
      </c>
      <c r="S228" t="str">
        <f t="shared" si="9"/>
        <v>pass</v>
      </c>
    </row>
    <row r="229" spans="1:19">
      <c r="A229">
        <v>21.435786839999999</v>
      </c>
      <c r="B229" t="s">
        <v>4</v>
      </c>
      <c r="C229" t="s">
        <v>6</v>
      </c>
      <c r="D229">
        <v>50</v>
      </c>
      <c r="F229">
        <v>1</v>
      </c>
      <c r="H229">
        <v>5.2100004317069804</v>
      </c>
      <c r="I229">
        <v>18.8807233681962</v>
      </c>
      <c r="K229" t="s">
        <v>4</v>
      </c>
      <c r="L229">
        <v>100</v>
      </c>
      <c r="M229">
        <v>12</v>
      </c>
      <c r="O229">
        <v>1</v>
      </c>
      <c r="Q229">
        <v>6.1641151779943604</v>
      </c>
      <c r="R229">
        <v>28.421870831069899</v>
      </c>
      <c r="S229" t="str">
        <f t="shared" si="9"/>
        <v>pass</v>
      </c>
    </row>
    <row r="230" spans="1:19">
      <c r="A230">
        <v>23.34062204</v>
      </c>
      <c r="B230" t="s">
        <v>4</v>
      </c>
      <c r="C230" t="s">
        <v>6</v>
      </c>
      <c r="D230">
        <v>51</v>
      </c>
      <c r="F230">
        <v>1</v>
      </c>
      <c r="H230">
        <v>4.54635134366728</v>
      </c>
      <c r="I230">
        <v>12.2442324877992</v>
      </c>
      <c r="K230" t="s">
        <v>4</v>
      </c>
      <c r="L230">
        <v>100</v>
      </c>
      <c r="M230">
        <v>13</v>
      </c>
      <c r="O230">
        <v>1</v>
      </c>
      <c r="Q230">
        <v>6.1485231738654402</v>
      </c>
      <c r="R230">
        <v>28.265950789780799</v>
      </c>
      <c r="S230" t="str">
        <f t="shared" si="9"/>
        <v>pass</v>
      </c>
    </row>
    <row r="231" spans="1:19">
      <c r="A231">
        <v>28.58510163</v>
      </c>
      <c r="B231" t="s">
        <v>4</v>
      </c>
      <c r="C231" t="s">
        <v>6</v>
      </c>
      <c r="D231">
        <v>52</v>
      </c>
      <c r="F231">
        <v>1</v>
      </c>
      <c r="H231">
        <v>6.0872457305164804</v>
      </c>
      <c r="I231">
        <v>27.653176356291201</v>
      </c>
      <c r="K231" t="s">
        <v>4</v>
      </c>
      <c r="L231">
        <v>100</v>
      </c>
      <c r="M231">
        <v>14</v>
      </c>
      <c r="O231">
        <v>1</v>
      </c>
      <c r="Q231">
        <v>6.17326255083728</v>
      </c>
      <c r="R231">
        <v>28.513344559499199</v>
      </c>
      <c r="S231" t="str">
        <f t="shared" si="9"/>
        <v>pass</v>
      </c>
    </row>
    <row r="232" spans="1:19">
      <c r="A232">
        <v>22.194235030000002</v>
      </c>
      <c r="B232" t="s">
        <v>4</v>
      </c>
      <c r="C232" t="s">
        <v>6</v>
      </c>
      <c r="D232">
        <v>53</v>
      </c>
      <c r="F232">
        <v>1</v>
      </c>
      <c r="H232">
        <v>5.2151026404094996</v>
      </c>
      <c r="I232">
        <v>18.9317454552214</v>
      </c>
      <c r="K232" t="s">
        <v>4</v>
      </c>
      <c r="L232">
        <v>100</v>
      </c>
      <c r="M232">
        <v>15</v>
      </c>
      <c r="O232">
        <v>1</v>
      </c>
      <c r="Q232">
        <v>6.19803481769606</v>
      </c>
      <c r="R232">
        <v>28.761067228087001</v>
      </c>
      <c r="S232" t="str">
        <f t="shared" si="9"/>
        <v>pass</v>
      </c>
    </row>
    <row r="233" spans="1:19">
      <c r="A233">
        <v>18.912952879999999</v>
      </c>
      <c r="B233" t="s">
        <v>4</v>
      </c>
      <c r="C233" t="s">
        <v>6</v>
      </c>
      <c r="D233">
        <v>54</v>
      </c>
      <c r="F233">
        <v>1</v>
      </c>
      <c r="H233">
        <v>5.31009989167132</v>
      </c>
      <c r="I233">
        <v>19.881717967839599</v>
      </c>
      <c r="K233" t="s">
        <v>4</v>
      </c>
      <c r="L233">
        <v>120</v>
      </c>
      <c r="M233">
        <v>0</v>
      </c>
      <c r="O233">
        <v>1</v>
      </c>
      <c r="Q233">
        <v>5.6472280878039403</v>
      </c>
      <c r="R233">
        <v>23.252999929165799</v>
      </c>
      <c r="S233" t="str">
        <f t="shared" si="9"/>
        <v>pass</v>
      </c>
    </row>
    <row r="234" spans="1:19">
      <c r="A234">
        <v>39.584406530000003</v>
      </c>
      <c r="B234" t="s">
        <v>4</v>
      </c>
      <c r="C234" t="s">
        <v>6</v>
      </c>
      <c r="D234">
        <v>55</v>
      </c>
      <c r="F234">
        <v>1</v>
      </c>
      <c r="H234">
        <v>3.5995696062980298</v>
      </c>
      <c r="I234">
        <v>2.7764151141067699</v>
      </c>
      <c r="K234" t="s">
        <v>4</v>
      </c>
      <c r="L234">
        <v>120</v>
      </c>
      <c r="M234">
        <v>1</v>
      </c>
      <c r="O234">
        <v>1</v>
      </c>
      <c r="Q234">
        <v>4.9838370010573199</v>
      </c>
      <c r="R234">
        <v>16.619089061699601</v>
      </c>
      <c r="S234" t="str">
        <f t="shared" si="9"/>
        <v>pass</v>
      </c>
    </row>
    <row r="235" spans="1:19">
      <c r="A235">
        <v>6.009783154</v>
      </c>
      <c r="B235" t="s">
        <v>5</v>
      </c>
      <c r="C235" t="s">
        <v>6</v>
      </c>
      <c r="D235">
        <v>56</v>
      </c>
      <c r="F235">
        <v>2</v>
      </c>
      <c r="H235">
        <v>3.1778195646399001</v>
      </c>
      <c r="I235">
        <v>-1.44108530247455</v>
      </c>
      <c r="K235" t="s">
        <v>4</v>
      </c>
      <c r="L235">
        <v>120</v>
      </c>
      <c r="M235">
        <v>2</v>
      </c>
      <c r="O235">
        <v>1</v>
      </c>
      <c r="Q235">
        <v>6.0654179906447299</v>
      </c>
      <c r="R235">
        <v>27.434898957573701</v>
      </c>
      <c r="S235" t="str">
        <f t="shared" si="9"/>
        <v>pass</v>
      </c>
    </row>
    <row r="236" spans="1:19">
      <c r="A236">
        <v>7.2740347270000001</v>
      </c>
      <c r="B236" t="s">
        <v>5</v>
      </c>
      <c r="C236" t="s">
        <v>6</v>
      </c>
      <c r="D236">
        <v>57</v>
      </c>
      <c r="F236">
        <v>2</v>
      </c>
      <c r="H236">
        <v>3.44164574770724</v>
      </c>
      <c r="I236">
        <v>1.19717652819884</v>
      </c>
      <c r="K236" t="s">
        <v>4</v>
      </c>
      <c r="L236">
        <v>120</v>
      </c>
      <c r="M236">
        <v>3</v>
      </c>
      <c r="O236">
        <v>1</v>
      </c>
      <c r="Q236">
        <v>5.2820244240577798</v>
      </c>
      <c r="R236">
        <v>19.6009632917042</v>
      </c>
      <c r="S236" t="str">
        <f t="shared" si="9"/>
        <v>pass</v>
      </c>
    </row>
    <row r="237" spans="1:19">
      <c r="A237">
        <v>6.9502635679999996</v>
      </c>
      <c r="B237" t="s">
        <v>5</v>
      </c>
      <c r="C237" t="s">
        <v>6</v>
      </c>
      <c r="D237">
        <v>58</v>
      </c>
      <c r="F237">
        <v>2</v>
      </c>
      <c r="H237">
        <v>3.49800083750059</v>
      </c>
      <c r="I237">
        <v>1.76072742613237</v>
      </c>
      <c r="K237" t="s">
        <v>4</v>
      </c>
      <c r="L237">
        <v>120</v>
      </c>
      <c r="M237">
        <v>4</v>
      </c>
      <c r="O237">
        <v>1</v>
      </c>
      <c r="Q237">
        <v>5.3457084405689299</v>
      </c>
      <c r="R237">
        <v>20.237803456815701</v>
      </c>
      <c r="S237" t="str">
        <f t="shared" si="9"/>
        <v>pass</v>
      </c>
    </row>
    <row r="238" spans="1:19">
      <c r="A238">
        <v>7.2061198549999999</v>
      </c>
      <c r="B238" t="s">
        <v>5</v>
      </c>
      <c r="C238" t="s">
        <v>6</v>
      </c>
      <c r="D238">
        <v>59</v>
      </c>
      <c r="F238">
        <v>2</v>
      </c>
      <c r="H238">
        <v>4.3000017356017599</v>
      </c>
      <c r="I238">
        <v>9.7807364071440404</v>
      </c>
      <c r="K238" t="s">
        <v>4</v>
      </c>
      <c r="L238">
        <v>120</v>
      </c>
      <c r="M238">
        <v>5</v>
      </c>
      <c r="O238">
        <v>1</v>
      </c>
      <c r="Q238">
        <v>5.6311147282848504</v>
      </c>
      <c r="R238">
        <v>23.091866333974899</v>
      </c>
      <c r="S238" t="str">
        <f t="shared" si="9"/>
        <v>pass</v>
      </c>
    </row>
    <row r="239" spans="1:19">
      <c r="A239">
        <v>22.962064829999999</v>
      </c>
      <c r="B239" t="s">
        <v>4</v>
      </c>
      <c r="C239" t="s">
        <v>6</v>
      </c>
      <c r="D239">
        <v>60</v>
      </c>
      <c r="F239">
        <v>1</v>
      </c>
      <c r="H239">
        <v>5.3953705011357496</v>
      </c>
      <c r="I239">
        <v>20.7344240624838</v>
      </c>
      <c r="K239" t="s">
        <v>4</v>
      </c>
      <c r="L239">
        <v>120</v>
      </c>
      <c r="M239">
        <v>6</v>
      </c>
      <c r="O239">
        <v>1</v>
      </c>
      <c r="Q239">
        <v>5.8361465228455698</v>
      </c>
      <c r="R239">
        <v>25.142184279582001</v>
      </c>
      <c r="S239" t="str">
        <f t="shared" si="9"/>
        <v>pass</v>
      </c>
    </row>
    <row r="240" spans="1:19">
      <c r="A240">
        <v>6.398876553</v>
      </c>
      <c r="B240" t="s">
        <v>5</v>
      </c>
      <c r="C240" t="s">
        <v>6</v>
      </c>
      <c r="D240">
        <v>61</v>
      </c>
      <c r="F240">
        <v>1</v>
      </c>
      <c r="H240">
        <v>5.0464634245529103</v>
      </c>
      <c r="I240">
        <v>17.245353296655502</v>
      </c>
      <c r="K240" t="s">
        <v>4</v>
      </c>
      <c r="L240">
        <v>120</v>
      </c>
      <c r="M240">
        <v>7</v>
      </c>
      <c r="O240">
        <v>1</v>
      </c>
      <c r="Q240">
        <v>4.9040401701030198</v>
      </c>
      <c r="R240">
        <v>15.821120752156499</v>
      </c>
      <c r="S240" t="str">
        <f t="shared" si="9"/>
        <v>pass</v>
      </c>
    </row>
    <row r="241" spans="1:19">
      <c r="A241">
        <v>7.1826660520000001</v>
      </c>
      <c r="B241" t="s">
        <v>5</v>
      </c>
      <c r="C241" t="s">
        <v>6</v>
      </c>
      <c r="D241">
        <v>62</v>
      </c>
      <c r="F241">
        <v>1</v>
      </c>
      <c r="H241">
        <v>5.3446896239447703</v>
      </c>
      <c r="I241">
        <v>20.227615290574001</v>
      </c>
      <c r="K241" t="s">
        <v>4</v>
      </c>
      <c r="L241">
        <v>120</v>
      </c>
      <c r="M241">
        <v>8</v>
      </c>
      <c r="O241">
        <v>1</v>
      </c>
      <c r="Q241">
        <v>5.5208859324552204</v>
      </c>
      <c r="R241">
        <v>21.989578375678601</v>
      </c>
      <c r="S241" t="str">
        <f t="shared" si="9"/>
        <v>pass</v>
      </c>
    </row>
    <row r="242" spans="1:19">
      <c r="A242">
        <v>5.6561410990000001</v>
      </c>
      <c r="B242" t="s">
        <v>5</v>
      </c>
      <c r="C242" t="s">
        <v>6</v>
      </c>
      <c r="D242">
        <v>63</v>
      </c>
      <c r="F242">
        <v>2</v>
      </c>
      <c r="H242">
        <v>3.9333429788824499</v>
      </c>
      <c r="I242">
        <v>6.1141488399508699</v>
      </c>
      <c r="K242" t="s">
        <v>4</v>
      </c>
      <c r="L242">
        <v>120</v>
      </c>
      <c r="M242">
        <v>10</v>
      </c>
      <c r="O242">
        <v>1</v>
      </c>
      <c r="Q242">
        <v>5.7672831270573699</v>
      </c>
      <c r="R242">
        <v>24.4535503217</v>
      </c>
      <c r="S242" t="str">
        <f t="shared" si="9"/>
        <v>pass</v>
      </c>
    </row>
    <row r="243" spans="1:19">
      <c r="A243">
        <v>35.510521660000002</v>
      </c>
      <c r="B243" t="s">
        <v>4</v>
      </c>
      <c r="C243" t="s">
        <v>6</v>
      </c>
      <c r="D243">
        <v>64</v>
      </c>
      <c r="F243">
        <v>2</v>
      </c>
      <c r="H243">
        <v>5.19544764956383</v>
      </c>
      <c r="I243">
        <v>18.7351955467647</v>
      </c>
      <c r="K243" t="s">
        <v>4</v>
      </c>
      <c r="L243">
        <v>120</v>
      </c>
      <c r="M243">
        <v>11</v>
      </c>
      <c r="O243">
        <v>1</v>
      </c>
      <c r="Q243">
        <v>5.64839798428065</v>
      </c>
      <c r="R243">
        <v>23.264698893932898</v>
      </c>
      <c r="S243" t="str">
        <f t="shared" si="9"/>
        <v>pass</v>
      </c>
    </row>
    <row r="244" spans="1:19">
      <c r="A244">
        <v>21.15523511</v>
      </c>
      <c r="B244" t="s">
        <v>4</v>
      </c>
      <c r="C244" t="s">
        <v>6</v>
      </c>
      <c r="D244">
        <v>65</v>
      </c>
      <c r="F244">
        <v>1</v>
      </c>
      <c r="H244">
        <v>5.79924320337574</v>
      </c>
      <c r="I244">
        <v>24.7731510848837</v>
      </c>
      <c r="K244" t="s">
        <v>4</v>
      </c>
      <c r="L244">
        <v>120</v>
      </c>
      <c r="M244">
        <v>12</v>
      </c>
      <c r="O244">
        <v>1</v>
      </c>
      <c r="Q244">
        <v>5.0008711779450703</v>
      </c>
      <c r="R244">
        <v>16.7894308305771</v>
      </c>
      <c r="S244" t="str">
        <f t="shared" si="9"/>
        <v>pass</v>
      </c>
    </row>
    <row r="245" spans="1:19">
      <c r="A245">
        <v>5.5094765710000004</v>
      </c>
      <c r="B245" t="s">
        <v>5</v>
      </c>
      <c r="C245" t="s">
        <v>6</v>
      </c>
      <c r="D245">
        <v>66</v>
      </c>
      <c r="F245">
        <v>2</v>
      </c>
      <c r="H245">
        <v>4.1416710130708196</v>
      </c>
      <c r="I245">
        <v>8.1974291818346092</v>
      </c>
      <c r="K245" t="s">
        <v>4</v>
      </c>
      <c r="L245">
        <v>120</v>
      </c>
      <c r="M245">
        <v>13</v>
      </c>
      <c r="O245">
        <v>1</v>
      </c>
      <c r="Q245">
        <v>5.3728340330690099</v>
      </c>
      <c r="R245">
        <v>20.509059381816499</v>
      </c>
      <c r="S245" t="str">
        <f t="shared" si="9"/>
        <v>pass</v>
      </c>
    </row>
    <row r="246" spans="1:19">
      <c r="A246">
        <v>35.984952290000003</v>
      </c>
      <c r="B246" t="s">
        <v>4</v>
      </c>
      <c r="C246" t="s">
        <v>6</v>
      </c>
      <c r="D246">
        <v>67</v>
      </c>
      <c r="F246">
        <v>1</v>
      </c>
      <c r="H246">
        <v>4.02521006075595</v>
      </c>
      <c r="I246">
        <v>7.03281965868592</v>
      </c>
      <c r="K246" t="s">
        <v>4</v>
      </c>
      <c r="L246">
        <v>120</v>
      </c>
      <c r="M246">
        <v>14</v>
      </c>
      <c r="O246">
        <v>2</v>
      </c>
      <c r="Q246">
        <v>5.10224492874167</v>
      </c>
      <c r="R246">
        <v>17.803168338543099</v>
      </c>
      <c r="S246" t="str">
        <f t="shared" si="9"/>
        <v>pass</v>
      </c>
    </row>
    <row r="247" spans="1:19">
      <c r="A247">
        <v>27.311628160000001</v>
      </c>
      <c r="B247" t="s">
        <v>4</v>
      </c>
      <c r="C247" t="s">
        <v>6</v>
      </c>
      <c r="D247">
        <v>68</v>
      </c>
      <c r="F247">
        <v>1</v>
      </c>
      <c r="H247">
        <v>4.9273740003642903</v>
      </c>
      <c r="I247">
        <v>16.0544590547692</v>
      </c>
      <c r="K247" t="s">
        <v>4</v>
      </c>
      <c r="L247">
        <v>120</v>
      </c>
      <c r="M247">
        <v>16</v>
      </c>
      <c r="O247">
        <v>1</v>
      </c>
      <c r="Q247">
        <v>5.3536083002620698</v>
      </c>
      <c r="R247">
        <v>20.3168020537471</v>
      </c>
      <c r="S247" t="str">
        <f t="shared" si="9"/>
        <v>pass</v>
      </c>
    </row>
    <row r="248" spans="1:19">
      <c r="A248">
        <v>36.403591069999997</v>
      </c>
      <c r="B248" t="s">
        <v>4</v>
      </c>
      <c r="C248" t="s">
        <v>6</v>
      </c>
      <c r="D248">
        <v>69</v>
      </c>
      <c r="F248">
        <v>1</v>
      </c>
      <c r="H248">
        <v>5.0048507016713497</v>
      </c>
      <c r="I248">
        <v>16.829226067839802</v>
      </c>
      <c r="K248" t="s">
        <v>4</v>
      </c>
      <c r="L248">
        <v>120</v>
      </c>
      <c r="M248">
        <v>17</v>
      </c>
      <c r="O248">
        <v>1</v>
      </c>
      <c r="Q248">
        <v>5.1278531051937897</v>
      </c>
      <c r="R248">
        <v>18.059250103064201</v>
      </c>
      <c r="S248" t="str">
        <f t="shared" si="9"/>
        <v>pass</v>
      </c>
    </row>
    <row r="249" spans="1:19">
      <c r="A249">
        <v>13.22423762</v>
      </c>
      <c r="B249" t="s">
        <v>4</v>
      </c>
      <c r="C249" t="s">
        <v>6</v>
      </c>
      <c r="D249">
        <v>70</v>
      </c>
      <c r="F249">
        <v>1</v>
      </c>
      <c r="H249">
        <v>4.9422914742565904</v>
      </c>
      <c r="I249">
        <v>16.203633793692301</v>
      </c>
      <c r="K249" t="s">
        <v>4</v>
      </c>
      <c r="L249">
        <v>120</v>
      </c>
      <c r="M249">
        <v>18</v>
      </c>
      <c r="O249">
        <v>2</v>
      </c>
      <c r="Q249">
        <v>5.2948140223315203</v>
      </c>
      <c r="R249">
        <v>19.7288592744416</v>
      </c>
      <c r="S249" t="str">
        <f t="shared" si="9"/>
        <v>pass</v>
      </c>
    </row>
    <row r="250" spans="1:19">
      <c r="A250">
        <v>23.571815170000001</v>
      </c>
      <c r="B250" t="s">
        <v>4</v>
      </c>
      <c r="C250" t="s">
        <v>6</v>
      </c>
      <c r="D250">
        <v>71</v>
      </c>
      <c r="F250">
        <v>1</v>
      </c>
      <c r="H250">
        <v>5.3313341921172901</v>
      </c>
      <c r="I250">
        <v>20.0940609722993</v>
      </c>
      <c r="K250" t="s">
        <v>4</v>
      </c>
      <c r="L250">
        <v>120</v>
      </c>
      <c r="M250">
        <v>21</v>
      </c>
      <c r="O250">
        <v>1</v>
      </c>
      <c r="Q250">
        <v>5.3709941536623003</v>
      </c>
      <c r="R250">
        <v>20.490660587749399</v>
      </c>
      <c r="S250" t="str">
        <f t="shared" si="9"/>
        <v>pass</v>
      </c>
    </row>
    <row r="251" spans="1:19">
      <c r="A251">
        <v>14.93965648</v>
      </c>
      <c r="B251" t="s">
        <v>4</v>
      </c>
      <c r="C251" t="s">
        <v>6</v>
      </c>
      <c r="D251">
        <v>72</v>
      </c>
      <c r="F251">
        <v>1</v>
      </c>
      <c r="H251">
        <v>5.2460955479628399</v>
      </c>
      <c r="I251">
        <v>19.2416745307547</v>
      </c>
      <c r="K251" t="s">
        <v>4</v>
      </c>
      <c r="L251">
        <v>120</v>
      </c>
      <c r="M251">
        <v>23</v>
      </c>
      <c r="O251">
        <v>1</v>
      </c>
      <c r="Q251">
        <v>5.10649094123906</v>
      </c>
      <c r="R251">
        <v>17.845628463516999</v>
      </c>
      <c r="S251" t="str">
        <f t="shared" si="9"/>
        <v>pass</v>
      </c>
    </row>
    <row r="252" spans="1:19">
      <c r="A252">
        <v>20.867574690000001</v>
      </c>
      <c r="B252" t="s">
        <v>4</v>
      </c>
      <c r="C252" t="s">
        <v>6</v>
      </c>
      <c r="D252">
        <v>73</v>
      </c>
      <c r="F252">
        <v>1</v>
      </c>
      <c r="H252">
        <v>5.8797445174885903</v>
      </c>
      <c r="I252">
        <v>25.578164226012301</v>
      </c>
      <c r="K252" t="s">
        <v>4</v>
      </c>
      <c r="L252">
        <v>120</v>
      </c>
      <c r="M252">
        <v>24</v>
      </c>
      <c r="O252">
        <v>1</v>
      </c>
      <c r="Q252">
        <v>5.3728814390825397</v>
      </c>
      <c r="R252">
        <v>20.509533441951799</v>
      </c>
      <c r="S252" t="str">
        <f t="shared" si="9"/>
        <v>pass</v>
      </c>
    </row>
    <row r="253" spans="1:19">
      <c r="A253">
        <v>34.355239230000002</v>
      </c>
      <c r="B253" t="s">
        <v>4</v>
      </c>
      <c r="C253" t="s">
        <v>6</v>
      </c>
      <c r="D253">
        <v>74</v>
      </c>
      <c r="F253">
        <v>1</v>
      </c>
      <c r="H253">
        <v>5.9194750703602903</v>
      </c>
      <c r="I253">
        <v>25.9754697547292</v>
      </c>
      <c r="K253" t="s">
        <v>4</v>
      </c>
      <c r="L253">
        <v>120</v>
      </c>
      <c r="M253">
        <v>26</v>
      </c>
      <c r="O253">
        <v>1</v>
      </c>
      <c r="Q253">
        <v>5.2728991190206802</v>
      </c>
      <c r="R253">
        <v>19.509710241333199</v>
      </c>
      <c r="S253" t="str">
        <f t="shared" si="9"/>
        <v>pass</v>
      </c>
    </row>
    <row r="254" spans="1:19">
      <c r="A254">
        <v>24.29350998</v>
      </c>
      <c r="B254" t="s">
        <v>4</v>
      </c>
      <c r="C254" t="s">
        <v>6</v>
      </c>
      <c r="D254">
        <v>75</v>
      </c>
      <c r="F254">
        <v>1</v>
      </c>
      <c r="H254">
        <v>6.1052387879657397</v>
      </c>
      <c r="I254">
        <v>27.833106930783799</v>
      </c>
      <c r="K254" t="s">
        <v>4</v>
      </c>
      <c r="L254">
        <v>120</v>
      </c>
      <c r="M254">
        <v>27</v>
      </c>
      <c r="O254">
        <v>1</v>
      </c>
      <c r="Q254">
        <v>5.4414981010695298</v>
      </c>
      <c r="R254">
        <v>21.1957000618217</v>
      </c>
      <c r="S254" t="str">
        <f t="shared" si="9"/>
        <v>pass</v>
      </c>
    </row>
    <row r="255" spans="1:19">
      <c r="A255">
        <v>18.464008740000001</v>
      </c>
      <c r="B255" t="s">
        <v>4</v>
      </c>
      <c r="C255" t="s">
        <v>6</v>
      </c>
      <c r="D255">
        <v>76</v>
      </c>
      <c r="F255">
        <v>1</v>
      </c>
      <c r="H255">
        <v>5.69594207015062</v>
      </c>
      <c r="I255">
        <v>23.740139752632501</v>
      </c>
      <c r="K255" t="s">
        <v>4</v>
      </c>
      <c r="L255">
        <v>120</v>
      </c>
      <c r="M255">
        <v>29</v>
      </c>
      <c r="O255">
        <v>1</v>
      </c>
      <c r="Q255">
        <v>5.64264092832678</v>
      </c>
      <c r="R255">
        <v>23.207128334394199</v>
      </c>
      <c r="S255" t="str">
        <f t="shared" si="9"/>
        <v>pass</v>
      </c>
    </row>
    <row r="256" spans="1:19">
      <c r="A256">
        <v>18.804344990000001</v>
      </c>
      <c r="B256" t="s">
        <v>4</v>
      </c>
      <c r="C256" t="s">
        <v>6</v>
      </c>
      <c r="D256">
        <v>77</v>
      </c>
      <c r="F256">
        <v>1</v>
      </c>
      <c r="H256">
        <v>5.24572850006611</v>
      </c>
      <c r="I256">
        <v>19.238004051787499</v>
      </c>
      <c r="K256" t="s">
        <v>4</v>
      </c>
      <c r="L256">
        <v>120</v>
      </c>
      <c r="M256">
        <v>30</v>
      </c>
      <c r="O256">
        <v>1</v>
      </c>
      <c r="Q256">
        <v>4.8671638442788101</v>
      </c>
      <c r="R256">
        <v>15.4523574939145</v>
      </c>
      <c r="S256" t="str">
        <f t="shared" si="9"/>
        <v>pass</v>
      </c>
    </row>
    <row r="257" spans="1:19">
      <c r="A257">
        <v>7.8027504969999999</v>
      </c>
      <c r="B257" t="s">
        <v>5</v>
      </c>
      <c r="C257" t="s">
        <v>6</v>
      </c>
      <c r="D257">
        <v>78</v>
      </c>
      <c r="F257">
        <v>2</v>
      </c>
      <c r="H257">
        <v>3.8020256996008301</v>
      </c>
      <c r="I257">
        <v>4.80097604713474</v>
      </c>
      <c r="K257" t="s">
        <v>4</v>
      </c>
      <c r="L257">
        <v>120</v>
      </c>
      <c r="M257">
        <v>31</v>
      </c>
      <c r="O257">
        <v>1</v>
      </c>
      <c r="Q257">
        <v>5.2411729844466404</v>
      </c>
      <c r="R257">
        <v>19.192448895592701</v>
      </c>
      <c r="S257" t="str">
        <f t="shared" si="9"/>
        <v>pass</v>
      </c>
    </row>
    <row r="258" spans="1:19">
      <c r="A258">
        <v>46.122812269999997</v>
      </c>
      <c r="B258" t="s">
        <v>4</v>
      </c>
      <c r="C258" t="s">
        <v>6</v>
      </c>
      <c r="D258">
        <v>79</v>
      </c>
      <c r="F258">
        <v>1</v>
      </c>
      <c r="H258">
        <v>4.41579913118112</v>
      </c>
      <c r="I258">
        <v>10.9387103629376</v>
      </c>
      <c r="K258" t="s">
        <v>4</v>
      </c>
      <c r="L258">
        <v>120</v>
      </c>
      <c r="M258">
        <v>32</v>
      </c>
      <c r="O258">
        <v>1</v>
      </c>
      <c r="Q258">
        <v>5.3343483814844204</v>
      </c>
      <c r="R258">
        <v>20.124202865970599</v>
      </c>
      <c r="S258" t="str">
        <f t="shared" si="9"/>
        <v>pass</v>
      </c>
    </row>
    <row r="259" spans="1:19">
      <c r="A259">
        <v>46.028657459999998</v>
      </c>
      <c r="B259" t="s">
        <v>4</v>
      </c>
      <c r="C259" t="s">
        <v>6</v>
      </c>
      <c r="D259">
        <v>80</v>
      </c>
      <c r="F259">
        <v>2</v>
      </c>
      <c r="H259">
        <v>4.1983250743316596</v>
      </c>
      <c r="I259">
        <v>8.7639697944430193</v>
      </c>
      <c r="K259" t="s">
        <v>4</v>
      </c>
      <c r="L259">
        <v>120</v>
      </c>
      <c r="M259">
        <v>33</v>
      </c>
      <c r="O259">
        <v>1</v>
      </c>
      <c r="Q259">
        <v>5.4826324742263699</v>
      </c>
      <c r="R259">
        <v>21.607043793390101</v>
      </c>
      <c r="S259" t="str">
        <f t="shared" si="9"/>
        <v>pass</v>
      </c>
    </row>
    <row r="260" spans="1:19">
      <c r="A260">
        <v>6.3905226390000003</v>
      </c>
      <c r="B260" t="s">
        <v>5</v>
      </c>
      <c r="C260" t="s">
        <v>6</v>
      </c>
      <c r="D260">
        <v>81</v>
      </c>
      <c r="F260">
        <v>2</v>
      </c>
      <c r="H260">
        <v>4.2395462964106896</v>
      </c>
      <c r="I260">
        <v>9.1761820152333193</v>
      </c>
      <c r="K260" t="s">
        <v>4</v>
      </c>
      <c r="L260">
        <v>120</v>
      </c>
      <c r="M260">
        <v>34</v>
      </c>
      <c r="O260">
        <v>1</v>
      </c>
      <c r="Q260">
        <v>5.8561565501852604</v>
      </c>
      <c r="R260">
        <v>25.342284552978999</v>
      </c>
      <c r="S260" t="str">
        <f t="shared" si="9"/>
        <v>pass</v>
      </c>
    </row>
    <row r="261" spans="1:19">
      <c r="A261">
        <v>16.32616724</v>
      </c>
      <c r="B261" t="s">
        <v>4</v>
      </c>
      <c r="C261" t="s">
        <v>6</v>
      </c>
      <c r="D261">
        <v>82</v>
      </c>
      <c r="F261">
        <v>1</v>
      </c>
      <c r="H261">
        <v>5.2950167080441704</v>
      </c>
      <c r="I261">
        <v>19.730886131568099</v>
      </c>
      <c r="K261" t="s">
        <v>4</v>
      </c>
      <c r="L261">
        <v>120</v>
      </c>
      <c r="M261">
        <v>35</v>
      </c>
      <c r="O261">
        <v>1</v>
      </c>
      <c r="Q261">
        <v>6.0458593987512801</v>
      </c>
      <c r="R261">
        <v>27.2393130386392</v>
      </c>
      <c r="S261" t="str">
        <f t="shared" si="9"/>
        <v>pass</v>
      </c>
    </row>
    <row r="262" spans="1:19">
      <c r="A262">
        <v>5.6501040690000002</v>
      </c>
      <c r="B262" t="s">
        <v>5</v>
      </c>
      <c r="C262" t="s">
        <v>6</v>
      </c>
      <c r="D262">
        <v>83</v>
      </c>
      <c r="F262">
        <v>1</v>
      </c>
      <c r="H262">
        <v>5.3485104416761997</v>
      </c>
      <c r="I262">
        <v>20.265823467888399</v>
      </c>
      <c r="K262" t="s">
        <v>4</v>
      </c>
      <c r="L262">
        <v>120</v>
      </c>
      <c r="M262">
        <v>36</v>
      </c>
      <c r="O262">
        <v>1</v>
      </c>
      <c r="Q262">
        <v>4.8993904122937204</v>
      </c>
      <c r="R262">
        <v>15.774623174063599</v>
      </c>
      <c r="S262" t="str">
        <f t="shared" si="9"/>
        <v>pass</v>
      </c>
    </row>
    <row r="263" spans="1:19">
      <c r="A263">
        <v>28.03019097</v>
      </c>
      <c r="B263" t="s">
        <v>4</v>
      </c>
      <c r="C263" t="s">
        <v>6</v>
      </c>
      <c r="D263">
        <v>84</v>
      </c>
      <c r="F263">
        <v>1</v>
      </c>
      <c r="H263">
        <v>5.3922993147318401</v>
      </c>
      <c r="I263">
        <v>20.703712198444801</v>
      </c>
      <c r="K263" t="s">
        <v>4</v>
      </c>
      <c r="L263">
        <v>120</v>
      </c>
      <c r="M263">
        <v>37</v>
      </c>
      <c r="O263">
        <v>1</v>
      </c>
      <c r="Q263">
        <v>4.3502295629588597</v>
      </c>
      <c r="R263">
        <v>10.283014680715</v>
      </c>
      <c r="S263" t="str">
        <f t="shared" si="9"/>
        <v>pass</v>
      </c>
    </row>
    <row r="264" spans="1:19">
      <c r="A264">
        <v>4.7913269769999998</v>
      </c>
      <c r="B264" t="s">
        <v>5</v>
      </c>
      <c r="C264" t="s">
        <v>6</v>
      </c>
      <c r="D264">
        <v>85</v>
      </c>
      <c r="F264">
        <v>2</v>
      </c>
      <c r="H264">
        <v>3.9625684477393501</v>
      </c>
      <c r="I264">
        <v>6.4064035285199497</v>
      </c>
      <c r="K264" t="s">
        <v>4</v>
      </c>
      <c r="L264">
        <v>120</v>
      </c>
      <c r="M264">
        <v>38</v>
      </c>
      <c r="O264">
        <v>1</v>
      </c>
      <c r="Q264">
        <v>4.9086899759552702</v>
      </c>
      <c r="R264">
        <v>15.867618810679099</v>
      </c>
      <c r="S264" t="str">
        <f t="shared" si="9"/>
        <v>pass</v>
      </c>
    </row>
    <row r="265" spans="1:19">
      <c r="A265">
        <v>15.1469618</v>
      </c>
      <c r="B265" t="s">
        <v>4</v>
      </c>
      <c r="C265" t="s">
        <v>6</v>
      </c>
      <c r="D265">
        <v>86</v>
      </c>
      <c r="F265">
        <v>1</v>
      </c>
      <c r="H265">
        <v>5.3469151307415403</v>
      </c>
      <c r="I265">
        <v>20.249870358541799</v>
      </c>
      <c r="K265" t="s">
        <v>4</v>
      </c>
      <c r="L265">
        <v>120</v>
      </c>
      <c r="M265">
        <v>39</v>
      </c>
      <c r="O265">
        <v>1</v>
      </c>
      <c r="Q265">
        <v>5.7010870271519103</v>
      </c>
      <c r="R265">
        <v>23.7915893226455</v>
      </c>
      <c r="S265" t="str">
        <f t="shared" si="9"/>
        <v>pass</v>
      </c>
    </row>
    <row r="266" spans="1:19">
      <c r="A266">
        <v>20.694460620000001</v>
      </c>
      <c r="B266" t="s">
        <v>4</v>
      </c>
      <c r="C266" t="s">
        <v>6</v>
      </c>
      <c r="D266">
        <v>87</v>
      </c>
      <c r="F266">
        <v>1</v>
      </c>
      <c r="H266">
        <v>5.9496414404244904</v>
      </c>
      <c r="I266">
        <v>26.277133455371299</v>
      </c>
      <c r="K266" t="s">
        <v>4</v>
      </c>
      <c r="L266">
        <v>120</v>
      </c>
      <c r="M266">
        <v>40</v>
      </c>
      <c r="O266">
        <v>1</v>
      </c>
      <c r="Q266">
        <v>4.9048006868139398</v>
      </c>
      <c r="R266">
        <v>15.8287259192658</v>
      </c>
      <c r="S266" t="str">
        <f t="shared" si="9"/>
        <v>pass</v>
      </c>
    </row>
    <row r="267" spans="1:19">
      <c r="A267">
        <v>5.2374160400000003</v>
      </c>
      <c r="B267" t="s">
        <v>5</v>
      </c>
      <c r="C267" t="s">
        <v>6</v>
      </c>
      <c r="D267">
        <v>88</v>
      </c>
      <c r="F267">
        <v>2</v>
      </c>
      <c r="H267">
        <v>4.2283324970434801</v>
      </c>
      <c r="I267">
        <v>9.0640440215612195</v>
      </c>
      <c r="K267" t="s">
        <v>4</v>
      </c>
      <c r="L267">
        <v>120</v>
      </c>
      <c r="M267">
        <v>41</v>
      </c>
      <c r="O267">
        <v>1</v>
      </c>
      <c r="Q267">
        <v>5.22580985390052</v>
      </c>
      <c r="R267">
        <v>19.0388175901316</v>
      </c>
      <c r="S267" t="str">
        <f t="shared" si="9"/>
        <v>pass</v>
      </c>
    </row>
    <row r="268" spans="1:19">
      <c r="A268">
        <v>3.8012008210000001</v>
      </c>
      <c r="B268" t="s">
        <v>5</v>
      </c>
      <c r="C268" t="s">
        <v>6</v>
      </c>
      <c r="D268">
        <v>89</v>
      </c>
      <c r="F268">
        <v>2</v>
      </c>
      <c r="H268">
        <v>3.5178927510214502</v>
      </c>
      <c r="I268">
        <v>1.95964656134091</v>
      </c>
      <c r="K268" t="s">
        <v>4</v>
      </c>
      <c r="L268">
        <v>120</v>
      </c>
      <c r="M268">
        <v>42</v>
      </c>
      <c r="O268">
        <v>1</v>
      </c>
      <c r="Q268">
        <v>5.3379662261742196</v>
      </c>
      <c r="R268">
        <v>20.160381312868601</v>
      </c>
      <c r="S268" t="str">
        <f t="shared" si="9"/>
        <v>pass</v>
      </c>
    </row>
    <row r="269" spans="1:19">
      <c r="A269">
        <v>5.3926927930000002</v>
      </c>
      <c r="B269" t="s">
        <v>5</v>
      </c>
      <c r="C269" t="s">
        <v>6</v>
      </c>
      <c r="D269">
        <v>90</v>
      </c>
      <c r="F269">
        <v>2</v>
      </c>
      <c r="H269">
        <v>3.8849202571798802</v>
      </c>
      <c r="I269">
        <v>5.6299216229252398</v>
      </c>
      <c r="K269" t="s">
        <v>4</v>
      </c>
      <c r="L269">
        <v>120</v>
      </c>
      <c r="M269">
        <v>43</v>
      </c>
      <c r="O269">
        <v>1</v>
      </c>
      <c r="Q269">
        <v>5.8416830326781897</v>
      </c>
      <c r="R269">
        <v>25.197549377908299</v>
      </c>
      <c r="S269" t="str">
        <f t="shared" si="9"/>
        <v>pass</v>
      </c>
    </row>
    <row r="270" spans="1:19">
      <c r="A270">
        <v>3.5326291040000002</v>
      </c>
      <c r="B270" t="s">
        <v>5</v>
      </c>
      <c r="C270" t="s">
        <v>6</v>
      </c>
      <c r="D270">
        <v>91</v>
      </c>
      <c r="F270">
        <v>2</v>
      </c>
      <c r="H270">
        <v>3.27729996142283</v>
      </c>
      <c r="I270">
        <v>-0.44628133464525199</v>
      </c>
      <c r="K270" t="s">
        <v>4</v>
      </c>
      <c r="L270">
        <v>120</v>
      </c>
      <c r="M270">
        <v>44</v>
      </c>
      <c r="O270">
        <v>1</v>
      </c>
      <c r="Q270">
        <v>5.8906449921636304</v>
      </c>
      <c r="R270">
        <v>25.687168972762599</v>
      </c>
      <c r="S270" t="str">
        <f t="shared" si="9"/>
        <v>pass</v>
      </c>
    </row>
    <row r="271" spans="1:19">
      <c r="A271">
        <v>6.5663738250000003</v>
      </c>
      <c r="B271" t="s">
        <v>5</v>
      </c>
      <c r="C271" t="s">
        <v>6</v>
      </c>
      <c r="D271">
        <v>92</v>
      </c>
      <c r="F271">
        <v>2</v>
      </c>
      <c r="H271">
        <v>3.8992725033562299</v>
      </c>
      <c r="I271">
        <v>5.7734440846887196</v>
      </c>
      <c r="K271" t="s">
        <v>4</v>
      </c>
      <c r="L271">
        <v>120</v>
      </c>
      <c r="M271">
        <v>45</v>
      </c>
      <c r="O271">
        <v>1</v>
      </c>
      <c r="Q271">
        <v>6.2667452916277604</v>
      </c>
      <c r="R271">
        <v>29.448171967403901</v>
      </c>
      <c r="S271" t="str">
        <f t="shared" si="9"/>
        <v>pass</v>
      </c>
    </row>
    <row r="272" spans="1:19">
      <c r="A272">
        <v>23.159733729999999</v>
      </c>
      <c r="B272" t="s">
        <v>4</v>
      </c>
      <c r="C272" t="s">
        <v>6</v>
      </c>
      <c r="D272">
        <v>93</v>
      </c>
      <c r="F272">
        <v>1</v>
      </c>
      <c r="H272">
        <v>5.6325824703743796</v>
      </c>
      <c r="I272">
        <v>23.106543754870199</v>
      </c>
      <c r="K272" t="s">
        <v>4</v>
      </c>
      <c r="L272">
        <v>120</v>
      </c>
      <c r="M272">
        <v>46</v>
      </c>
      <c r="O272">
        <v>1</v>
      </c>
      <c r="Q272">
        <v>5.6629766296688402</v>
      </c>
      <c r="R272">
        <v>23.410485347814799</v>
      </c>
      <c r="S272" t="str">
        <f t="shared" si="9"/>
        <v>pass</v>
      </c>
    </row>
    <row r="273" spans="1:19">
      <c r="A273">
        <v>5.9953781309999998</v>
      </c>
      <c r="B273" t="s">
        <v>5</v>
      </c>
      <c r="C273" t="s">
        <v>6</v>
      </c>
      <c r="D273">
        <v>94</v>
      </c>
      <c r="F273">
        <v>2</v>
      </c>
      <c r="H273">
        <v>4.0870114040097096</v>
      </c>
      <c r="I273">
        <v>7.6508330912235003</v>
      </c>
      <c r="K273" t="s">
        <v>4</v>
      </c>
      <c r="L273">
        <v>120</v>
      </c>
      <c r="M273">
        <v>47</v>
      </c>
      <c r="O273">
        <v>1</v>
      </c>
      <c r="Q273">
        <v>5.05714292213582</v>
      </c>
      <c r="R273">
        <v>17.352148272484499</v>
      </c>
      <c r="S273" t="str">
        <f t="shared" si="9"/>
        <v>pass</v>
      </c>
    </row>
    <row r="274" spans="1:19">
      <c r="A274">
        <v>20.053216299999999</v>
      </c>
      <c r="B274" t="s">
        <v>4</v>
      </c>
      <c r="C274" t="s">
        <v>6</v>
      </c>
      <c r="D274">
        <v>95</v>
      </c>
      <c r="F274">
        <v>1</v>
      </c>
      <c r="H274">
        <v>5.9869942047123397</v>
      </c>
      <c r="I274">
        <v>26.650661098249799</v>
      </c>
      <c r="K274" t="s">
        <v>4</v>
      </c>
      <c r="L274">
        <v>120</v>
      </c>
      <c r="M274">
        <v>48</v>
      </c>
      <c r="O274">
        <v>1</v>
      </c>
      <c r="Q274">
        <v>5.32594244728788</v>
      </c>
      <c r="R274">
        <v>20.040143524005199</v>
      </c>
      <c r="S274" t="str">
        <f t="shared" si="9"/>
        <v>pass</v>
      </c>
    </row>
    <row r="275" spans="1:19">
      <c r="A275">
        <v>11.487605690000001</v>
      </c>
      <c r="B275" t="s">
        <v>5</v>
      </c>
      <c r="C275" t="s">
        <v>6</v>
      </c>
      <c r="D275">
        <v>96</v>
      </c>
      <c r="F275">
        <v>1</v>
      </c>
      <c r="H275">
        <v>5.5254779196130803</v>
      </c>
      <c r="I275">
        <v>22.035498247257198</v>
      </c>
      <c r="K275" t="s">
        <v>4</v>
      </c>
      <c r="L275">
        <v>120</v>
      </c>
      <c r="M275">
        <v>49</v>
      </c>
      <c r="O275">
        <v>1</v>
      </c>
      <c r="Q275">
        <v>5.8713012424693201</v>
      </c>
      <c r="R275">
        <v>25.493731475819601</v>
      </c>
      <c r="S275" t="str">
        <f t="shared" si="9"/>
        <v>pass</v>
      </c>
    </row>
    <row r="276" spans="1:19">
      <c r="A276">
        <v>24.119876770000001</v>
      </c>
      <c r="B276" t="s">
        <v>4</v>
      </c>
      <c r="C276" t="s">
        <v>6</v>
      </c>
      <c r="D276">
        <v>97</v>
      </c>
      <c r="F276">
        <v>1</v>
      </c>
      <c r="H276">
        <v>6.1667237969418798</v>
      </c>
      <c r="I276">
        <v>28.4479570205452</v>
      </c>
      <c r="K276" t="s">
        <v>4</v>
      </c>
      <c r="L276">
        <v>120</v>
      </c>
      <c r="M276">
        <v>50</v>
      </c>
      <c r="O276">
        <v>1</v>
      </c>
      <c r="Q276">
        <v>5.2144088043230399</v>
      </c>
      <c r="R276">
        <v>18.924807094356801</v>
      </c>
      <c r="S276" t="str">
        <f t="shared" si="9"/>
        <v>pass</v>
      </c>
    </row>
    <row r="277" spans="1:19">
      <c r="A277">
        <v>19.155675209999998</v>
      </c>
      <c r="B277" t="s">
        <v>4</v>
      </c>
      <c r="C277" t="s">
        <v>6</v>
      </c>
      <c r="D277">
        <v>98</v>
      </c>
      <c r="F277">
        <v>1</v>
      </c>
      <c r="H277">
        <v>5.4706531773182698</v>
      </c>
      <c r="I277">
        <v>21.4872508243091</v>
      </c>
      <c r="K277" t="s">
        <v>4</v>
      </c>
      <c r="L277">
        <v>120</v>
      </c>
      <c r="M277">
        <v>51</v>
      </c>
      <c r="O277">
        <v>1</v>
      </c>
      <c r="Q277">
        <v>5.13619410201495</v>
      </c>
      <c r="R277">
        <v>18.142660071275898</v>
      </c>
      <c r="S277" t="str">
        <f t="shared" si="9"/>
        <v>pass</v>
      </c>
    </row>
    <row r="278" spans="1:19">
      <c r="A278">
        <v>19.53615958</v>
      </c>
      <c r="B278" t="s">
        <v>4</v>
      </c>
      <c r="C278" t="s">
        <v>6</v>
      </c>
      <c r="D278">
        <v>99</v>
      </c>
      <c r="F278">
        <v>1</v>
      </c>
      <c r="H278">
        <v>5.2237415095085398</v>
      </c>
      <c r="I278">
        <v>19.0181341462118</v>
      </c>
      <c r="K278" t="s">
        <v>4</v>
      </c>
      <c r="L278">
        <v>120</v>
      </c>
      <c r="M278">
        <v>52</v>
      </c>
      <c r="O278">
        <v>1</v>
      </c>
      <c r="Q278">
        <v>5.4984478519963096</v>
      </c>
      <c r="R278">
        <v>21.765197571089399</v>
      </c>
      <c r="S278" t="str">
        <f t="shared" si="9"/>
        <v>pass</v>
      </c>
    </row>
    <row r="279" spans="1:19">
      <c r="A279">
        <v>37.943230309999997</v>
      </c>
      <c r="B279" t="s">
        <v>4</v>
      </c>
      <c r="C279" t="s">
        <v>6</v>
      </c>
      <c r="D279">
        <v>100</v>
      </c>
      <c r="F279">
        <v>2</v>
      </c>
      <c r="H279">
        <v>3.9018024031293801</v>
      </c>
      <c r="I279">
        <v>5.7987430824202697</v>
      </c>
      <c r="K279" t="s">
        <v>4</v>
      </c>
      <c r="L279">
        <v>120</v>
      </c>
      <c r="M279">
        <v>53</v>
      </c>
      <c r="O279">
        <v>1</v>
      </c>
      <c r="Q279">
        <v>6.1016190175993898</v>
      </c>
      <c r="R279">
        <v>27.796909227120299</v>
      </c>
      <c r="S279" t="str">
        <f t="shared" si="9"/>
        <v>pass</v>
      </c>
    </row>
    <row r="280" spans="1:19">
      <c r="A280">
        <v>44.417622520000002</v>
      </c>
      <c r="B280" t="s">
        <v>4</v>
      </c>
      <c r="C280" t="s">
        <v>6</v>
      </c>
      <c r="D280">
        <v>101</v>
      </c>
      <c r="F280">
        <v>1</v>
      </c>
      <c r="H280">
        <v>4.9177826140494298</v>
      </c>
      <c r="I280">
        <v>15.958545191620701</v>
      </c>
      <c r="K280" t="s">
        <v>4</v>
      </c>
      <c r="L280">
        <v>120</v>
      </c>
      <c r="M280">
        <v>54</v>
      </c>
      <c r="O280">
        <v>1</v>
      </c>
      <c r="Q280">
        <v>6.2548045557118899</v>
      </c>
      <c r="R280">
        <v>29.328764608245201</v>
      </c>
      <c r="S280" t="str">
        <f t="shared" si="9"/>
        <v>pass</v>
      </c>
    </row>
    <row r="281" spans="1:19">
      <c r="A281">
        <v>14.11510577</v>
      </c>
      <c r="B281" t="s">
        <v>4</v>
      </c>
      <c r="C281" t="s">
        <v>6</v>
      </c>
      <c r="D281">
        <v>102</v>
      </c>
      <c r="F281">
        <v>1</v>
      </c>
      <c r="H281">
        <v>5.8061294526727503</v>
      </c>
      <c r="I281">
        <v>24.842013577853798</v>
      </c>
      <c r="K281" t="s">
        <v>4</v>
      </c>
      <c r="L281">
        <v>120</v>
      </c>
      <c r="M281">
        <v>55</v>
      </c>
      <c r="O281">
        <v>1</v>
      </c>
      <c r="Q281">
        <v>6.2985558491452203</v>
      </c>
      <c r="R281">
        <v>29.766277542578599</v>
      </c>
      <c r="S281" t="str">
        <f t="shared" si="9"/>
        <v>pass</v>
      </c>
    </row>
    <row r="282" spans="1:19">
      <c r="A282">
        <v>11.0310658</v>
      </c>
      <c r="B282" t="s">
        <v>5</v>
      </c>
      <c r="C282" t="s">
        <v>6</v>
      </c>
      <c r="D282">
        <v>103</v>
      </c>
      <c r="F282">
        <v>2</v>
      </c>
      <c r="H282">
        <v>4.6929449396641196</v>
      </c>
      <c r="I282">
        <v>13.7101684477676</v>
      </c>
      <c r="K282" t="s">
        <v>4</v>
      </c>
      <c r="L282">
        <v>120</v>
      </c>
      <c r="M282">
        <v>56</v>
      </c>
      <c r="O282">
        <v>1</v>
      </c>
      <c r="Q282">
        <v>5.7087021495204997</v>
      </c>
      <c r="R282">
        <v>23.867740546331401</v>
      </c>
      <c r="S282" t="str">
        <f t="shared" ref="S282:S345" si="10">IF(AND(K282="abnormal pipe image",R282&lt;10),R282,"pass")</f>
        <v>pass</v>
      </c>
    </row>
    <row r="283" spans="1:19">
      <c r="A283">
        <v>5.6467654820000002</v>
      </c>
      <c r="B283" t="s">
        <v>5</v>
      </c>
      <c r="C283" t="s">
        <v>6</v>
      </c>
      <c r="D283">
        <v>104</v>
      </c>
      <c r="F283">
        <v>2</v>
      </c>
      <c r="H283">
        <v>4.42299691078306</v>
      </c>
      <c r="I283">
        <v>11.010688158957</v>
      </c>
      <c r="K283" t="s">
        <v>4</v>
      </c>
      <c r="L283">
        <v>120</v>
      </c>
      <c r="M283">
        <v>57</v>
      </c>
      <c r="O283">
        <v>1</v>
      </c>
      <c r="Q283">
        <v>5.35488890555584</v>
      </c>
      <c r="R283">
        <v>20.329608106684798</v>
      </c>
      <c r="S283" t="str">
        <f t="shared" si="10"/>
        <v>pass</v>
      </c>
    </row>
    <row r="284" spans="1:19">
      <c r="A284">
        <v>4.6214037399999999</v>
      </c>
      <c r="B284" t="s">
        <v>5</v>
      </c>
      <c r="C284" t="s">
        <v>6</v>
      </c>
      <c r="D284">
        <v>105</v>
      </c>
      <c r="F284">
        <v>2</v>
      </c>
      <c r="H284">
        <v>3.5628317902530902</v>
      </c>
      <c r="I284">
        <v>2.40903695365729</v>
      </c>
      <c r="K284" t="s">
        <v>4</v>
      </c>
      <c r="L284">
        <v>120</v>
      </c>
      <c r="M284">
        <v>58</v>
      </c>
      <c r="O284">
        <v>1</v>
      </c>
      <c r="Q284">
        <v>5.10880494348027</v>
      </c>
      <c r="R284">
        <v>17.868768485929099</v>
      </c>
      <c r="S284" t="str">
        <f t="shared" si="10"/>
        <v>pass</v>
      </c>
    </row>
    <row r="285" spans="1:19">
      <c r="A285">
        <v>5.5734900969999996</v>
      </c>
      <c r="B285" t="s">
        <v>5</v>
      </c>
      <c r="C285" t="s">
        <v>6</v>
      </c>
      <c r="D285">
        <v>106</v>
      </c>
      <c r="F285">
        <v>2</v>
      </c>
      <c r="H285">
        <v>3.65030190294094</v>
      </c>
      <c r="I285">
        <v>3.2837380805358398</v>
      </c>
      <c r="K285" t="s">
        <v>4</v>
      </c>
      <c r="L285">
        <v>120</v>
      </c>
      <c r="M285">
        <v>59</v>
      </c>
      <c r="O285">
        <v>1</v>
      </c>
      <c r="Q285">
        <v>5.7914366892553799</v>
      </c>
      <c r="R285">
        <v>24.695085943680201</v>
      </c>
      <c r="S285" t="str">
        <f t="shared" si="10"/>
        <v>pass</v>
      </c>
    </row>
    <row r="286" spans="1:19">
      <c r="A286">
        <v>18.57326553</v>
      </c>
      <c r="B286" t="s">
        <v>4</v>
      </c>
      <c r="C286" t="s">
        <v>6</v>
      </c>
      <c r="D286">
        <v>107</v>
      </c>
      <c r="F286">
        <v>1</v>
      </c>
      <c r="H286">
        <v>5.7203197392821199</v>
      </c>
      <c r="I286">
        <v>23.983916443947599</v>
      </c>
      <c r="K286" t="s">
        <v>4</v>
      </c>
      <c r="L286">
        <v>120</v>
      </c>
      <c r="M286">
        <v>60</v>
      </c>
      <c r="O286">
        <v>1</v>
      </c>
      <c r="Q286">
        <v>4.9383539472754299</v>
      </c>
      <c r="R286">
        <v>16.164258523880701</v>
      </c>
      <c r="S286" t="str">
        <f t="shared" si="10"/>
        <v>pass</v>
      </c>
    </row>
    <row r="287" spans="1:19">
      <c r="A287">
        <v>5.183628219</v>
      </c>
      <c r="B287" t="s">
        <v>5</v>
      </c>
      <c r="C287" t="s">
        <v>6</v>
      </c>
      <c r="D287">
        <v>108</v>
      </c>
      <c r="F287">
        <v>2</v>
      </c>
      <c r="H287">
        <v>4.4323521345602002</v>
      </c>
      <c r="I287">
        <v>11.1042403967284</v>
      </c>
      <c r="K287" t="s">
        <v>4</v>
      </c>
      <c r="L287">
        <v>120</v>
      </c>
      <c r="M287">
        <v>61</v>
      </c>
      <c r="O287">
        <v>1</v>
      </c>
      <c r="Q287">
        <v>5.0439562228355497</v>
      </c>
      <c r="R287">
        <v>17.220281279481899</v>
      </c>
      <c r="S287" t="str">
        <f t="shared" si="10"/>
        <v>pass</v>
      </c>
    </row>
    <row r="288" spans="1:19">
      <c r="A288">
        <v>3.5068818959999999</v>
      </c>
      <c r="B288" t="s">
        <v>5</v>
      </c>
      <c r="C288" t="s">
        <v>6</v>
      </c>
      <c r="D288">
        <v>109</v>
      </c>
      <c r="F288">
        <v>2</v>
      </c>
      <c r="H288">
        <v>3.1686625435981499</v>
      </c>
      <c r="I288">
        <v>-1.5326555128920201</v>
      </c>
      <c r="K288" t="s">
        <v>4</v>
      </c>
      <c r="L288">
        <v>120</v>
      </c>
      <c r="M288">
        <v>62</v>
      </c>
      <c r="O288">
        <v>1</v>
      </c>
      <c r="Q288">
        <v>5.8287399138147196</v>
      </c>
      <c r="R288">
        <v>25.068118189273601</v>
      </c>
      <c r="S288" t="str">
        <f t="shared" si="10"/>
        <v>pass</v>
      </c>
    </row>
    <row r="289" spans="1:19">
      <c r="A289">
        <v>4.2048585530000002</v>
      </c>
      <c r="B289" t="s">
        <v>5</v>
      </c>
      <c r="C289" t="s">
        <v>6</v>
      </c>
      <c r="D289">
        <v>110</v>
      </c>
      <c r="F289">
        <v>2</v>
      </c>
      <c r="H289">
        <v>3.04936144473163</v>
      </c>
      <c r="I289">
        <v>-2.7256665015572801</v>
      </c>
      <c r="K289" t="s">
        <v>4</v>
      </c>
      <c r="L289">
        <v>120</v>
      </c>
      <c r="M289">
        <v>63</v>
      </c>
      <c r="O289">
        <v>1</v>
      </c>
      <c r="Q289">
        <v>6.1511596449911199</v>
      </c>
      <c r="R289">
        <v>28.2923155010374</v>
      </c>
      <c r="S289" t="str">
        <f t="shared" si="10"/>
        <v>pass</v>
      </c>
    </row>
    <row r="290" spans="1:19">
      <c r="A290">
        <v>3.688627152</v>
      </c>
      <c r="B290" t="s">
        <v>5</v>
      </c>
      <c r="C290" t="s">
        <v>6</v>
      </c>
      <c r="D290">
        <v>111</v>
      </c>
      <c r="F290">
        <v>2</v>
      </c>
      <c r="H290">
        <v>3.0397999610385802</v>
      </c>
      <c r="I290">
        <v>-2.82128133848772</v>
      </c>
      <c r="K290" t="s">
        <v>4</v>
      </c>
      <c r="L290">
        <v>120</v>
      </c>
      <c r="M290">
        <v>64</v>
      </c>
      <c r="O290">
        <v>1</v>
      </c>
      <c r="Q290">
        <v>5.9969011243443902</v>
      </c>
      <c r="R290">
        <v>26.749730294570298</v>
      </c>
      <c r="S290" t="str">
        <f t="shared" si="10"/>
        <v>pass</v>
      </c>
    </row>
    <row r="291" spans="1:19">
      <c r="A291">
        <v>5.8577119279999996</v>
      </c>
      <c r="B291" t="s">
        <v>5</v>
      </c>
      <c r="C291" t="s">
        <v>6</v>
      </c>
      <c r="D291">
        <v>112</v>
      </c>
      <c r="F291">
        <v>2</v>
      </c>
      <c r="H291">
        <v>3.74655558767004</v>
      </c>
      <c r="I291">
        <v>4.2462749278268204</v>
      </c>
      <c r="K291" t="s">
        <v>4</v>
      </c>
      <c r="L291">
        <v>120</v>
      </c>
      <c r="M291">
        <v>65</v>
      </c>
      <c r="O291">
        <v>1</v>
      </c>
      <c r="Q291">
        <v>5.2642389572803197</v>
      </c>
      <c r="R291">
        <v>19.423108623929501</v>
      </c>
      <c r="S291" t="str">
        <f t="shared" si="10"/>
        <v>pass</v>
      </c>
    </row>
    <row r="292" spans="1:19">
      <c r="A292">
        <v>14.821091790000001</v>
      </c>
      <c r="B292" t="s">
        <v>4</v>
      </c>
      <c r="C292" t="s">
        <v>6</v>
      </c>
      <c r="D292">
        <v>113</v>
      </c>
      <c r="F292">
        <v>1</v>
      </c>
      <c r="H292">
        <v>5.9371986117299098</v>
      </c>
      <c r="I292">
        <v>26.152705168425399</v>
      </c>
      <c r="K292" t="s">
        <v>4</v>
      </c>
      <c r="L292">
        <v>120</v>
      </c>
      <c r="M292">
        <v>66</v>
      </c>
      <c r="O292">
        <v>1</v>
      </c>
      <c r="Q292">
        <v>5.1818551447730998</v>
      </c>
      <c r="R292">
        <v>18.599270498857301</v>
      </c>
      <c r="S292" t="str">
        <f t="shared" si="10"/>
        <v>pass</v>
      </c>
    </row>
    <row r="293" spans="1:19">
      <c r="A293">
        <v>19.62211409</v>
      </c>
      <c r="B293" t="s">
        <v>4</v>
      </c>
      <c r="C293" t="s">
        <v>6</v>
      </c>
      <c r="D293">
        <v>114</v>
      </c>
      <c r="F293">
        <v>2</v>
      </c>
      <c r="H293">
        <v>4.4847223404261101</v>
      </c>
      <c r="I293">
        <v>11.627942455387499</v>
      </c>
      <c r="K293" t="s">
        <v>4</v>
      </c>
      <c r="L293">
        <v>120</v>
      </c>
      <c r="M293">
        <v>67</v>
      </c>
      <c r="O293">
        <v>1</v>
      </c>
      <c r="Q293">
        <v>5.7076721044746703</v>
      </c>
      <c r="R293">
        <v>23.857440095873098</v>
      </c>
      <c r="S293" t="str">
        <f t="shared" si="10"/>
        <v>pass</v>
      </c>
    </row>
    <row r="294" spans="1:19">
      <c r="A294">
        <v>23.967040019999999</v>
      </c>
      <c r="B294" t="s">
        <v>4</v>
      </c>
      <c r="C294" t="s">
        <v>6</v>
      </c>
      <c r="D294">
        <v>115</v>
      </c>
      <c r="F294">
        <v>1</v>
      </c>
      <c r="H294">
        <v>5.8306969201418903</v>
      </c>
      <c r="I294">
        <v>25.087688252545298</v>
      </c>
      <c r="K294" t="s">
        <v>4</v>
      </c>
      <c r="L294">
        <v>120</v>
      </c>
      <c r="M294">
        <v>68</v>
      </c>
      <c r="O294">
        <v>1</v>
      </c>
      <c r="Q294">
        <v>5.1027073163475203</v>
      </c>
      <c r="R294">
        <v>17.807792214601601</v>
      </c>
      <c r="S294" t="str">
        <f t="shared" si="10"/>
        <v>pass</v>
      </c>
    </row>
    <row r="295" spans="1:19">
      <c r="A295">
        <v>14.511062709999999</v>
      </c>
      <c r="B295" t="s">
        <v>4</v>
      </c>
      <c r="C295" t="s">
        <v>6</v>
      </c>
      <c r="D295">
        <v>116</v>
      </c>
      <c r="F295">
        <v>1</v>
      </c>
      <c r="H295">
        <v>5.3129724156115499</v>
      </c>
      <c r="I295">
        <v>19.910443207241801</v>
      </c>
      <c r="K295" t="s">
        <v>4</v>
      </c>
      <c r="L295">
        <v>120</v>
      </c>
      <c r="M295">
        <v>69</v>
      </c>
      <c r="O295">
        <v>1</v>
      </c>
      <c r="Q295">
        <v>5.9444870711740299</v>
      </c>
      <c r="R295">
        <v>26.225589762866701</v>
      </c>
      <c r="S295" t="str">
        <f t="shared" si="10"/>
        <v>pass</v>
      </c>
    </row>
    <row r="296" spans="1:19">
      <c r="A296">
        <v>18.72902698</v>
      </c>
      <c r="B296" t="s">
        <v>4</v>
      </c>
      <c r="C296" t="s">
        <v>6</v>
      </c>
      <c r="D296">
        <v>117</v>
      </c>
      <c r="F296">
        <v>1</v>
      </c>
      <c r="H296">
        <v>5.7776003196420502</v>
      </c>
      <c r="I296">
        <v>24.556722247546901</v>
      </c>
      <c r="K296" t="s">
        <v>4</v>
      </c>
      <c r="L296">
        <v>120</v>
      </c>
      <c r="M296">
        <v>70</v>
      </c>
      <c r="O296">
        <v>1</v>
      </c>
      <c r="Q296">
        <v>6.3593887531038904</v>
      </c>
      <c r="R296">
        <v>30.374606582165299</v>
      </c>
      <c r="S296" t="str">
        <f t="shared" si="10"/>
        <v>pass</v>
      </c>
    </row>
    <row r="297" spans="1:19">
      <c r="A297">
        <v>18.820416810000001</v>
      </c>
      <c r="B297" t="s">
        <v>4</v>
      </c>
      <c r="C297" t="s">
        <v>6</v>
      </c>
      <c r="D297">
        <v>118</v>
      </c>
      <c r="F297">
        <v>1</v>
      </c>
      <c r="H297">
        <v>5.1844373057025397</v>
      </c>
      <c r="I297">
        <v>18.625092108151801</v>
      </c>
      <c r="K297" t="s">
        <v>4</v>
      </c>
      <c r="L297">
        <v>120</v>
      </c>
      <c r="M297">
        <v>71</v>
      </c>
      <c r="O297">
        <v>1</v>
      </c>
      <c r="Q297">
        <v>6.0377416972250799</v>
      </c>
      <c r="R297">
        <v>27.158136023377299</v>
      </c>
      <c r="S297" t="str">
        <f t="shared" si="10"/>
        <v>pass</v>
      </c>
    </row>
    <row r="298" spans="1:19">
      <c r="A298">
        <v>18.839771110000001</v>
      </c>
      <c r="B298" t="s">
        <v>4</v>
      </c>
      <c r="C298" t="s">
        <v>6</v>
      </c>
      <c r="D298">
        <v>119</v>
      </c>
      <c r="F298">
        <v>1</v>
      </c>
      <c r="H298">
        <v>4.9850689995044499</v>
      </c>
      <c r="I298">
        <v>16.631409046170901</v>
      </c>
      <c r="K298" t="s">
        <v>4</v>
      </c>
      <c r="L298">
        <v>120</v>
      </c>
      <c r="M298">
        <v>72</v>
      </c>
      <c r="O298">
        <v>1</v>
      </c>
      <c r="Q298">
        <v>5.0606942105433701</v>
      </c>
      <c r="R298">
        <v>17.38766115656</v>
      </c>
      <c r="S298" t="str">
        <f t="shared" si="10"/>
        <v>pass</v>
      </c>
    </row>
    <row r="299" spans="1:19">
      <c r="A299">
        <v>7.1585673380000001</v>
      </c>
      <c r="B299" t="s">
        <v>5</v>
      </c>
      <c r="C299" t="s">
        <v>6</v>
      </c>
      <c r="D299">
        <v>120</v>
      </c>
      <c r="F299">
        <v>2</v>
      </c>
      <c r="H299">
        <v>3.5170055254028201</v>
      </c>
      <c r="I299">
        <v>1.9507743051546</v>
      </c>
      <c r="K299" t="s">
        <v>4</v>
      </c>
      <c r="L299">
        <v>120</v>
      </c>
      <c r="M299">
        <v>73</v>
      </c>
      <c r="O299">
        <v>1</v>
      </c>
      <c r="Q299">
        <v>5.2462671699816203</v>
      </c>
      <c r="R299">
        <v>19.243390750942599</v>
      </c>
      <c r="S299" t="str">
        <f t="shared" si="10"/>
        <v>pass</v>
      </c>
    </row>
    <row r="300" spans="1:19">
      <c r="A300">
        <v>5.1235716680000003</v>
      </c>
      <c r="B300" t="s">
        <v>5</v>
      </c>
      <c r="C300" t="s">
        <v>6</v>
      </c>
      <c r="D300">
        <v>121</v>
      </c>
      <c r="F300">
        <v>2</v>
      </c>
      <c r="H300">
        <v>3.1066124013283498</v>
      </c>
      <c r="I300">
        <v>-2.1531569355900801</v>
      </c>
      <c r="K300" t="s">
        <v>4</v>
      </c>
      <c r="L300">
        <v>120</v>
      </c>
      <c r="M300">
        <v>74</v>
      </c>
      <c r="O300">
        <v>1</v>
      </c>
      <c r="Q300">
        <v>5.8503230557065198</v>
      </c>
      <c r="R300">
        <v>25.283949608191499</v>
      </c>
      <c r="S300" t="str">
        <f t="shared" si="10"/>
        <v>pass</v>
      </c>
    </row>
    <row r="301" spans="1:19">
      <c r="A301">
        <v>6.3149188360000004</v>
      </c>
      <c r="B301" t="s">
        <v>5</v>
      </c>
      <c r="C301" t="s">
        <v>6</v>
      </c>
      <c r="D301">
        <v>122</v>
      </c>
      <c r="F301">
        <v>2</v>
      </c>
      <c r="H301">
        <v>3.5851981024825199</v>
      </c>
      <c r="I301">
        <v>2.6327000759516301</v>
      </c>
      <c r="K301" t="s">
        <v>4</v>
      </c>
      <c r="L301">
        <v>120</v>
      </c>
      <c r="M301">
        <v>75</v>
      </c>
      <c r="O301">
        <v>1</v>
      </c>
      <c r="Q301">
        <v>4.82615338899602</v>
      </c>
      <c r="R301">
        <v>15.0422529410866</v>
      </c>
      <c r="S301" t="str">
        <f t="shared" si="10"/>
        <v>pass</v>
      </c>
    </row>
    <row r="302" spans="1:19">
      <c r="A302">
        <v>46.565389359999998</v>
      </c>
      <c r="B302" t="s">
        <v>4</v>
      </c>
      <c r="C302" t="s">
        <v>6</v>
      </c>
      <c r="D302">
        <v>123</v>
      </c>
      <c r="F302">
        <v>1</v>
      </c>
      <c r="H302">
        <v>4.1919380382630296</v>
      </c>
      <c r="I302">
        <v>8.7000994337567796</v>
      </c>
      <c r="K302" t="s">
        <v>4</v>
      </c>
      <c r="L302">
        <v>120</v>
      </c>
      <c r="M302">
        <v>76</v>
      </c>
      <c r="O302">
        <v>1</v>
      </c>
      <c r="Q302">
        <v>5.1888008392181604</v>
      </c>
      <c r="R302">
        <v>18.668727443308001</v>
      </c>
      <c r="S302" t="str">
        <f t="shared" si="10"/>
        <v>pass</v>
      </c>
    </row>
    <row r="303" spans="1:19">
      <c r="A303">
        <v>19.4946983</v>
      </c>
      <c r="B303" t="s">
        <v>4</v>
      </c>
      <c r="C303" t="s">
        <v>6</v>
      </c>
      <c r="D303">
        <v>124</v>
      </c>
      <c r="F303">
        <v>1</v>
      </c>
      <c r="H303">
        <v>5.3944648593389202</v>
      </c>
      <c r="I303">
        <v>20.725367644515501</v>
      </c>
      <c r="K303" t="s">
        <v>4</v>
      </c>
      <c r="L303">
        <v>120</v>
      </c>
      <c r="M303">
        <v>77</v>
      </c>
      <c r="O303">
        <v>1</v>
      </c>
      <c r="Q303">
        <v>6.3460414380769903</v>
      </c>
      <c r="R303">
        <v>30.241133431896301</v>
      </c>
      <c r="S303" t="str">
        <f t="shared" si="10"/>
        <v>pass</v>
      </c>
    </row>
    <row r="304" spans="1:19">
      <c r="A304">
        <v>11.796613150000001</v>
      </c>
      <c r="B304" t="s">
        <v>4</v>
      </c>
      <c r="C304" t="s">
        <v>6</v>
      </c>
      <c r="D304">
        <v>125</v>
      </c>
      <c r="F304">
        <v>1</v>
      </c>
      <c r="H304">
        <v>5.1193357203960304</v>
      </c>
      <c r="I304">
        <v>17.9740762550867</v>
      </c>
      <c r="K304" t="s">
        <v>4</v>
      </c>
      <c r="L304">
        <v>120</v>
      </c>
      <c r="M304">
        <v>78</v>
      </c>
      <c r="O304">
        <v>1</v>
      </c>
      <c r="Q304">
        <v>6.3698626836519603</v>
      </c>
      <c r="R304">
        <v>30.479345887646002</v>
      </c>
      <c r="S304" t="str">
        <f t="shared" si="10"/>
        <v>pass</v>
      </c>
    </row>
    <row r="305" spans="1:19">
      <c r="A305">
        <v>5.2909725730000003</v>
      </c>
      <c r="B305" t="s">
        <v>5</v>
      </c>
      <c r="C305" t="s">
        <v>6</v>
      </c>
      <c r="D305">
        <v>126</v>
      </c>
      <c r="F305">
        <v>2</v>
      </c>
      <c r="H305">
        <v>4.4446703810303303</v>
      </c>
      <c r="I305">
        <v>11.2274228614297</v>
      </c>
      <c r="K305" t="s">
        <v>4</v>
      </c>
      <c r="L305">
        <v>120</v>
      </c>
      <c r="M305">
        <v>79</v>
      </c>
      <c r="O305">
        <v>1</v>
      </c>
      <c r="Q305">
        <v>6.2426689148823202</v>
      </c>
      <c r="R305">
        <v>29.207408199949601</v>
      </c>
      <c r="S305" t="str">
        <f t="shared" si="10"/>
        <v>pass</v>
      </c>
    </row>
    <row r="306" spans="1:19">
      <c r="A306">
        <v>3.8931246709999998</v>
      </c>
      <c r="B306" t="s">
        <v>5</v>
      </c>
      <c r="C306" t="s">
        <v>6</v>
      </c>
      <c r="D306">
        <v>127</v>
      </c>
      <c r="F306">
        <v>2</v>
      </c>
      <c r="H306">
        <v>3.7726850685400102</v>
      </c>
      <c r="I306">
        <v>4.5075697365264897</v>
      </c>
      <c r="K306" t="s">
        <v>4</v>
      </c>
      <c r="L306">
        <v>120</v>
      </c>
      <c r="M306">
        <v>80</v>
      </c>
      <c r="O306">
        <v>1</v>
      </c>
      <c r="Q306">
        <v>4.6275360019983802</v>
      </c>
      <c r="R306">
        <v>13.056079071110201</v>
      </c>
      <c r="S306" t="str">
        <f t="shared" si="10"/>
        <v>pass</v>
      </c>
    </row>
    <row r="307" spans="1:19">
      <c r="A307">
        <v>4.9686977299999997</v>
      </c>
      <c r="B307" t="s">
        <v>5</v>
      </c>
      <c r="C307" t="s">
        <v>6</v>
      </c>
      <c r="D307">
        <v>128</v>
      </c>
      <c r="F307">
        <v>2</v>
      </c>
      <c r="H307">
        <v>3.85465955950322</v>
      </c>
      <c r="I307">
        <v>5.3273146461586096</v>
      </c>
      <c r="K307" t="s">
        <v>4</v>
      </c>
      <c r="L307">
        <v>120</v>
      </c>
      <c r="M307">
        <v>81</v>
      </c>
      <c r="O307">
        <v>1</v>
      </c>
      <c r="Q307">
        <v>5.5416730431714001</v>
      </c>
      <c r="R307">
        <v>22.197449482840401</v>
      </c>
      <c r="S307" t="str">
        <f t="shared" si="10"/>
        <v>pass</v>
      </c>
    </row>
    <row r="308" spans="1:19">
      <c r="A308">
        <v>21.286524360000001</v>
      </c>
      <c r="B308" t="s">
        <v>4</v>
      </c>
      <c r="C308" t="s">
        <v>6</v>
      </c>
      <c r="D308">
        <v>129</v>
      </c>
      <c r="F308">
        <v>1</v>
      </c>
      <c r="H308">
        <v>5.6548281961002802</v>
      </c>
      <c r="I308">
        <v>23.329001012129201</v>
      </c>
      <c r="K308" t="s">
        <v>4</v>
      </c>
      <c r="L308">
        <v>120</v>
      </c>
      <c r="M308">
        <v>82</v>
      </c>
      <c r="O308">
        <v>1</v>
      </c>
      <c r="Q308">
        <v>5.5338639483132797</v>
      </c>
      <c r="R308">
        <v>22.119358534259199</v>
      </c>
      <c r="S308" t="str">
        <f t="shared" si="10"/>
        <v>pass</v>
      </c>
    </row>
    <row r="309" spans="1:19">
      <c r="A309">
        <v>7.3339673000000003</v>
      </c>
      <c r="B309" t="s">
        <v>5</v>
      </c>
      <c r="C309" t="s">
        <v>6</v>
      </c>
      <c r="D309">
        <v>130</v>
      </c>
      <c r="F309">
        <v>2</v>
      </c>
      <c r="H309">
        <v>4.3034111767102896</v>
      </c>
      <c r="I309">
        <v>9.8148308182293391</v>
      </c>
      <c r="K309" t="s">
        <v>4</v>
      </c>
      <c r="L309">
        <v>120</v>
      </c>
      <c r="M309">
        <v>83</v>
      </c>
      <c r="O309">
        <v>1</v>
      </c>
      <c r="Q309">
        <v>5.6577503624288497</v>
      </c>
      <c r="R309">
        <v>23.3582226754149</v>
      </c>
      <c r="S309" t="str">
        <f t="shared" si="10"/>
        <v>pass</v>
      </c>
    </row>
    <row r="310" spans="1:19">
      <c r="A310">
        <v>5.3169984360000004</v>
      </c>
      <c r="B310" t="s">
        <v>5</v>
      </c>
      <c r="C310" t="s">
        <v>6</v>
      </c>
      <c r="D310">
        <v>131</v>
      </c>
      <c r="F310">
        <v>2</v>
      </c>
      <c r="H310">
        <v>3.3381197876568498</v>
      </c>
      <c r="I310">
        <v>0.16191692769496799</v>
      </c>
      <c r="K310" t="s">
        <v>4</v>
      </c>
      <c r="L310">
        <v>120</v>
      </c>
      <c r="M310">
        <v>84</v>
      </c>
      <c r="O310">
        <v>1</v>
      </c>
      <c r="Q310">
        <v>4.6301170860462504</v>
      </c>
      <c r="R310">
        <v>13.081889911588901</v>
      </c>
      <c r="S310" t="str">
        <f t="shared" si="10"/>
        <v>pass</v>
      </c>
    </row>
    <row r="311" spans="1:19">
      <c r="A311">
        <v>4.6738808040000004</v>
      </c>
      <c r="B311" t="s">
        <v>5</v>
      </c>
      <c r="C311" t="s">
        <v>6</v>
      </c>
      <c r="D311">
        <v>132</v>
      </c>
      <c r="F311">
        <v>2</v>
      </c>
      <c r="H311">
        <v>3.24894587653539</v>
      </c>
      <c r="I311">
        <v>-0.72982218351963002</v>
      </c>
      <c r="K311" t="s">
        <v>4</v>
      </c>
      <c r="L311">
        <v>120</v>
      </c>
      <c r="M311">
        <v>85</v>
      </c>
      <c r="O311">
        <v>1</v>
      </c>
      <c r="Q311">
        <v>5.0578794260106097</v>
      </c>
      <c r="R311">
        <v>17.359513311232501</v>
      </c>
      <c r="S311" t="str">
        <f t="shared" si="10"/>
        <v>pass</v>
      </c>
    </row>
    <row r="312" spans="1:19">
      <c r="A312">
        <v>4.1794251490000001</v>
      </c>
      <c r="B312" t="s">
        <v>5</v>
      </c>
      <c r="C312" t="s">
        <v>6</v>
      </c>
      <c r="D312">
        <v>133</v>
      </c>
      <c r="F312">
        <v>2</v>
      </c>
      <c r="H312">
        <v>3.2120546677767101</v>
      </c>
      <c r="I312">
        <v>-1.0987342711064201</v>
      </c>
      <c r="K312" t="s">
        <v>4</v>
      </c>
      <c r="L312">
        <v>120</v>
      </c>
      <c r="M312">
        <v>86</v>
      </c>
      <c r="O312">
        <v>1</v>
      </c>
      <c r="Q312">
        <v>5.4049946588869497</v>
      </c>
      <c r="R312">
        <v>20.8306656399959</v>
      </c>
      <c r="S312" t="str">
        <f t="shared" si="10"/>
        <v>pass</v>
      </c>
    </row>
    <row r="313" spans="1:19">
      <c r="A313">
        <v>4.5097401939999999</v>
      </c>
      <c r="B313" t="s">
        <v>5</v>
      </c>
      <c r="C313" t="s">
        <v>6</v>
      </c>
      <c r="D313">
        <v>134</v>
      </c>
      <c r="F313">
        <v>2</v>
      </c>
      <c r="H313">
        <v>3.09765734908152</v>
      </c>
      <c r="I313">
        <v>-2.2427074580583799</v>
      </c>
      <c r="K313" t="s">
        <v>4</v>
      </c>
      <c r="L313">
        <v>120</v>
      </c>
      <c r="M313">
        <v>87</v>
      </c>
      <c r="O313">
        <v>1</v>
      </c>
      <c r="Q313">
        <v>6.1487074973998297</v>
      </c>
      <c r="R313">
        <v>28.267794025124701</v>
      </c>
      <c r="S313" t="str">
        <f t="shared" si="10"/>
        <v>pass</v>
      </c>
    </row>
    <row r="314" spans="1:19">
      <c r="A314">
        <v>6.7241120109999999</v>
      </c>
      <c r="B314" t="s">
        <v>5</v>
      </c>
      <c r="C314" t="s">
        <v>6</v>
      </c>
      <c r="D314">
        <v>135</v>
      </c>
      <c r="F314">
        <v>2</v>
      </c>
      <c r="H314">
        <v>4.0689298913709404</v>
      </c>
      <c r="I314">
        <v>7.4700179648358001</v>
      </c>
      <c r="K314" t="s">
        <v>4</v>
      </c>
      <c r="L314">
        <v>120</v>
      </c>
      <c r="M314">
        <v>88</v>
      </c>
      <c r="O314">
        <v>1</v>
      </c>
      <c r="Q314">
        <v>6.1490422177057704</v>
      </c>
      <c r="R314">
        <v>28.271141228184099</v>
      </c>
      <c r="S314" t="str">
        <f t="shared" si="10"/>
        <v>pass</v>
      </c>
    </row>
    <row r="315" spans="1:19">
      <c r="A315">
        <v>6.6461778369999998</v>
      </c>
      <c r="B315" t="s">
        <v>5</v>
      </c>
      <c r="C315" t="s">
        <v>6</v>
      </c>
      <c r="D315">
        <v>136</v>
      </c>
      <c r="F315">
        <v>2</v>
      </c>
      <c r="H315">
        <v>3.8585402384884002</v>
      </c>
      <c r="I315">
        <v>5.3661214360104301</v>
      </c>
      <c r="K315" t="s">
        <v>4</v>
      </c>
      <c r="L315">
        <v>120</v>
      </c>
      <c r="M315">
        <v>89</v>
      </c>
      <c r="O315">
        <v>1</v>
      </c>
      <c r="Q315">
        <v>6.0567609829070799</v>
      </c>
      <c r="R315">
        <v>27.348328880197201</v>
      </c>
      <c r="S315" t="str">
        <f t="shared" si="10"/>
        <v>pass</v>
      </c>
    </row>
    <row r="316" spans="1:19">
      <c r="A316">
        <v>24.38162268</v>
      </c>
      <c r="B316" t="s">
        <v>4</v>
      </c>
      <c r="C316" t="s">
        <v>6</v>
      </c>
      <c r="D316">
        <v>137</v>
      </c>
      <c r="F316">
        <v>1</v>
      </c>
      <c r="H316">
        <v>5.6094145901004797</v>
      </c>
      <c r="I316">
        <v>22.874864952131201</v>
      </c>
      <c r="K316" t="s">
        <v>4</v>
      </c>
      <c r="L316">
        <v>120</v>
      </c>
      <c r="M316">
        <v>90</v>
      </c>
      <c r="O316">
        <v>1</v>
      </c>
      <c r="Q316">
        <v>5.0921438133245998</v>
      </c>
      <c r="R316">
        <v>17.7021571843724</v>
      </c>
      <c r="S316" t="str">
        <f t="shared" si="10"/>
        <v>pass</v>
      </c>
    </row>
    <row r="317" spans="1:19">
      <c r="A317">
        <v>18.616969059999999</v>
      </c>
      <c r="B317" t="s">
        <v>4</v>
      </c>
      <c r="C317" t="s">
        <v>6</v>
      </c>
      <c r="D317">
        <v>138</v>
      </c>
      <c r="F317">
        <v>1</v>
      </c>
      <c r="H317">
        <v>5.5027643290340702</v>
      </c>
      <c r="I317">
        <v>21.808362341467099</v>
      </c>
      <c r="K317" t="s">
        <v>4</v>
      </c>
      <c r="L317">
        <v>120</v>
      </c>
      <c r="M317">
        <v>91</v>
      </c>
      <c r="O317">
        <v>1</v>
      </c>
      <c r="Q317">
        <v>5.1030016021628599</v>
      </c>
      <c r="R317">
        <v>17.810735072755001</v>
      </c>
      <c r="S317" t="str">
        <f t="shared" si="10"/>
        <v>pass</v>
      </c>
    </row>
    <row r="318" spans="1:19">
      <c r="A318">
        <v>16.692478179999998</v>
      </c>
      <c r="B318" t="s">
        <v>4</v>
      </c>
      <c r="C318" t="s">
        <v>6</v>
      </c>
      <c r="D318">
        <v>139</v>
      </c>
      <c r="F318">
        <v>1</v>
      </c>
      <c r="H318">
        <v>5.5062158345333296</v>
      </c>
      <c r="I318">
        <v>21.842877396459699</v>
      </c>
      <c r="K318" t="s">
        <v>4</v>
      </c>
      <c r="L318">
        <v>120</v>
      </c>
      <c r="M318">
        <v>92</v>
      </c>
      <c r="O318">
        <v>1</v>
      </c>
      <c r="Q318">
        <v>5.6519254407269699</v>
      </c>
      <c r="R318">
        <v>23.299973458396099</v>
      </c>
      <c r="S318" t="str">
        <f t="shared" si="10"/>
        <v>pass</v>
      </c>
    </row>
    <row r="319" spans="1:19">
      <c r="A319">
        <v>19.840944740000001</v>
      </c>
      <c r="B319" t="s">
        <v>4</v>
      </c>
      <c r="C319" t="s">
        <v>6</v>
      </c>
      <c r="D319">
        <v>140</v>
      </c>
      <c r="F319">
        <v>1</v>
      </c>
      <c r="H319">
        <v>5.2794656701529101</v>
      </c>
      <c r="I319">
        <v>19.5753757526555</v>
      </c>
      <c r="K319" t="s">
        <v>4</v>
      </c>
      <c r="L319">
        <v>120</v>
      </c>
      <c r="M319">
        <v>93</v>
      </c>
      <c r="O319">
        <v>1</v>
      </c>
      <c r="Q319">
        <v>4.6149422847893398</v>
      </c>
      <c r="R319">
        <v>12.9301418990198</v>
      </c>
      <c r="S319" t="str">
        <f t="shared" si="10"/>
        <v>pass</v>
      </c>
    </row>
    <row r="320" spans="1:19">
      <c r="A320">
        <v>17.644038399999999</v>
      </c>
      <c r="B320" t="s">
        <v>4</v>
      </c>
      <c r="C320" t="s">
        <v>6</v>
      </c>
      <c r="D320">
        <v>141</v>
      </c>
      <c r="F320">
        <v>1</v>
      </c>
      <c r="H320">
        <v>5.13551261125082</v>
      </c>
      <c r="I320">
        <v>18.135845163634599</v>
      </c>
      <c r="K320" t="s">
        <v>4</v>
      </c>
      <c r="L320">
        <v>120</v>
      </c>
      <c r="M320">
        <v>94</v>
      </c>
      <c r="O320">
        <v>1</v>
      </c>
      <c r="Q320">
        <v>5.0723965743242099</v>
      </c>
      <c r="R320">
        <v>17.504684794368401</v>
      </c>
      <c r="S320" t="str">
        <f t="shared" si="10"/>
        <v>pass</v>
      </c>
    </row>
    <row r="321" spans="1:19">
      <c r="A321">
        <v>6.6514161879999998</v>
      </c>
      <c r="B321" t="s">
        <v>5</v>
      </c>
      <c r="C321" t="s">
        <v>6</v>
      </c>
      <c r="D321">
        <v>142</v>
      </c>
      <c r="F321">
        <v>2</v>
      </c>
      <c r="H321">
        <v>3.23100697821969</v>
      </c>
      <c r="I321">
        <v>-0.90921116667663204</v>
      </c>
      <c r="K321" t="s">
        <v>4</v>
      </c>
      <c r="L321">
        <v>120</v>
      </c>
      <c r="M321">
        <v>95</v>
      </c>
      <c r="O321">
        <v>1</v>
      </c>
      <c r="Q321">
        <v>5.17517863477915</v>
      </c>
      <c r="R321">
        <v>18.532505398917898</v>
      </c>
      <c r="S321" t="str">
        <f t="shared" si="10"/>
        <v>pass</v>
      </c>
    </row>
    <row r="322" spans="1:19">
      <c r="A322">
        <v>7.4248898820000004</v>
      </c>
      <c r="B322" t="s">
        <v>5</v>
      </c>
      <c r="C322" t="s">
        <v>6</v>
      </c>
      <c r="D322">
        <v>143</v>
      </c>
      <c r="F322">
        <v>2</v>
      </c>
      <c r="H322">
        <v>3.56770580539329</v>
      </c>
      <c r="I322">
        <v>2.4577771050593</v>
      </c>
      <c r="K322" t="s">
        <v>4</v>
      </c>
      <c r="L322">
        <v>120</v>
      </c>
      <c r="M322">
        <v>96</v>
      </c>
      <c r="O322">
        <v>1</v>
      </c>
      <c r="Q322">
        <v>5.6185223291178001</v>
      </c>
      <c r="R322">
        <v>22.965942342304398</v>
      </c>
      <c r="S322" t="str">
        <f t="shared" si="10"/>
        <v>pass</v>
      </c>
    </row>
    <row r="323" spans="1:19">
      <c r="A323">
        <v>6.4685170760000004</v>
      </c>
      <c r="B323" t="s">
        <v>5</v>
      </c>
      <c r="C323" t="s">
        <v>6</v>
      </c>
      <c r="D323">
        <v>144</v>
      </c>
      <c r="F323">
        <v>2</v>
      </c>
      <c r="H323">
        <v>2.38804380943697</v>
      </c>
      <c r="I323">
        <v>-9.3388428545038291</v>
      </c>
      <c r="K323" t="s">
        <v>4</v>
      </c>
      <c r="L323">
        <v>120</v>
      </c>
      <c r="M323">
        <v>97</v>
      </c>
      <c r="O323">
        <v>1</v>
      </c>
      <c r="Q323">
        <v>6.1926393863462597</v>
      </c>
      <c r="R323">
        <v>28.707112914589</v>
      </c>
      <c r="S323" t="str">
        <f t="shared" si="10"/>
        <v>pass</v>
      </c>
    </row>
    <row r="324" spans="1:19">
      <c r="A324">
        <v>5.8100916089999997</v>
      </c>
      <c r="B324" t="s">
        <v>5</v>
      </c>
      <c r="C324" t="s">
        <v>6</v>
      </c>
      <c r="D324">
        <v>145</v>
      </c>
      <c r="F324">
        <v>2</v>
      </c>
      <c r="H324">
        <v>3.0593939079295298</v>
      </c>
      <c r="I324">
        <v>-2.62534186957827</v>
      </c>
      <c r="K324" t="s">
        <v>4</v>
      </c>
      <c r="L324">
        <v>120</v>
      </c>
      <c r="M324">
        <v>98</v>
      </c>
      <c r="O324">
        <v>1</v>
      </c>
      <c r="Q324">
        <v>5.6790819365959697</v>
      </c>
      <c r="R324">
        <v>23.571538417086199</v>
      </c>
      <c r="S324" t="str">
        <f t="shared" si="10"/>
        <v>pass</v>
      </c>
    </row>
    <row r="325" spans="1:19">
      <c r="A325">
        <v>6.6651137670000002</v>
      </c>
      <c r="B325" t="s">
        <v>5</v>
      </c>
      <c r="C325" t="s">
        <v>6</v>
      </c>
      <c r="D325">
        <v>146</v>
      </c>
      <c r="F325">
        <v>2</v>
      </c>
      <c r="H325">
        <v>2.9768355461292701</v>
      </c>
      <c r="I325">
        <v>-3.4509254875808302</v>
      </c>
      <c r="K325" t="s">
        <v>4</v>
      </c>
      <c r="L325">
        <v>120</v>
      </c>
      <c r="M325">
        <v>99</v>
      </c>
      <c r="O325">
        <v>1</v>
      </c>
      <c r="Q325">
        <v>4.9822809653879698</v>
      </c>
      <c r="R325">
        <v>16.603528705006099</v>
      </c>
      <c r="S325" t="str">
        <f t="shared" si="10"/>
        <v>pass</v>
      </c>
    </row>
    <row r="326" spans="1:19">
      <c r="A326">
        <v>14.45574225</v>
      </c>
      <c r="B326" t="s">
        <v>4</v>
      </c>
      <c r="C326" t="s">
        <v>6</v>
      </c>
      <c r="D326">
        <v>147</v>
      </c>
      <c r="F326">
        <v>1</v>
      </c>
      <c r="H326">
        <v>5.3055463776657099</v>
      </c>
      <c r="I326">
        <v>19.8361828277834</v>
      </c>
      <c r="K326" t="s">
        <v>4</v>
      </c>
      <c r="L326">
        <v>120</v>
      </c>
      <c r="M326">
        <v>100</v>
      </c>
      <c r="O326">
        <v>1</v>
      </c>
      <c r="Q326">
        <v>5.1703734177506098</v>
      </c>
      <c r="R326">
        <v>18.4844532286325</v>
      </c>
      <c r="S326" t="str">
        <f t="shared" si="10"/>
        <v>pass</v>
      </c>
    </row>
    <row r="327" spans="1:19">
      <c r="A327">
        <v>26.762660440000001</v>
      </c>
      <c r="B327" t="s">
        <v>4</v>
      </c>
      <c r="C327" t="s">
        <v>6</v>
      </c>
      <c r="D327">
        <v>148</v>
      </c>
      <c r="F327">
        <v>1</v>
      </c>
      <c r="H327">
        <v>5.4410828227088697</v>
      </c>
      <c r="I327">
        <v>21.191547278215101</v>
      </c>
      <c r="K327" t="s">
        <v>4</v>
      </c>
      <c r="L327">
        <v>120</v>
      </c>
      <c r="M327">
        <v>101</v>
      </c>
      <c r="O327">
        <v>1</v>
      </c>
      <c r="Q327">
        <v>5.83442277261969</v>
      </c>
      <c r="R327">
        <v>25.124946777323299</v>
      </c>
      <c r="S327" t="str">
        <f t="shared" si="10"/>
        <v>pass</v>
      </c>
    </row>
    <row r="328" spans="1:19">
      <c r="A328">
        <v>29.479351229999999</v>
      </c>
      <c r="B328" t="s">
        <v>4</v>
      </c>
      <c r="C328" t="s">
        <v>6</v>
      </c>
      <c r="D328">
        <v>149</v>
      </c>
      <c r="F328">
        <v>1</v>
      </c>
      <c r="H328">
        <v>5.33551700426219</v>
      </c>
      <c r="I328">
        <v>20.1358890937483</v>
      </c>
      <c r="K328" t="s">
        <v>4</v>
      </c>
      <c r="L328">
        <v>120</v>
      </c>
      <c r="M328">
        <v>102</v>
      </c>
      <c r="O328">
        <v>1</v>
      </c>
      <c r="Q328">
        <v>4.9961866162777397</v>
      </c>
      <c r="R328">
        <v>16.742585213903801</v>
      </c>
      <c r="S328" t="str">
        <f t="shared" si="10"/>
        <v>pass</v>
      </c>
    </row>
    <row r="329" spans="1:19">
      <c r="A329">
        <v>23.885470779999999</v>
      </c>
      <c r="B329" t="s">
        <v>4</v>
      </c>
      <c r="C329" t="s">
        <v>6</v>
      </c>
      <c r="D329">
        <v>150</v>
      </c>
      <c r="F329">
        <v>1</v>
      </c>
      <c r="H329">
        <v>4.5484390787026197</v>
      </c>
      <c r="I329">
        <v>12.265109838152499</v>
      </c>
      <c r="K329" t="s">
        <v>4</v>
      </c>
      <c r="L329">
        <v>120</v>
      </c>
      <c r="M329">
        <v>103</v>
      </c>
      <c r="O329">
        <v>1</v>
      </c>
      <c r="Q329">
        <v>5.3354967981509596</v>
      </c>
      <c r="R329">
        <v>20.135687032636</v>
      </c>
      <c r="S329" t="str">
        <f t="shared" si="10"/>
        <v>pass</v>
      </c>
    </row>
    <row r="330" spans="1:19">
      <c r="A330">
        <v>30.560882700000001</v>
      </c>
      <c r="B330" t="s">
        <v>4</v>
      </c>
      <c r="C330" t="s">
        <v>6</v>
      </c>
      <c r="D330">
        <v>151</v>
      </c>
      <c r="F330">
        <v>1</v>
      </c>
      <c r="H330">
        <v>4.52826150496771</v>
      </c>
      <c r="I330">
        <v>12.0633341008035</v>
      </c>
      <c r="K330" t="s">
        <v>4</v>
      </c>
      <c r="L330">
        <v>120</v>
      </c>
      <c r="M330">
        <v>104</v>
      </c>
      <c r="O330">
        <v>1</v>
      </c>
      <c r="Q330">
        <v>5.92040290806536</v>
      </c>
      <c r="R330">
        <v>25.984748131780002</v>
      </c>
      <c r="S330" t="str">
        <f t="shared" si="10"/>
        <v>pass</v>
      </c>
    </row>
    <row r="331" spans="1:19">
      <c r="A331">
        <v>21.12926152</v>
      </c>
      <c r="B331" t="s">
        <v>4</v>
      </c>
      <c r="C331" t="s">
        <v>6</v>
      </c>
      <c r="D331">
        <v>152</v>
      </c>
      <c r="F331">
        <v>1</v>
      </c>
      <c r="H331">
        <v>5.6537447485518104</v>
      </c>
      <c r="I331">
        <v>23.318166536644501</v>
      </c>
      <c r="K331" t="s">
        <v>4</v>
      </c>
      <c r="L331">
        <v>120</v>
      </c>
      <c r="M331">
        <v>105</v>
      </c>
      <c r="O331">
        <v>1</v>
      </c>
      <c r="Q331">
        <v>5.6734182428862603</v>
      </c>
      <c r="R331">
        <v>23.514901479989</v>
      </c>
      <c r="S331" t="str">
        <f t="shared" si="10"/>
        <v>pass</v>
      </c>
    </row>
    <row r="332" spans="1:19">
      <c r="A332">
        <v>23.183567320000002</v>
      </c>
      <c r="B332" t="s">
        <v>4</v>
      </c>
      <c r="C332" t="s">
        <v>6</v>
      </c>
      <c r="D332">
        <v>153</v>
      </c>
      <c r="F332">
        <v>2</v>
      </c>
      <c r="H332">
        <v>4.4870667613246997</v>
      </c>
      <c r="I332">
        <v>11.651386664373399</v>
      </c>
      <c r="K332" t="s">
        <v>4</v>
      </c>
      <c r="L332">
        <v>120</v>
      </c>
      <c r="M332">
        <v>106</v>
      </c>
      <c r="O332">
        <v>1</v>
      </c>
      <c r="Q332">
        <v>6.0859511249860399</v>
      </c>
      <c r="R332">
        <v>27.640230300986801</v>
      </c>
      <c r="S332" t="str">
        <f t="shared" si="10"/>
        <v>pass</v>
      </c>
    </row>
    <row r="333" spans="1:19">
      <c r="A333">
        <v>4.9309542970000004</v>
      </c>
      <c r="B333" t="s">
        <v>5</v>
      </c>
      <c r="C333" t="s">
        <v>6</v>
      </c>
      <c r="D333">
        <v>154</v>
      </c>
      <c r="F333">
        <v>2</v>
      </c>
      <c r="H333">
        <v>3.6699214572843499</v>
      </c>
      <c r="I333">
        <v>3.4799336239699499</v>
      </c>
      <c r="K333" t="s">
        <v>4</v>
      </c>
      <c r="L333">
        <v>120</v>
      </c>
      <c r="M333">
        <v>107</v>
      </c>
      <c r="O333">
        <v>1</v>
      </c>
      <c r="Q333">
        <v>5.7130918934281603</v>
      </c>
      <c r="R333">
        <v>23.911637985407999</v>
      </c>
      <c r="S333" t="str">
        <f t="shared" si="10"/>
        <v>pass</v>
      </c>
    </row>
    <row r="334" spans="1:19">
      <c r="A334">
        <v>5.2102130710000001</v>
      </c>
      <c r="B334" t="s">
        <v>5</v>
      </c>
      <c r="C334" t="s">
        <v>6</v>
      </c>
      <c r="D334">
        <v>155</v>
      </c>
      <c r="F334">
        <v>2</v>
      </c>
      <c r="H334">
        <v>3.6508355570398301</v>
      </c>
      <c r="I334">
        <v>3.28907462152468</v>
      </c>
      <c r="K334" t="s">
        <v>4</v>
      </c>
      <c r="L334">
        <v>120</v>
      </c>
      <c r="M334">
        <v>108</v>
      </c>
      <c r="O334">
        <v>1</v>
      </c>
      <c r="Q334">
        <v>4.5305192040874296</v>
      </c>
      <c r="R334">
        <v>12.0859110920007</v>
      </c>
      <c r="S334" t="str">
        <f t="shared" si="10"/>
        <v>pass</v>
      </c>
    </row>
    <row r="335" spans="1:19">
      <c r="A335">
        <v>14.57634599</v>
      </c>
      <c r="B335" t="s">
        <v>4</v>
      </c>
      <c r="C335" t="s">
        <v>6</v>
      </c>
      <c r="D335">
        <v>156</v>
      </c>
      <c r="F335">
        <v>1</v>
      </c>
      <c r="H335">
        <v>4.5593376600053999</v>
      </c>
      <c r="I335">
        <v>12.374095651180401</v>
      </c>
      <c r="K335" t="s">
        <v>4</v>
      </c>
      <c r="L335">
        <v>120</v>
      </c>
      <c r="M335">
        <v>109</v>
      </c>
      <c r="O335">
        <v>1</v>
      </c>
      <c r="Q335">
        <v>4.9850338527261702</v>
      </c>
      <c r="R335">
        <v>16.631057578388099</v>
      </c>
      <c r="S335" t="str">
        <f t="shared" si="10"/>
        <v>pass</v>
      </c>
    </row>
    <row r="336" spans="1:19">
      <c r="A336">
        <v>3.7836122510000001</v>
      </c>
      <c r="B336" t="s">
        <v>5</v>
      </c>
      <c r="C336" t="s">
        <v>6</v>
      </c>
      <c r="D336">
        <v>157</v>
      </c>
      <c r="F336">
        <v>2</v>
      </c>
      <c r="H336">
        <v>3.0048061268456698</v>
      </c>
      <c r="I336">
        <v>-3.17121968041682</v>
      </c>
      <c r="K336" t="s">
        <v>4</v>
      </c>
      <c r="L336">
        <v>120</v>
      </c>
      <c r="M336">
        <v>110</v>
      </c>
      <c r="O336">
        <v>1</v>
      </c>
      <c r="Q336">
        <v>5.3184827001143304</v>
      </c>
      <c r="R336">
        <v>19.965546052269701</v>
      </c>
      <c r="S336" t="str">
        <f t="shared" si="10"/>
        <v>pass</v>
      </c>
    </row>
    <row r="337" spans="1:19">
      <c r="A337">
        <v>26.661596530000001</v>
      </c>
      <c r="B337" t="s">
        <v>4</v>
      </c>
      <c r="C337" t="s">
        <v>6</v>
      </c>
      <c r="D337">
        <v>158</v>
      </c>
      <c r="F337">
        <v>1</v>
      </c>
      <c r="H337">
        <v>5.37109702388421</v>
      </c>
      <c r="I337">
        <v>20.491689289968502</v>
      </c>
      <c r="K337" t="s">
        <v>4</v>
      </c>
      <c r="L337">
        <v>120</v>
      </c>
      <c r="M337">
        <v>111</v>
      </c>
      <c r="O337">
        <v>1</v>
      </c>
      <c r="Q337">
        <v>5.7133782044594801</v>
      </c>
      <c r="R337">
        <v>23.914501095721199</v>
      </c>
      <c r="S337" t="str">
        <f t="shared" si="10"/>
        <v>pass</v>
      </c>
    </row>
    <row r="338" spans="1:19">
      <c r="A338">
        <v>25.083872750000001</v>
      </c>
      <c r="B338" t="s">
        <v>4</v>
      </c>
      <c r="C338" t="s">
        <v>6</v>
      </c>
      <c r="D338">
        <v>159</v>
      </c>
      <c r="F338">
        <v>1</v>
      </c>
      <c r="H338">
        <v>5.7696970062478403</v>
      </c>
      <c r="I338">
        <v>24.4776891136048</v>
      </c>
      <c r="K338" t="s">
        <v>4</v>
      </c>
      <c r="L338">
        <v>120</v>
      </c>
      <c r="M338">
        <v>112</v>
      </c>
      <c r="O338">
        <v>1</v>
      </c>
      <c r="Q338">
        <v>5.55275979899681</v>
      </c>
      <c r="R338">
        <v>22.308317041094401</v>
      </c>
      <c r="S338" t="str">
        <f t="shared" si="10"/>
        <v>pass</v>
      </c>
    </row>
    <row r="339" spans="1:19">
      <c r="A339">
        <v>40.589738570000002</v>
      </c>
      <c r="B339" t="s">
        <v>4</v>
      </c>
      <c r="C339" t="s">
        <v>6</v>
      </c>
      <c r="D339">
        <v>160</v>
      </c>
      <c r="F339">
        <v>1</v>
      </c>
      <c r="H339">
        <v>6.4005115785812503</v>
      </c>
      <c r="I339">
        <v>30.7858348369389</v>
      </c>
      <c r="K339" t="s">
        <v>4</v>
      </c>
      <c r="L339">
        <v>120</v>
      </c>
      <c r="M339">
        <v>113</v>
      </c>
      <c r="O339">
        <v>1</v>
      </c>
      <c r="Q339">
        <v>5.8104324985607203</v>
      </c>
      <c r="R339">
        <v>24.8850440367336</v>
      </c>
      <c r="S339" t="str">
        <f t="shared" si="10"/>
        <v>pass</v>
      </c>
    </row>
    <row r="340" spans="1:19">
      <c r="A340">
        <v>18.43403837</v>
      </c>
      <c r="B340" t="s">
        <v>4</v>
      </c>
      <c r="C340" t="s">
        <v>6</v>
      </c>
      <c r="D340">
        <v>161</v>
      </c>
      <c r="F340">
        <v>1</v>
      </c>
      <c r="H340">
        <v>5.5321551161886902</v>
      </c>
      <c r="I340">
        <v>22.102270213013298</v>
      </c>
      <c r="K340" t="s">
        <v>4</v>
      </c>
      <c r="L340">
        <v>120</v>
      </c>
      <c r="M340">
        <v>114</v>
      </c>
      <c r="O340">
        <v>1</v>
      </c>
      <c r="Q340">
        <v>5.6403022248217898</v>
      </c>
      <c r="R340">
        <v>23.183741299344302</v>
      </c>
      <c r="S340" t="str">
        <f t="shared" si="10"/>
        <v>pass</v>
      </c>
    </row>
    <row r="341" spans="1:19">
      <c r="A341">
        <v>5.9463773</v>
      </c>
      <c r="B341" t="s">
        <v>5</v>
      </c>
      <c r="C341" t="s">
        <v>6</v>
      </c>
      <c r="D341">
        <v>162</v>
      </c>
      <c r="F341">
        <v>2</v>
      </c>
      <c r="H341">
        <v>4.3445658766512301</v>
      </c>
      <c r="I341">
        <v>10.2263778176386</v>
      </c>
      <c r="K341" t="s">
        <v>4</v>
      </c>
      <c r="L341">
        <v>120</v>
      </c>
      <c r="M341">
        <v>115</v>
      </c>
      <c r="O341">
        <v>1</v>
      </c>
      <c r="Q341">
        <v>6.0063164464960304</v>
      </c>
      <c r="R341">
        <v>26.843883516086802</v>
      </c>
      <c r="S341" t="str">
        <f t="shared" si="10"/>
        <v>pass</v>
      </c>
    </row>
    <row r="342" spans="1:19">
      <c r="A342">
        <v>15.22255913</v>
      </c>
      <c r="B342" t="s">
        <v>4</v>
      </c>
      <c r="C342" t="s">
        <v>6</v>
      </c>
      <c r="D342">
        <v>163</v>
      </c>
      <c r="F342">
        <v>1</v>
      </c>
      <c r="H342">
        <v>5.2959830019788203</v>
      </c>
      <c r="I342">
        <v>19.7405490709146</v>
      </c>
      <c r="K342" t="s">
        <v>4</v>
      </c>
      <c r="L342">
        <v>120</v>
      </c>
      <c r="M342">
        <v>116</v>
      </c>
      <c r="O342">
        <v>1</v>
      </c>
      <c r="Q342">
        <v>5.5430052594335999</v>
      </c>
      <c r="R342">
        <v>22.210771645462501</v>
      </c>
      <c r="S342" t="str">
        <f t="shared" si="10"/>
        <v>pass</v>
      </c>
    </row>
    <row r="343" spans="1:19">
      <c r="A343">
        <v>5.3592170990000003</v>
      </c>
      <c r="B343" t="s">
        <v>5</v>
      </c>
      <c r="C343" t="s">
        <v>6</v>
      </c>
      <c r="D343">
        <v>164</v>
      </c>
      <c r="F343">
        <v>2</v>
      </c>
      <c r="H343">
        <v>3.3126330276051998</v>
      </c>
      <c r="I343">
        <v>-9.2950672821568395E-2</v>
      </c>
      <c r="K343" t="s">
        <v>4</v>
      </c>
      <c r="L343">
        <v>120</v>
      </c>
      <c r="M343">
        <v>117</v>
      </c>
      <c r="O343">
        <v>1</v>
      </c>
      <c r="Q343">
        <v>4.6546742050864003</v>
      </c>
      <c r="R343">
        <v>13.3274611019904</v>
      </c>
      <c r="S343" t="str">
        <f t="shared" si="10"/>
        <v>pass</v>
      </c>
    </row>
    <row r="344" spans="1:19">
      <c r="A344">
        <v>6.6230292090000003</v>
      </c>
      <c r="B344" t="s">
        <v>5</v>
      </c>
      <c r="C344" t="s">
        <v>6</v>
      </c>
      <c r="D344">
        <v>165</v>
      </c>
      <c r="F344">
        <v>2</v>
      </c>
      <c r="H344">
        <v>3.0891708309498198</v>
      </c>
      <c r="I344">
        <v>-2.3275726393754002</v>
      </c>
      <c r="K344" t="s">
        <v>4</v>
      </c>
      <c r="L344">
        <v>120</v>
      </c>
      <c r="M344">
        <v>118</v>
      </c>
      <c r="O344">
        <v>1</v>
      </c>
      <c r="Q344">
        <v>5.5218288496161403</v>
      </c>
      <c r="R344">
        <v>21.9990075472878</v>
      </c>
      <c r="S344" t="str">
        <f t="shared" si="10"/>
        <v>pass</v>
      </c>
    </row>
    <row r="345" spans="1:19">
      <c r="A345">
        <v>6.6227273489999998</v>
      </c>
      <c r="B345" t="s">
        <v>5</v>
      </c>
      <c r="C345" t="s">
        <v>6</v>
      </c>
      <c r="D345">
        <v>166</v>
      </c>
      <c r="F345">
        <v>2</v>
      </c>
      <c r="H345">
        <v>2.72162219502153</v>
      </c>
      <c r="I345">
        <v>-6.0030589986582399</v>
      </c>
      <c r="K345" t="s">
        <v>4</v>
      </c>
      <c r="L345">
        <v>120</v>
      </c>
      <c r="M345">
        <v>119</v>
      </c>
      <c r="O345">
        <v>1</v>
      </c>
      <c r="Q345">
        <v>6.2114784738138198</v>
      </c>
      <c r="R345">
        <v>28.895503789264598</v>
      </c>
      <c r="S345" t="str">
        <f t="shared" si="10"/>
        <v>pass</v>
      </c>
    </row>
    <row r="346" spans="1:19">
      <c r="A346">
        <v>5.4241245359999999</v>
      </c>
      <c r="B346" t="s">
        <v>5</v>
      </c>
      <c r="C346" t="s">
        <v>6</v>
      </c>
      <c r="D346">
        <v>167</v>
      </c>
      <c r="F346">
        <v>2</v>
      </c>
      <c r="H346">
        <v>2.7496234435583098</v>
      </c>
      <c r="I346">
        <v>-5.72304651329046</v>
      </c>
      <c r="K346" t="s">
        <v>4</v>
      </c>
      <c r="L346">
        <v>120</v>
      </c>
      <c r="M346">
        <v>120</v>
      </c>
      <c r="O346">
        <v>1</v>
      </c>
      <c r="Q346">
        <v>5.4603101669918903</v>
      </c>
      <c r="R346">
        <v>21.3838207210453</v>
      </c>
      <c r="S346" t="str">
        <f t="shared" ref="S346:S409" si="11">IF(AND(K346="abnormal pipe image",R346&lt;10),R346,"pass")</f>
        <v>pass</v>
      </c>
    </row>
    <row r="347" spans="1:19">
      <c r="A347">
        <v>6.3381987070000001</v>
      </c>
      <c r="B347" t="s">
        <v>5</v>
      </c>
      <c r="C347" t="s">
        <v>6</v>
      </c>
      <c r="D347">
        <v>168</v>
      </c>
      <c r="F347">
        <v>2</v>
      </c>
      <c r="H347">
        <v>2.81989383307784</v>
      </c>
      <c r="I347">
        <v>-5.0203426180951496</v>
      </c>
      <c r="K347" t="s">
        <v>4</v>
      </c>
      <c r="L347">
        <v>120</v>
      </c>
      <c r="M347">
        <v>121</v>
      </c>
      <c r="O347">
        <v>1</v>
      </c>
      <c r="Q347">
        <v>4.9507559107391099</v>
      </c>
      <c r="R347">
        <v>16.2882781585175</v>
      </c>
      <c r="S347" t="str">
        <f t="shared" si="11"/>
        <v>pass</v>
      </c>
    </row>
    <row r="348" spans="1:19">
      <c r="A348">
        <v>12.41645922</v>
      </c>
      <c r="B348" t="s">
        <v>4</v>
      </c>
      <c r="C348" t="s">
        <v>6</v>
      </c>
      <c r="D348">
        <v>169</v>
      </c>
      <c r="F348">
        <v>1</v>
      </c>
      <c r="H348">
        <v>4.9733579104853796</v>
      </c>
      <c r="I348">
        <v>16.5142981559802</v>
      </c>
      <c r="K348" t="s">
        <v>4</v>
      </c>
      <c r="L348">
        <v>120</v>
      </c>
      <c r="M348">
        <v>122</v>
      </c>
      <c r="O348">
        <v>1</v>
      </c>
      <c r="Q348">
        <v>5.38886721068911</v>
      </c>
      <c r="R348">
        <v>20.669391158017401</v>
      </c>
      <c r="S348" t="str">
        <f t="shared" si="11"/>
        <v>pass</v>
      </c>
    </row>
    <row r="349" spans="1:19">
      <c r="A349">
        <v>14.1559074</v>
      </c>
      <c r="B349" t="s">
        <v>4</v>
      </c>
      <c r="C349" t="s">
        <v>6</v>
      </c>
      <c r="D349">
        <v>170</v>
      </c>
      <c r="F349">
        <v>1</v>
      </c>
      <c r="H349">
        <v>5.9904132876767102</v>
      </c>
      <c r="I349">
        <v>26.684851927893501</v>
      </c>
      <c r="K349" t="s">
        <v>4</v>
      </c>
      <c r="L349">
        <v>120</v>
      </c>
      <c r="M349">
        <v>123</v>
      </c>
      <c r="O349">
        <v>1</v>
      </c>
      <c r="Q349">
        <v>5.6710708242190604</v>
      </c>
      <c r="R349">
        <v>23.491427293317098</v>
      </c>
      <c r="S349" t="str">
        <f t="shared" si="11"/>
        <v>pass</v>
      </c>
    </row>
    <row r="350" spans="1:19">
      <c r="A350">
        <v>22.206130850000001</v>
      </c>
      <c r="B350" t="s">
        <v>4</v>
      </c>
      <c r="C350" t="s">
        <v>6</v>
      </c>
      <c r="D350">
        <v>171</v>
      </c>
      <c r="F350">
        <v>1</v>
      </c>
      <c r="H350">
        <v>5.7115221715585003</v>
      </c>
      <c r="I350">
        <v>23.895940766711401</v>
      </c>
      <c r="K350" t="s">
        <v>4</v>
      </c>
      <c r="L350">
        <v>120</v>
      </c>
      <c r="M350">
        <v>124</v>
      </c>
      <c r="O350">
        <v>1</v>
      </c>
      <c r="Q350">
        <v>5.8724794981765198</v>
      </c>
      <c r="R350">
        <v>25.505514032891501</v>
      </c>
      <c r="S350" t="str">
        <f t="shared" si="11"/>
        <v>pass</v>
      </c>
    </row>
    <row r="351" spans="1:19">
      <c r="A351">
        <v>5.7717338290000004</v>
      </c>
      <c r="B351" t="s">
        <v>5</v>
      </c>
      <c r="C351" t="s">
        <v>6</v>
      </c>
      <c r="D351">
        <v>172</v>
      </c>
      <c r="F351">
        <v>2</v>
      </c>
      <c r="H351">
        <v>4.7910988800204803</v>
      </c>
      <c r="I351">
        <v>14.6917078513312</v>
      </c>
      <c r="K351" t="s">
        <v>4</v>
      </c>
      <c r="L351">
        <v>120</v>
      </c>
      <c r="M351">
        <v>125</v>
      </c>
      <c r="O351">
        <v>1</v>
      </c>
      <c r="Q351">
        <v>5.69580219986634</v>
      </c>
      <c r="R351">
        <v>23.738741049789802</v>
      </c>
      <c r="S351" t="str">
        <f t="shared" si="11"/>
        <v>pass</v>
      </c>
    </row>
    <row r="352" spans="1:19">
      <c r="A352">
        <v>4.7175564080000001</v>
      </c>
      <c r="B352" t="s">
        <v>5</v>
      </c>
      <c r="C352" t="s">
        <v>6</v>
      </c>
      <c r="D352">
        <v>173</v>
      </c>
      <c r="F352">
        <v>2</v>
      </c>
      <c r="H352">
        <v>3.5562260441121598</v>
      </c>
      <c r="I352">
        <v>2.34297949224805</v>
      </c>
      <c r="K352" t="s">
        <v>4</v>
      </c>
      <c r="L352">
        <v>120</v>
      </c>
      <c r="M352">
        <v>126</v>
      </c>
      <c r="O352">
        <v>1</v>
      </c>
      <c r="Q352">
        <v>4.7814956671994704</v>
      </c>
      <c r="R352">
        <v>14.595675723121101</v>
      </c>
      <c r="S352" t="str">
        <f t="shared" si="11"/>
        <v>pass</v>
      </c>
    </row>
    <row r="353" spans="1:19">
      <c r="A353">
        <v>3.72529048</v>
      </c>
      <c r="B353" t="s">
        <v>5</v>
      </c>
      <c r="C353" t="s">
        <v>6</v>
      </c>
      <c r="D353">
        <v>174</v>
      </c>
      <c r="F353">
        <v>2</v>
      </c>
      <c r="H353">
        <v>2.9412105490640501</v>
      </c>
      <c r="I353">
        <v>-3.8071754582330599</v>
      </c>
      <c r="K353" t="s">
        <v>4</v>
      </c>
      <c r="L353">
        <v>120</v>
      </c>
      <c r="M353">
        <v>127</v>
      </c>
      <c r="O353">
        <v>1</v>
      </c>
      <c r="Q353">
        <v>5.5717517183775298</v>
      </c>
      <c r="R353">
        <v>22.4982362349017</v>
      </c>
      <c r="S353" t="str">
        <f t="shared" si="11"/>
        <v>pass</v>
      </c>
    </row>
    <row r="354" spans="1:19">
      <c r="A354">
        <v>14.496336619999999</v>
      </c>
      <c r="B354" t="s">
        <v>4</v>
      </c>
      <c r="C354" t="s">
        <v>6</v>
      </c>
      <c r="D354">
        <v>175</v>
      </c>
      <c r="F354">
        <v>1</v>
      </c>
      <c r="H354">
        <v>4.8569593827392303</v>
      </c>
      <c r="I354">
        <v>15.3503128785187</v>
      </c>
      <c r="K354" t="s">
        <v>4</v>
      </c>
      <c r="L354">
        <v>120</v>
      </c>
      <c r="M354">
        <v>128</v>
      </c>
      <c r="O354">
        <v>1</v>
      </c>
      <c r="Q354">
        <v>5.8905482313332396</v>
      </c>
      <c r="R354">
        <v>25.6862013644587</v>
      </c>
      <c r="S354" t="str">
        <f t="shared" si="11"/>
        <v>pass</v>
      </c>
    </row>
    <row r="355" spans="1:19">
      <c r="A355">
        <v>6.1265944069999998</v>
      </c>
      <c r="B355" t="s">
        <v>5</v>
      </c>
      <c r="C355" t="s">
        <v>6</v>
      </c>
      <c r="D355">
        <v>176</v>
      </c>
      <c r="F355">
        <v>2</v>
      </c>
      <c r="H355">
        <v>3.3326607934899299</v>
      </c>
      <c r="I355">
        <v>0.10732698602577601</v>
      </c>
      <c r="K355" t="s">
        <v>4</v>
      </c>
      <c r="L355">
        <v>120</v>
      </c>
      <c r="M355">
        <v>129</v>
      </c>
      <c r="O355">
        <v>1</v>
      </c>
      <c r="Q355">
        <v>4.9703659273001302</v>
      </c>
      <c r="R355">
        <v>16.4843783241277</v>
      </c>
      <c r="S355" t="str">
        <f t="shared" si="11"/>
        <v>pass</v>
      </c>
    </row>
    <row r="356" spans="1:19">
      <c r="A356">
        <v>22.598984399999999</v>
      </c>
      <c r="B356" t="s">
        <v>4</v>
      </c>
      <c r="C356" t="s">
        <v>6</v>
      </c>
      <c r="D356">
        <v>177</v>
      </c>
      <c r="F356">
        <v>1</v>
      </c>
      <c r="H356">
        <v>5.8138415221212103</v>
      </c>
      <c r="I356">
        <v>24.9191342723385</v>
      </c>
      <c r="K356" t="s">
        <v>4</v>
      </c>
      <c r="L356">
        <v>120</v>
      </c>
      <c r="M356">
        <v>130</v>
      </c>
      <c r="O356">
        <v>1</v>
      </c>
      <c r="Q356">
        <v>4.9996493688106396</v>
      </c>
      <c r="R356">
        <v>16.777212739232699</v>
      </c>
      <c r="S356" t="str">
        <f t="shared" si="11"/>
        <v>pass</v>
      </c>
    </row>
    <row r="357" spans="1:19">
      <c r="A357">
        <v>19.04205765</v>
      </c>
      <c r="B357" t="s">
        <v>4</v>
      </c>
      <c r="C357" t="s">
        <v>6</v>
      </c>
      <c r="D357">
        <v>178</v>
      </c>
      <c r="F357">
        <v>1</v>
      </c>
      <c r="H357">
        <v>5.65398824832186</v>
      </c>
      <c r="I357">
        <v>23.320601534344998</v>
      </c>
      <c r="K357" t="s">
        <v>4</v>
      </c>
      <c r="L357">
        <v>120</v>
      </c>
      <c r="M357">
        <v>131</v>
      </c>
      <c r="O357">
        <v>1</v>
      </c>
      <c r="Q357">
        <v>5.42507577690892</v>
      </c>
      <c r="R357">
        <v>21.031476820215602</v>
      </c>
      <c r="S357" t="str">
        <f t="shared" si="11"/>
        <v>pass</v>
      </c>
    </row>
    <row r="358" spans="1:19">
      <c r="A358">
        <v>4.9712659739999996</v>
      </c>
      <c r="B358" t="s">
        <v>5</v>
      </c>
      <c r="C358" t="s">
        <v>6</v>
      </c>
      <c r="D358">
        <v>179</v>
      </c>
      <c r="F358">
        <v>2</v>
      </c>
      <c r="H358">
        <v>3.4816889321801798</v>
      </c>
      <c r="I358">
        <v>1.59760837292822</v>
      </c>
      <c r="K358" t="s">
        <v>4</v>
      </c>
      <c r="L358">
        <v>120</v>
      </c>
      <c r="M358">
        <v>132</v>
      </c>
      <c r="O358">
        <v>1</v>
      </c>
      <c r="Q358">
        <v>6.4780836148898899</v>
      </c>
      <c r="R358">
        <v>31.5615552000253</v>
      </c>
      <c r="S358" t="str">
        <f t="shared" si="11"/>
        <v>pass</v>
      </c>
    </row>
    <row r="359" spans="1:19">
      <c r="A359">
        <v>16.945994469999999</v>
      </c>
      <c r="B359" t="s">
        <v>4</v>
      </c>
      <c r="C359" t="s">
        <v>6</v>
      </c>
      <c r="D359">
        <v>180</v>
      </c>
      <c r="F359">
        <v>1</v>
      </c>
      <c r="H359">
        <v>5.3357547455290097</v>
      </c>
      <c r="I359">
        <v>20.1382665064165</v>
      </c>
      <c r="K359" t="s">
        <v>4</v>
      </c>
      <c r="L359">
        <v>120</v>
      </c>
      <c r="M359">
        <v>133</v>
      </c>
      <c r="O359">
        <v>1</v>
      </c>
      <c r="Q359">
        <v>6.4350917516970396</v>
      </c>
      <c r="R359">
        <v>31.131636568096699</v>
      </c>
      <c r="S359" t="str">
        <f t="shared" si="11"/>
        <v>pass</v>
      </c>
    </row>
    <row r="360" spans="1:19">
      <c r="A360">
        <v>6.0158728640000003</v>
      </c>
      <c r="B360" t="s">
        <v>5</v>
      </c>
      <c r="C360" t="s">
        <v>6</v>
      </c>
      <c r="D360">
        <v>181</v>
      </c>
      <c r="F360">
        <v>2</v>
      </c>
      <c r="H360">
        <v>4.1811447768577299</v>
      </c>
      <c r="I360">
        <v>8.5921668197036798</v>
      </c>
      <c r="K360" t="s">
        <v>4</v>
      </c>
      <c r="L360">
        <v>120</v>
      </c>
      <c r="M360">
        <v>134</v>
      </c>
      <c r="O360">
        <v>1</v>
      </c>
      <c r="Q360">
        <v>5.7344819403619303</v>
      </c>
      <c r="R360">
        <v>24.125538454745701</v>
      </c>
      <c r="S360" t="str">
        <f t="shared" si="11"/>
        <v>pass</v>
      </c>
    </row>
    <row r="361" spans="1:19">
      <c r="A361">
        <v>7.2216746919999997</v>
      </c>
      <c r="B361" t="s">
        <v>5</v>
      </c>
      <c r="C361" t="s">
        <v>6</v>
      </c>
      <c r="D361">
        <v>182</v>
      </c>
      <c r="F361">
        <v>2</v>
      </c>
      <c r="H361">
        <v>3.3566501005042499</v>
      </c>
      <c r="I361">
        <v>0.34722005616888102</v>
      </c>
      <c r="K361" t="s">
        <v>4</v>
      </c>
      <c r="L361">
        <v>120</v>
      </c>
      <c r="M361">
        <v>135</v>
      </c>
      <c r="O361">
        <v>1</v>
      </c>
      <c r="Q361">
        <v>4.6899985856506801</v>
      </c>
      <c r="R361">
        <v>13.6807049076331</v>
      </c>
      <c r="S361" t="str">
        <f t="shared" si="11"/>
        <v>pass</v>
      </c>
    </row>
    <row r="362" spans="1:19">
      <c r="A362">
        <v>12.60240362</v>
      </c>
      <c r="B362" t="s">
        <v>4</v>
      </c>
      <c r="C362" t="s">
        <v>6</v>
      </c>
      <c r="D362">
        <v>183</v>
      </c>
      <c r="F362">
        <v>1</v>
      </c>
      <c r="H362">
        <v>4.02068940029642</v>
      </c>
      <c r="I362">
        <v>6.9876130540905903</v>
      </c>
      <c r="K362" t="s">
        <v>4</v>
      </c>
      <c r="L362">
        <v>120</v>
      </c>
      <c r="M362">
        <v>136</v>
      </c>
      <c r="O362">
        <v>1</v>
      </c>
      <c r="Q362">
        <v>5.3481206056250397</v>
      </c>
      <c r="R362">
        <v>20.261925107376701</v>
      </c>
      <c r="S362" t="str">
        <f t="shared" si="11"/>
        <v>pass</v>
      </c>
    </row>
    <row r="363" spans="1:19">
      <c r="A363">
        <v>14.22582218</v>
      </c>
      <c r="B363" t="s">
        <v>4</v>
      </c>
      <c r="C363" t="s">
        <v>6</v>
      </c>
      <c r="D363">
        <v>184</v>
      </c>
      <c r="F363">
        <v>1</v>
      </c>
      <c r="H363">
        <v>5.47271219068646</v>
      </c>
      <c r="I363">
        <v>21.507840957991</v>
      </c>
      <c r="K363" t="s">
        <v>4</v>
      </c>
      <c r="L363">
        <v>120</v>
      </c>
      <c r="M363">
        <v>137</v>
      </c>
      <c r="O363">
        <v>1</v>
      </c>
      <c r="Q363">
        <v>5.7851279915883804</v>
      </c>
      <c r="R363">
        <v>24.631998967010201</v>
      </c>
      <c r="S363" t="str">
        <f t="shared" si="11"/>
        <v>pass</v>
      </c>
    </row>
    <row r="364" spans="1:19">
      <c r="A364">
        <v>23.139463110000001</v>
      </c>
      <c r="B364" t="s">
        <v>4</v>
      </c>
      <c r="C364" t="s">
        <v>6</v>
      </c>
      <c r="D364">
        <v>185</v>
      </c>
      <c r="F364">
        <v>1</v>
      </c>
      <c r="H364">
        <v>5.4705830272720997</v>
      </c>
      <c r="I364">
        <v>21.486549323847399</v>
      </c>
      <c r="K364" t="s">
        <v>4</v>
      </c>
      <c r="L364">
        <v>120</v>
      </c>
      <c r="M364">
        <v>138</v>
      </c>
      <c r="O364">
        <v>1</v>
      </c>
      <c r="Q364">
        <v>4.8957052873593696</v>
      </c>
      <c r="R364">
        <v>15.7377719247201</v>
      </c>
      <c r="S364" t="str">
        <f t="shared" si="11"/>
        <v>pass</v>
      </c>
    </row>
    <row r="365" spans="1:19">
      <c r="A365">
        <v>22.73778016</v>
      </c>
      <c r="B365" t="s">
        <v>4</v>
      </c>
      <c r="C365" t="s">
        <v>6</v>
      </c>
      <c r="D365">
        <v>186</v>
      </c>
      <c r="F365">
        <v>1</v>
      </c>
      <c r="H365">
        <v>5.7228830543633098</v>
      </c>
      <c r="I365">
        <v>24.009549594759498</v>
      </c>
      <c r="K365" t="s">
        <v>4</v>
      </c>
      <c r="L365">
        <v>120</v>
      </c>
      <c r="M365">
        <v>139</v>
      </c>
      <c r="O365">
        <v>1</v>
      </c>
      <c r="Q365">
        <v>4.9647868556812798</v>
      </c>
      <c r="R365">
        <v>16.4285876079392</v>
      </c>
      <c r="S365" t="str">
        <f t="shared" si="11"/>
        <v>pass</v>
      </c>
    </row>
    <row r="366" spans="1:19">
      <c r="A366">
        <v>5.1708096100000001</v>
      </c>
      <c r="B366" t="s">
        <v>5</v>
      </c>
      <c r="C366" t="s">
        <v>6</v>
      </c>
      <c r="D366">
        <v>187</v>
      </c>
      <c r="F366">
        <v>2</v>
      </c>
      <c r="H366">
        <v>4.4743682924601202</v>
      </c>
      <c r="I366">
        <v>11.5244019757275</v>
      </c>
      <c r="K366" t="s">
        <v>4</v>
      </c>
      <c r="L366">
        <v>120</v>
      </c>
      <c r="M366">
        <v>140</v>
      </c>
      <c r="O366">
        <v>1</v>
      </c>
      <c r="Q366">
        <v>6.4977854315709704</v>
      </c>
      <c r="R366">
        <v>31.758573366836099</v>
      </c>
      <c r="S366" t="str">
        <f t="shared" si="11"/>
        <v>pass</v>
      </c>
    </row>
    <row r="367" spans="1:19">
      <c r="A367">
        <v>3.4439303529999998</v>
      </c>
      <c r="B367" t="s">
        <v>5</v>
      </c>
      <c r="C367" t="s">
        <v>6</v>
      </c>
      <c r="D367">
        <v>188</v>
      </c>
      <c r="F367">
        <v>2</v>
      </c>
      <c r="H367">
        <v>3.81000541832735</v>
      </c>
      <c r="I367">
        <v>4.8807732343998902</v>
      </c>
      <c r="K367" t="s">
        <v>4</v>
      </c>
      <c r="L367">
        <v>120</v>
      </c>
      <c r="M367">
        <v>141</v>
      </c>
      <c r="O367">
        <v>1</v>
      </c>
      <c r="Q367">
        <v>5.6828647837571902</v>
      </c>
      <c r="R367">
        <v>23.6093668886983</v>
      </c>
      <c r="S367" t="str">
        <f t="shared" si="11"/>
        <v>pass</v>
      </c>
    </row>
    <row r="368" spans="1:19">
      <c r="A368">
        <v>5.1802609310000003</v>
      </c>
      <c r="B368" t="s">
        <v>5</v>
      </c>
      <c r="C368" t="s">
        <v>6</v>
      </c>
      <c r="D368">
        <v>189</v>
      </c>
      <c r="F368">
        <v>2</v>
      </c>
      <c r="H368">
        <v>3.1345965691807902</v>
      </c>
      <c r="I368">
        <v>-1.87331525706562</v>
      </c>
      <c r="K368" t="s">
        <v>4</v>
      </c>
      <c r="L368">
        <v>120</v>
      </c>
      <c r="M368">
        <v>142</v>
      </c>
      <c r="O368">
        <v>1</v>
      </c>
      <c r="Q368">
        <v>4.9527268125670201</v>
      </c>
      <c r="R368">
        <v>16.307987176796601</v>
      </c>
      <c r="S368" t="str">
        <f t="shared" si="11"/>
        <v>pass</v>
      </c>
    </row>
    <row r="369" spans="1:19">
      <c r="A369">
        <v>13.31274314</v>
      </c>
      <c r="B369" t="s">
        <v>4</v>
      </c>
      <c r="C369" t="s">
        <v>6</v>
      </c>
      <c r="D369">
        <v>190</v>
      </c>
      <c r="F369">
        <v>1</v>
      </c>
      <c r="H369">
        <v>4.4811192258173502</v>
      </c>
      <c r="I369">
        <v>11.5919113092998</v>
      </c>
      <c r="K369" t="s">
        <v>4</v>
      </c>
      <c r="L369">
        <v>120</v>
      </c>
      <c r="M369">
        <v>143</v>
      </c>
      <c r="O369">
        <v>1</v>
      </c>
      <c r="Q369">
        <v>5.48239367888484</v>
      </c>
      <c r="R369">
        <v>21.6046558399748</v>
      </c>
      <c r="S369" t="str">
        <f t="shared" si="11"/>
        <v>pass</v>
      </c>
    </row>
    <row r="370" spans="1:19">
      <c r="A370">
        <v>5.8526642659999997</v>
      </c>
      <c r="B370" t="s">
        <v>5</v>
      </c>
      <c r="C370" t="s">
        <v>6</v>
      </c>
      <c r="D370">
        <v>191</v>
      </c>
      <c r="F370">
        <v>2</v>
      </c>
      <c r="H370">
        <v>3.38874036630137</v>
      </c>
      <c r="I370">
        <v>0.66812271414017299</v>
      </c>
      <c r="K370" t="s">
        <v>4</v>
      </c>
      <c r="L370">
        <v>120</v>
      </c>
      <c r="M370">
        <v>144</v>
      </c>
      <c r="O370">
        <v>1</v>
      </c>
      <c r="Q370">
        <v>5.7046109803963896</v>
      </c>
      <c r="R370">
        <v>23.826828855090302</v>
      </c>
      <c r="S370" t="str">
        <f t="shared" si="11"/>
        <v>pass</v>
      </c>
    </row>
    <row r="371" spans="1:19">
      <c r="A371">
        <v>19.67882556</v>
      </c>
      <c r="B371" t="s">
        <v>4</v>
      </c>
      <c r="C371" t="s">
        <v>6</v>
      </c>
      <c r="D371">
        <v>192</v>
      </c>
      <c r="F371">
        <v>1</v>
      </c>
      <c r="H371">
        <v>5.9991417705002199</v>
      </c>
      <c r="I371">
        <v>26.772136756128599</v>
      </c>
      <c r="K371" t="s">
        <v>4</v>
      </c>
      <c r="L371">
        <v>120</v>
      </c>
      <c r="M371">
        <v>145</v>
      </c>
      <c r="O371">
        <v>1</v>
      </c>
      <c r="Q371">
        <v>4.7334795158329603</v>
      </c>
      <c r="R371">
        <v>14.115514209456</v>
      </c>
      <c r="S371" t="str">
        <f t="shared" si="11"/>
        <v>pass</v>
      </c>
    </row>
    <row r="372" spans="1:19">
      <c r="A372">
        <v>16.706849869999999</v>
      </c>
      <c r="B372" t="s">
        <v>4</v>
      </c>
      <c r="C372" t="s">
        <v>6</v>
      </c>
      <c r="D372">
        <v>193</v>
      </c>
      <c r="F372">
        <v>1</v>
      </c>
      <c r="H372">
        <v>5.6489355331217297</v>
      </c>
      <c r="I372">
        <v>23.270074382343701</v>
      </c>
      <c r="K372" t="s">
        <v>4</v>
      </c>
      <c r="L372">
        <v>120</v>
      </c>
      <c r="M372">
        <v>146</v>
      </c>
      <c r="O372">
        <v>1</v>
      </c>
      <c r="Q372">
        <v>5.0362107410724999</v>
      </c>
      <c r="R372">
        <v>17.1428264618513</v>
      </c>
      <c r="S372" t="str">
        <f t="shared" si="11"/>
        <v>pass</v>
      </c>
    </row>
    <row r="373" spans="1:19">
      <c r="A373">
        <v>4.5139439450000003</v>
      </c>
      <c r="B373" t="s">
        <v>5</v>
      </c>
      <c r="C373" t="s">
        <v>6</v>
      </c>
      <c r="D373">
        <v>194</v>
      </c>
      <c r="F373">
        <v>2</v>
      </c>
      <c r="H373">
        <v>4.1991841725231298</v>
      </c>
      <c r="I373">
        <v>8.7725607763577393</v>
      </c>
      <c r="K373" t="s">
        <v>4</v>
      </c>
      <c r="L373">
        <v>120</v>
      </c>
      <c r="M373">
        <v>147</v>
      </c>
      <c r="O373">
        <v>1</v>
      </c>
      <c r="Q373">
        <v>6.76579000704647</v>
      </c>
      <c r="R373">
        <v>34.438619121591103</v>
      </c>
      <c r="S373" t="str">
        <f t="shared" si="11"/>
        <v>pass</v>
      </c>
    </row>
    <row r="374" spans="1:19">
      <c r="A374">
        <v>5.8440420059999996</v>
      </c>
      <c r="B374" t="s">
        <v>5</v>
      </c>
      <c r="C374" t="s">
        <v>6</v>
      </c>
      <c r="D374">
        <v>195</v>
      </c>
      <c r="F374">
        <v>2</v>
      </c>
      <c r="H374">
        <v>3.7630970594240698</v>
      </c>
      <c r="I374">
        <v>4.4116896453671499</v>
      </c>
      <c r="K374" t="s">
        <v>4</v>
      </c>
      <c r="L374">
        <v>120</v>
      </c>
      <c r="M374">
        <v>148</v>
      </c>
      <c r="O374">
        <v>1</v>
      </c>
      <c r="Q374">
        <v>5.0601146203569103</v>
      </c>
      <c r="R374">
        <v>17.381865254695501</v>
      </c>
      <c r="S374" t="str">
        <f t="shared" si="11"/>
        <v>pass</v>
      </c>
    </row>
    <row r="375" spans="1:19">
      <c r="A375">
        <v>6.1740128199999997</v>
      </c>
      <c r="B375" t="s">
        <v>5</v>
      </c>
      <c r="C375" t="s">
        <v>6</v>
      </c>
      <c r="D375">
        <v>196</v>
      </c>
      <c r="F375">
        <v>2</v>
      </c>
      <c r="H375">
        <v>3.4209638322957998</v>
      </c>
      <c r="I375">
        <v>0.990357374084471</v>
      </c>
      <c r="K375" t="s">
        <v>4</v>
      </c>
      <c r="L375">
        <v>120</v>
      </c>
      <c r="M375">
        <v>149</v>
      </c>
      <c r="O375">
        <v>1</v>
      </c>
      <c r="Q375">
        <v>5.7730530894826098</v>
      </c>
      <c r="R375">
        <v>24.5112499459525</v>
      </c>
      <c r="S375" t="str">
        <f t="shared" si="11"/>
        <v>pass</v>
      </c>
    </row>
    <row r="376" spans="1:19">
      <c r="A376">
        <v>13.187136239999999</v>
      </c>
      <c r="B376" t="s">
        <v>4</v>
      </c>
      <c r="C376" t="s">
        <v>6</v>
      </c>
      <c r="D376">
        <v>197</v>
      </c>
      <c r="F376">
        <v>1</v>
      </c>
      <c r="H376">
        <v>4.1305201818334698</v>
      </c>
      <c r="I376">
        <v>8.0859208694610896</v>
      </c>
      <c r="K376" t="s">
        <v>4</v>
      </c>
      <c r="L376">
        <v>120</v>
      </c>
      <c r="M376">
        <v>150</v>
      </c>
      <c r="O376">
        <v>1</v>
      </c>
      <c r="Q376">
        <v>4.6570962872621697</v>
      </c>
      <c r="R376">
        <v>13.351681923748099</v>
      </c>
      <c r="S376" t="str">
        <f t="shared" si="11"/>
        <v>pass</v>
      </c>
    </row>
    <row r="377" spans="1:19">
      <c r="A377">
        <v>13.16814731</v>
      </c>
      <c r="B377" t="s">
        <v>4</v>
      </c>
      <c r="C377" t="s">
        <v>6</v>
      </c>
      <c r="D377">
        <v>198</v>
      </c>
      <c r="F377">
        <v>1</v>
      </c>
      <c r="H377">
        <v>5.2545699457557999</v>
      </c>
      <c r="I377">
        <v>19.326418508684402</v>
      </c>
      <c r="K377" t="s">
        <v>4</v>
      </c>
      <c r="L377">
        <v>120</v>
      </c>
      <c r="M377">
        <v>151</v>
      </c>
      <c r="O377">
        <v>1</v>
      </c>
      <c r="Q377">
        <v>5.1952439942692097</v>
      </c>
      <c r="R377">
        <v>18.733158993818499</v>
      </c>
      <c r="S377" t="str">
        <f t="shared" si="11"/>
        <v>pass</v>
      </c>
    </row>
    <row r="378" spans="1:19">
      <c r="A378">
        <v>20.242553300000001</v>
      </c>
      <c r="B378" t="s">
        <v>4</v>
      </c>
      <c r="C378" t="s">
        <v>6</v>
      </c>
      <c r="D378">
        <v>199</v>
      </c>
      <c r="F378">
        <v>1</v>
      </c>
      <c r="H378">
        <v>5.8050950281110802</v>
      </c>
      <c r="I378">
        <v>24.831669332237201</v>
      </c>
      <c r="K378" t="s">
        <v>4</v>
      </c>
      <c r="L378">
        <v>120</v>
      </c>
      <c r="M378">
        <v>152</v>
      </c>
      <c r="O378">
        <v>1</v>
      </c>
      <c r="Q378">
        <v>4.6922112216917196</v>
      </c>
      <c r="R378">
        <v>13.7028312680436</v>
      </c>
      <c r="S378" t="str">
        <f t="shared" si="11"/>
        <v>pass</v>
      </c>
    </row>
    <row r="379" spans="1:19">
      <c r="A379">
        <v>23.29316725</v>
      </c>
      <c r="B379" t="s">
        <v>4</v>
      </c>
      <c r="C379" t="s">
        <v>6</v>
      </c>
      <c r="D379">
        <v>200</v>
      </c>
      <c r="F379">
        <v>1</v>
      </c>
      <c r="H379">
        <v>5.54316424481868</v>
      </c>
      <c r="I379">
        <v>22.2123614993132</v>
      </c>
      <c r="K379" t="s">
        <v>4</v>
      </c>
      <c r="L379">
        <v>120</v>
      </c>
      <c r="M379">
        <v>153</v>
      </c>
      <c r="O379">
        <v>1</v>
      </c>
      <c r="Q379">
        <v>5.9240374504350299</v>
      </c>
      <c r="R379">
        <v>26.0210935554767</v>
      </c>
      <c r="S379" t="str">
        <f t="shared" si="11"/>
        <v>pass</v>
      </c>
    </row>
    <row r="380" spans="1:19">
      <c r="A380">
        <v>4.6788827350000002</v>
      </c>
      <c r="B380" t="s">
        <v>5</v>
      </c>
      <c r="C380" t="s">
        <v>6</v>
      </c>
      <c r="D380">
        <v>201</v>
      </c>
      <c r="F380">
        <v>2</v>
      </c>
      <c r="H380">
        <v>4.2436182054623002</v>
      </c>
      <c r="I380">
        <v>9.2169011057493702</v>
      </c>
      <c r="K380" t="s">
        <v>4</v>
      </c>
      <c r="L380">
        <v>120</v>
      </c>
      <c r="M380">
        <v>154</v>
      </c>
      <c r="O380">
        <v>1</v>
      </c>
      <c r="Q380">
        <v>5.7259050797778004</v>
      </c>
      <c r="R380">
        <v>24.039769848904399</v>
      </c>
      <c r="S380" t="str">
        <f t="shared" si="11"/>
        <v>pass</v>
      </c>
    </row>
    <row r="381" spans="1:19">
      <c r="A381">
        <v>4.1509928020000002</v>
      </c>
      <c r="B381" t="s">
        <v>5</v>
      </c>
      <c r="C381" t="s">
        <v>6</v>
      </c>
      <c r="D381">
        <v>202</v>
      </c>
      <c r="F381">
        <v>2</v>
      </c>
      <c r="H381">
        <v>3.6444530846880601</v>
      </c>
      <c r="I381">
        <v>3.2252498980069699</v>
      </c>
      <c r="K381" t="s">
        <v>4</v>
      </c>
      <c r="L381">
        <v>120</v>
      </c>
      <c r="M381">
        <v>155</v>
      </c>
      <c r="O381">
        <v>1</v>
      </c>
      <c r="Q381">
        <v>5.4267548018729199</v>
      </c>
      <c r="R381">
        <v>21.048267069855601</v>
      </c>
      <c r="S381" t="str">
        <f t="shared" si="11"/>
        <v>pass</v>
      </c>
    </row>
    <row r="382" spans="1:19">
      <c r="A382">
        <v>3.1648295270000002</v>
      </c>
      <c r="B382" t="s">
        <v>5</v>
      </c>
      <c r="C382" t="s">
        <v>6</v>
      </c>
      <c r="D382">
        <v>203</v>
      </c>
      <c r="F382">
        <v>2</v>
      </c>
      <c r="H382">
        <v>2.7090279311932299</v>
      </c>
      <c r="I382">
        <v>-6.1290016369412399</v>
      </c>
      <c r="K382" t="s">
        <v>4</v>
      </c>
      <c r="L382">
        <v>120</v>
      </c>
      <c r="M382">
        <v>156</v>
      </c>
      <c r="O382">
        <v>1</v>
      </c>
      <c r="Q382">
        <v>5.5099543905448201</v>
      </c>
      <c r="R382">
        <v>21.880262956574601</v>
      </c>
      <c r="S382" t="str">
        <f t="shared" si="11"/>
        <v>pass</v>
      </c>
    </row>
    <row r="383" spans="1:19">
      <c r="A383">
        <v>13.366169340000001</v>
      </c>
      <c r="B383" t="s">
        <v>4</v>
      </c>
      <c r="C383" t="s">
        <v>6</v>
      </c>
      <c r="D383">
        <v>204</v>
      </c>
      <c r="F383">
        <v>1</v>
      </c>
      <c r="H383">
        <v>4.7998219125795396</v>
      </c>
      <c r="I383">
        <v>14.7789381769218</v>
      </c>
      <c r="K383" t="s">
        <v>4</v>
      </c>
      <c r="L383">
        <v>120</v>
      </c>
      <c r="M383">
        <v>157</v>
      </c>
      <c r="O383">
        <v>1</v>
      </c>
      <c r="Q383">
        <v>5.6134716212715796</v>
      </c>
      <c r="R383">
        <v>22.915435263842198</v>
      </c>
      <c r="S383" t="str">
        <f t="shared" si="11"/>
        <v>pass</v>
      </c>
    </row>
    <row r="384" spans="1:19">
      <c r="A384">
        <v>5.2388450530000004</v>
      </c>
      <c r="B384" t="s">
        <v>5</v>
      </c>
      <c r="C384" t="s">
        <v>6</v>
      </c>
      <c r="D384">
        <v>205</v>
      </c>
      <c r="F384">
        <v>2</v>
      </c>
      <c r="H384">
        <v>3.2104988038206099</v>
      </c>
      <c r="I384">
        <v>-1.1142929106674599</v>
      </c>
      <c r="K384" t="s">
        <v>4</v>
      </c>
      <c r="L384">
        <v>120</v>
      </c>
      <c r="M384">
        <v>158</v>
      </c>
      <c r="O384">
        <v>1</v>
      </c>
      <c r="Q384">
        <v>5.7810215194770898</v>
      </c>
      <c r="R384">
        <v>24.590934245897198</v>
      </c>
      <c r="S384" t="str">
        <f t="shared" si="11"/>
        <v>pass</v>
      </c>
    </row>
    <row r="385" spans="1:19">
      <c r="A385">
        <v>19.960533689999998</v>
      </c>
      <c r="B385" t="s">
        <v>4</v>
      </c>
      <c r="C385" t="s">
        <v>6</v>
      </c>
      <c r="D385">
        <v>206</v>
      </c>
      <c r="F385">
        <v>1</v>
      </c>
      <c r="H385">
        <v>6.0686918098798799</v>
      </c>
      <c r="I385">
        <v>27.4676371499251</v>
      </c>
      <c r="K385" t="s">
        <v>4</v>
      </c>
      <c r="L385">
        <v>120</v>
      </c>
      <c r="M385">
        <v>159</v>
      </c>
      <c r="O385">
        <v>1</v>
      </c>
      <c r="Q385">
        <v>5.7989674244109599</v>
      </c>
      <c r="R385">
        <v>24.770393295236001</v>
      </c>
      <c r="S385" t="str">
        <f t="shared" si="11"/>
        <v>pass</v>
      </c>
    </row>
    <row r="386" spans="1:19">
      <c r="A386">
        <v>17.5306864</v>
      </c>
      <c r="B386" t="s">
        <v>4</v>
      </c>
      <c r="C386" t="s">
        <v>6</v>
      </c>
      <c r="D386">
        <v>207</v>
      </c>
      <c r="F386">
        <v>1</v>
      </c>
      <c r="H386">
        <v>5.4989473264681799</v>
      </c>
      <c r="I386">
        <v>21.770192315808199</v>
      </c>
      <c r="K386" t="s">
        <v>4</v>
      </c>
      <c r="L386">
        <v>120</v>
      </c>
      <c r="M386">
        <v>160</v>
      </c>
      <c r="O386">
        <v>1</v>
      </c>
      <c r="Q386">
        <v>4.9197432075560297</v>
      </c>
      <c r="R386">
        <v>15.978151126686701</v>
      </c>
      <c r="S386" t="str">
        <f t="shared" si="11"/>
        <v>pass</v>
      </c>
    </row>
    <row r="387" spans="1:19">
      <c r="A387">
        <v>7.8179136910000002</v>
      </c>
      <c r="B387" t="s">
        <v>5</v>
      </c>
      <c r="C387" t="s">
        <v>6</v>
      </c>
      <c r="D387">
        <v>208</v>
      </c>
      <c r="F387">
        <v>2</v>
      </c>
      <c r="H387">
        <v>4.3020710400241802</v>
      </c>
      <c r="I387">
        <v>9.8014294513682696</v>
      </c>
      <c r="K387" t="s">
        <v>4</v>
      </c>
      <c r="L387" t="s">
        <v>6</v>
      </c>
      <c r="M387">
        <v>0</v>
      </c>
      <c r="O387">
        <v>1</v>
      </c>
      <c r="Q387">
        <v>6.6666421618862497</v>
      </c>
      <c r="R387">
        <v>33.447140669988798</v>
      </c>
      <c r="S387" t="str">
        <f t="shared" si="11"/>
        <v>pass</v>
      </c>
    </row>
    <row r="388" spans="1:19">
      <c r="A388">
        <v>6.6610141939999998</v>
      </c>
      <c r="B388" t="s">
        <v>5</v>
      </c>
      <c r="C388" t="s">
        <v>6</v>
      </c>
      <c r="D388">
        <v>209</v>
      </c>
      <c r="F388">
        <v>2</v>
      </c>
      <c r="H388">
        <v>4.3009284654396698</v>
      </c>
      <c r="I388">
        <v>9.7900037055231603</v>
      </c>
      <c r="K388" t="s">
        <v>4</v>
      </c>
      <c r="L388" t="s">
        <v>6</v>
      </c>
      <c r="M388">
        <v>1</v>
      </c>
      <c r="O388">
        <v>1</v>
      </c>
      <c r="Q388">
        <v>5.8173601246754298</v>
      </c>
      <c r="R388">
        <v>24.954320297880699</v>
      </c>
      <c r="S388" t="str">
        <f t="shared" si="11"/>
        <v>pass</v>
      </c>
    </row>
    <row r="389" spans="1:19">
      <c r="A389">
        <v>7.7918463210000004</v>
      </c>
      <c r="B389" t="s">
        <v>5</v>
      </c>
      <c r="C389" t="s">
        <v>6</v>
      </c>
      <c r="D389">
        <v>210</v>
      </c>
      <c r="F389">
        <v>2</v>
      </c>
      <c r="H389">
        <v>3.3595202202300798</v>
      </c>
      <c r="I389">
        <v>0.37592125342724098</v>
      </c>
      <c r="K389" t="s">
        <v>4</v>
      </c>
      <c r="L389" t="s">
        <v>6</v>
      </c>
      <c r="M389">
        <v>2</v>
      </c>
      <c r="O389">
        <v>1</v>
      </c>
      <c r="Q389">
        <v>4.8650609088223504</v>
      </c>
      <c r="R389">
        <v>15.4313281393498</v>
      </c>
      <c r="S389" t="str">
        <f t="shared" si="11"/>
        <v>pass</v>
      </c>
    </row>
    <row r="390" spans="1:19">
      <c r="A390">
        <v>13.400104519999999</v>
      </c>
      <c r="B390" t="s">
        <v>4</v>
      </c>
      <c r="C390" t="s">
        <v>6</v>
      </c>
      <c r="D390">
        <v>211</v>
      </c>
      <c r="F390">
        <v>1</v>
      </c>
      <c r="H390">
        <v>4.3971278226368398</v>
      </c>
      <c r="I390">
        <v>10.7519972774948</v>
      </c>
      <c r="K390" t="s">
        <v>4</v>
      </c>
      <c r="L390" t="s">
        <v>6</v>
      </c>
      <c r="M390">
        <v>9</v>
      </c>
      <c r="O390">
        <v>1</v>
      </c>
      <c r="Q390">
        <v>6.0740793212264199</v>
      </c>
      <c r="R390">
        <v>27.521512263390601</v>
      </c>
      <c r="S390" t="str">
        <f t="shared" si="11"/>
        <v>pass</v>
      </c>
    </row>
    <row r="391" spans="1:19">
      <c r="A391">
        <v>10.71565101</v>
      </c>
      <c r="B391" t="s">
        <v>5</v>
      </c>
      <c r="C391" t="s">
        <v>6</v>
      </c>
      <c r="D391">
        <v>212</v>
      </c>
      <c r="F391">
        <v>2</v>
      </c>
      <c r="H391">
        <v>4.6603309951038803</v>
      </c>
      <c r="I391">
        <v>13.3840290021652</v>
      </c>
      <c r="K391" t="s">
        <v>4</v>
      </c>
      <c r="L391" t="s">
        <v>6</v>
      </c>
      <c r="M391">
        <v>10</v>
      </c>
      <c r="O391">
        <v>1</v>
      </c>
      <c r="Q391">
        <v>5.6634900828295196</v>
      </c>
      <c r="R391">
        <v>23.415619879421602</v>
      </c>
      <c r="S391" t="str">
        <f t="shared" si="11"/>
        <v>pass</v>
      </c>
    </row>
    <row r="392" spans="1:19">
      <c r="A392">
        <v>19.354592409999999</v>
      </c>
      <c r="B392" t="s">
        <v>4</v>
      </c>
      <c r="C392" t="s">
        <v>6</v>
      </c>
      <c r="D392">
        <v>213</v>
      </c>
      <c r="F392">
        <v>1</v>
      </c>
      <c r="H392">
        <v>5.3545409472573002</v>
      </c>
      <c r="I392">
        <v>20.326128523699399</v>
      </c>
      <c r="K392" t="s">
        <v>4</v>
      </c>
      <c r="L392" t="s">
        <v>6</v>
      </c>
      <c r="M392">
        <v>12</v>
      </c>
      <c r="O392">
        <v>1</v>
      </c>
      <c r="Q392">
        <v>6.0388697744254802</v>
      </c>
      <c r="R392">
        <v>27.1694167953811</v>
      </c>
      <c r="S392" t="str">
        <f t="shared" si="11"/>
        <v>pass</v>
      </c>
    </row>
    <row r="393" spans="1:19">
      <c r="A393">
        <v>20.90133367</v>
      </c>
      <c r="B393" t="s">
        <v>4</v>
      </c>
      <c r="C393" t="s">
        <v>6</v>
      </c>
      <c r="D393">
        <v>214</v>
      </c>
      <c r="F393">
        <v>1</v>
      </c>
      <c r="H393">
        <v>5.4313364354796603</v>
      </c>
      <c r="I393">
        <v>21.094083405923001</v>
      </c>
      <c r="K393" t="s">
        <v>4</v>
      </c>
      <c r="L393" t="s">
        <v>6</v>
      </c>
      <c r="M393">
        <v>13</v>
      </c>
      <c r="O393">
        <v>1</v>
      </c>
      <c r="Q393">
        <v>5.6966467535029697</v>
      </c>
      <c r="R393">
        <v>23.747186586156101</v>
      </c>
      <c r="S393" t="str">
        <f t="shared" si="11"/>
        <v>pass</v>
      </c>
    </row>
    <row r="394" spans="1:19">
      <c r="A394">
        <v>5.3313032329999999</v>
      </c>
      <c r="B394" t="s">
        <v>5</v>
      </c>
      <c r="C394" t="s">
        <v>6</v>
      </c>
      <c r="D394">
        <v>215</v>
      </c>
      <c r="F394">
        <v>2</v>
      </c>
      <c r="H394">
        <v>4.0382563738076396</v>
      </c>
      <c r="I394">
        <v>7.1632827892027997</v>
      </c>
      <c r="K394" t="s">
        <v>4</v>
      </c>
      <c r="L394" t="s">
        <v>6</v>
      </c>
      <c r="M394">
        <v>14</v>
      </c>
      <c r="O394">
        <v>1</v>
      </c>
      <c r="Q394">
        <v>5.03652297182607</v>
      </c>
      <c r="R394">
        <v>17.1459487693871</v>
      </c>
      <c r="S394" t="str">
        <f t="shared" si="11"/>
        <v>pass</v>
      </c>
    </row>
    <row r="395" spans="1:19">
      <c r="A395">
        <v>23.13180161</v>
      </c>
      <c r="B395" t="s">
        <v>4</v>
      </c>
      <c r="C395" t="s">
        <v>6</v>
      </c>
      <c r="D395">
        <v>216</v>
      </c>
      <c r="F395">
        <v>1</v>
      </c>
      <c r="H395">
        <v>5.1527130171803801</v>
      </c>
      <c r="I395">
        <v>18.307849222930201</v>
      </c>
      <c r="K395" t="s">
        <v>4</v>
      </c>
      <c r="L395" t="s">
        <v>6</v>
      </c>
      <c r="M395">
        <v>16</v>
      </c>
      <c r="O395">
        <v>1</v>
      </c>
      <c r="Q395">
        <v>5.9874936899345297</v>
      </c>
      <c r="R395">
        <v>26.655655950471701</v>
      </c>
      <c r="S395" t="str">
        <f t="shared" si="11"/>
        <v>pass</v>
      </c>
    </row>
    <row r="396" spans="1:19">
      <c r="A396">
        <v>3.7677109130000002</v>
      </c>
      <c r="B396" t="s">
        <v>5</v>
      </c>
      <c r="C396" t="s">
        <v>6</v>
      </c>
      <c r="D396">
        <v>217</v>
      </c>
      <c r="F396">
        <v>2</v>
      </c>
      <c r="H396">
        <v>3.6746859415063899</v>
      </c>
      <c r="I396">
        <v>3.5275784661902998</v>
      </c>
      <c r="K396" t="s">
        <v>4</v>
      </c>
      <c r="L396" t="s">
        <v>6</v>
      </c>
      <c r="M396">
        <v>21</v>
      </c>
      <c r="O396">
        <v>1</v>
      </c>
      <c r="Q396">
        <v>5.9714103087053401</v>
      </c>
      <c r="R396">
        <v>26.494822138179799</v>
      </c>
      <c r="S396" t="str">
        <f t="shared" si="11"/>
        <v>pass</v>
      </c>
    </row>
    <row r="397" spans="1:19">
      <c r="A397">
        <v>4.038978577</v>
      </c>
      <c r="B397" t="s">
        <v>5</v>
      </c>
      <c r="C397" t="s">
        <v>6</v>
      </c>
      <c r="D397">
        <v>218</v>
      </c>
      <c r="F397">
        <v>2</v>
      </c>
      <c r="H397">
        <v>3.1807120198350201</v>
      </c>
      <c r="I397">
        <v>-1.41216075052338</v>
      </c>
      <c r="K397" t="s">
        <v>4</v>
      </c>
      <c r="L397" t="s">
        <v>6</v>
      </c>
      <c r="M397">
        <v>26</v>
      </c>
      <c r="O397">
        <v>2</v>
      </c>
      <c r="Q397">
        <v>4.2603046541231002</v>
      </c>
      <c r="R397">
        <v>9.3837655923574399</v>
      </c>
      <c r="S397">
        <f t="shared" si="11"/>
        <v>9.3837655923574399</v>
      </c>
    </row>
    <row r="398" spans="1:19">
      <c r="A398">
        <v>14.45450288</v>
      </c>
      <c r="B398" t="s">
        <v>4</v>
      </c>
      <c r="C398" t="s">
        <v>6</v>
      </c>
      <c r="D398">
        <v>219</v>
      </c>
      <c r="F398">
        <v>1</v>
      </c>
      <c r="H398">
        <v>4.7707471761696096</v>
      </c>
      <c r="I398">
        <v>14.4881908128225</v>
      </c>
      <c r="K398" t="s">
        <v>4</v>
      </c>
      <c r="L398" t="s">
        <v>6</v>
      </c>
      <c r="M398">
        <v>28</v>
      </c>
      <c r="O398">
        <v>1</v>
      </c>
      <c r="Q398">
        <v>6.0392300136152901</v>
      </c>
      <c r="R398">
        <v>27.173019187279401</v>
      </c>
      <c r="S398" t="str">
        <f t="shared" si="11"/>
        <v>pass</v>
      </c>
    </row>
    <row r="399" spans="1:19">
      <c r="A399">
        <v>6.5132723759999998</v>
      </c>
      <c r="B399" t="s">
        <v>5</v>
      </c>
      <c r="C399" t="s">
        <v>6</v>
      </c>
      <c r="D399">
        <v>220</v>
      </c>
      <c r="F399">
        <v>2</v>
      </c>
      <c r="H399">
        <v>3.7973094866882899</v>
      </c>
      <c r="I399">
        <v>4.7538139180093699</v>
      </c>
      <c r="K399" t="s">
        <v>4</v>
      </c>
      <c r="L399" t="s">
        <v>6</v>
      </c>
      <c r="M399">
        <v>29</v>
      </c>
      <c r="O399">
        <v>1</v>
      </c>
      <c r="Q399">
        <v>5.3046456577967103</v>
      </c>
      <c r="R399">
        <v>19.827175629093599</v>
      </c>
      <c r="S399" t="str">
        <f t="shared" si="11"/>
        <v>pass</v>
      </c>
    </row>
    <row r="400" spans="1:19">
      <c r="A400">
        <v>21.777566180000001</v>
      </c>
      <c r="B400" t="s">
        <v>4</v>
      </c>
      <c r="C400" t="s">
        <v>6</v>
      </c>
      <c r="D400">
        <v>221</v>
      </c>
      <c r="F400">
        <v>1</v>
      </c>
      <c r="H400">
        <v>5.4416008777597504</v>
      </c>
      <c r="I400">
        <v>21.196727828723901</v>
      </c>
      <c r="K400" t="s">
        <v>4</v>
      </c>
      <c r="L400" t="s">
        <v>6</v>
      </c>
      <c r="M400">
        <v>30</v>
      </c>
      <c r="O400">
        <v>1</v>
      </c>
      <c r="Q400">
        <v>4.69285133726863</v>
      </c>
      <c r="R400">
        <v>13.709232423812701</v>
      </c>
      <c r="S400" t="str">
        <f t="shared" si="11"/>
        <v>pass</v>
      </c>
    </row>
    <row r="401" spans="1:19">
      <c r="A401">
        <v>18.09305423</v>
      </c>
      <c r="B401" t="s">
        <v>4</v>
      </c>
      <c r="C401" t="s">
        <v>6</v>
      </c>
      <c r="D401">
        <v>222</v>
      </c>
      <c r="F401">
        <v>1</v>
      </c>
      <c r="H401">
        <v>5.8103261761327998</v>
      </c>
      <c r="I401">
        <v>24.8839808124544</v>
      </c>
      <c r="K401" t="s">
        <v>4</v>
      </c>
      <c r="L401" t="s">
        <v>6</v>
      </c>
      <c r="M401">
        <v>31</v>
      </c>
      <c r="O401">
        <v>1</v>
      </c>
      <c r="Q401">
        <v>6.0729654150689401</v>
      </c>
      <c r="R401">
        <v>27.5103732018157</v>
      </c>
      <c r="S401" t="str">
        <f t="shared" si="11"/>
        <v>pass</v>
      </c>
    </row>
    <row r="402" spans="1:19">
      <c r="A402">
        <v>7.1095165529999997</v>
      </c>
      <c r="B402" t="s">
        <v>5</v>
      </c>
      <c r="C402" t="s">
        <v>6</v>
      </c>
      <c r="D402">
        <v>223</v>
      </c>
      <c r="F402">
        <v>2</v>
      </c>
      <c r="H402">
        <v>3.5267057360773402</v>
      </c>
      <c r="I402">
        <v>2.0477764118997799</v>
      </c>
      <c r="K402" t="s">
        <v>4</v>
      </c>
      <c r="L402" t="s">
        <v>6</v>
      </c>
      <c r="M402">
        <v>32</v>
      </c>
      <c r="O402">
        <v>1</v>
      </c>
      <c r="Q402">
        <v>5.1828560824389696</v>
      </c>
      <c r="R402">
        <v>18.609279875516101</v>
      </c>
      <c r="S402" t="str">
        <f t="shared" si="11"/>
        <v>pass</v>
      </c>
    </row>
    <row r="403" spans="1:19">
      <c r="A403">
        <v>17.952964189999999</v>
      </c>
      <c r="B403" t="s">
        <v>4</v>
      </c>
      <c r="C403" t="s">
        <v>6</v>
      </c>
      <c r="D403">
        <v>224</v>
      </c>
      <c r="F403">
        <v>1</v>
      </c>
      <c r="H403">
        <v>5.5868903496442996</v>
      </c>
      <c r="I403">
        <v>22.6496225475694</v>
      </c>
      <c r="K403" t="s">
        <v>4</v>
      </c>
      <c r="L403" t="s">
        <v>6</v>
      </c>
      <c r="M403">
        <v>33</v>
      </c>
      <c r="O403">
        <v>1</v>
      </c>
      <c r="Q403">
        <v>5.1993578593777903</v>
      </c>
      <c r="R403">
        <v>18.774297644904301</v>
      </c>
      <c r="S403" t="str">
        <f t="shared" si="11"/>
        <v>pass</v>
      </c>
    </row>
    <row r="404" spans="1:19">
      <c r="A404">
        <v>6.1326258070000002</v>
      </c>
      <c r="B404" t="s">
        <v>5</v>
      </c>
      <c r="C404" t="s">
        <v>6</v>
      </c>
      <c r="D404">
        <v>225</v>
      </c>
      <c r="F404">
        <v>2</v>
      </c>
      <c r="H404">
        <v>3.5670272091478101</v>
      </c>
      <c r="I404">
        <v>2.4509911426045399</v>
      </c>
      <c r="K404" t="s">
        <v>4</v>
      </c>
      <c r="L404" t="s">
        <v>6</v>
      </c>
      <c r="M404">
        <v>34</v>
      </c>
      <c r="O404">
        <v>1</v>
      </c>
      <c r="Q404">
        <v>4.0169669979692397</v>
      </c>
      <c r="R404">
        <v>6.9503890308187799</v>
      </c>
      <c r="S404">
        <f t="shared" si="11"/>
        <v>6.9503890308187799</v>
      </c>
    </row>
    <row r="405" spans="1:19">
      <c r="A405">
        <v>6.1908980319999998</v>
      </c>
      <c r="B405" t="s">
        <v>5</v>
      </c>
      <c r="C405" t="s">
        <v>6</v>
      </c>
      <c r="D405">
        <v>226</v>
      </c>
      <c r="F405">
        <v>2</v>
      </c>
      <c r="H405">
        <v>3.6169660231604301</v>
      </c>
      <c r="I405">
        <v>2.95037928273072</v>
      </c>
      <c r="K405" t="s">
        <v>4</v>
      </c>
      <c r="L405" t="s">
        <v>6</v>
      </c>
      <c r="M405">
        <v>37</v>
      </c>
      <c r="O405">
        <v>1</v>
      </c>
      <c r="Q405">
        <v>5.5118460219179504</v>
      </c>
      <c r="R405">
        <v>21.899179270305901</v>
      </c>
      <c r="S405" t="str">
        <f t="shared" si="11"/>
        <v>pass</v>
      </c>
    </row>
    <row r="406" spans="1:19">
      <c r="A406">
        <v>12.97192156</v>
      </c>
      <c r="B406" t="s">
        <v>4</v>
      </c>
      <c r="C406" t="s">
        <v>6</v>
      </c>
      <c r="D406">
        <v>227</v>
      </c>
      <c r="F406">
        <v>1</v>
      </c>
      <c r="H406">
        <v>4.22097049144348</v>
      </c>
      <c r="I406">
        <v>8.9904239655612397</v>
      </c>
      <c r="K406" t="s">
        <v>4</v>
      </c>
      <c r="L406" t="s">
        <v>6</v>
      </c>
      <c r="M406">
        <v>42</v>
      </c>
      <c r="O406">
        <v>1</v>
      </c>
      <c r="Q406">
        <v>5.7902736093294296</v>
      </c>
      <c r="R406">
        <v>24.683455144420599</v>
      </c>
      <c r="S406" t="str">
        <f t="shared" si="11"/>
        <v>pass</v>
      </c>
    </row>
    <row r="407" spans="1:19">
      <c r="A407">
        <v>15.065685090000001</v>
      </c>
      <c r="B407" t="s">
        <v>4</v>
      </c>
      <c r="C407" t="s">
        <v>6</v>
      </c>
      <c r="D407">
        <v>228</v>
      </c>
      <c r="F407">
        <v>1</v>
      </c>
      <c r="H407">
        <v>5.6705974999526596</v>
      </c>
      <c r="I407">
        <v>23.486694050653</v>
      </c>
      <c r="K407" t="s">
        <v>4</v>
      </c>
      <c r="L407" t="s">
        <v>6</v>
      </c>
      <c r="M407">
        <v>46</v>
      </c>
      <c r="O407">
        <v>2</v>
      </c>
      <c r="Q407">
        <v>4.11958838767102</v>
      </c>
      <c r="R407">
        <v>7.9766029278365904</v>
      </c>
      <c r="S407">
        <f t="shared" si="11"/>
        <v>7.9766029278365904</v>
      </c>
    </row>
    <row r="408" spans="1:19">
      <c r="A408">
        <v>23.490433469999999</v>
      </c>
      <c r="B408" t="s">
        <v>4</v>
      </c>
      <c r="C408" t="s">
        <v>6</v>
      </c>
      <c r="D408">
        <v>229</v>
      </c>
      <c r="F408">
        <v>1</v>
      </c>
      <c r="H408">
        <v>5.14463176586721</v>
      </c>
      <c r="I408">
        <v>18.227036709798501</v>
      </c>
      <c r="K408" t="s">
        <v>4</v>
      </c>
      <c r="L408" t="s">
        <v>6</v>
      </c>
      <c r="M408">
        <v>48</v>
      </c>
      <c r="O408">
        <v>1</v>
      </c>
      <c r="Q408">
        <v>4.6199460308614499</v>
      </c>
      <c r="R408">
        <v>12.9801793597409</v>
      </c>
      <c r="S408" t="str">
        <f t="shared" si="11"/>
        <v>pass</v>
      </c>
    </row>
    <row r="409" spans="1:19">
      <c r="A409">
        <v>31.52209697</v>
      </c>
      <c r="B409" t="s">
        <v>4</v>
      </c>
      <c r="C409" t="s">
        <v>6</v>
      </c>
      <c r="D409">
        <v>230</v>
      </c>
      <c r="F409">
        <v>1</v>
      </c>
      <c r="H409">
        <v>4.8627961335511802</v>
      </c>
      <c r="I409">
        <v>15.408680386638199</v>
      </c>
      <c r="K409" t="s">
        <v>4</v>
      </c>
      <c r="L409" t="s">
        <v>6</v>
      </c>
      <c r="M409">
        <v>49</v>
      </c>
      <c r="O409">
        <v>1</v>
      </c>
      <c r="Q409">
        <v>5.8046623296323396</v>
      </c>
      <c r="R409">
        <v>24.8273423474499</v>
      </c>
      <c r="S409" t="str">
        <f t="shared" si="11"/>
        <v>pass</v>
      </c>
    </row>
    <row r="410" spans="1:19">
      <c r="A410">
        <v>23.101448919999999</v>
      </c>
      <c r="B410" t="s">
        <v>4</v>
      </c>
      <c r="C410" t="s">
        <v>6</v>
      </c>
      <c r="D410">
        <v>231</v>
      </c>
      <c r="F410">
        <v>1</v>
      </c>
      <c r="H410">
        <v>5.28075043004677</v>
      </c>
      <c r="I410">
        <v>19.588223351594099</v>
      </c>
      <c r="K410" t="s">
        <v>4</v>
      </c>
      <c r="L410" t="s">
        <v>6</v>
      </c>
      <c r="M410">
        <v>50</v>
      </c>
      <c r="O410">
        <v>1</v>
      </c>
      <c r="Q410">
        <v>5.2100004317069804</v>
      </c>
      <c r="R410">
        <v>18.8807233681962</v>
      </c>
      <c r="S410" t="str">
        <f t="shared" ref="S410:S473" si="12">IF(AND(K410="abnormal pipe image",R410&lt;10),R410,"pass")</f>
        <v>pass</v>
      </c>
    </row>
    <row r="411" spans="1:19">
      <c r="A411">
        <v>5.7792882920000004</v>
      </c>
      <c r="B411" t="s">
        <v>5</v>
      </c>
      <c r="C411" t="s">
        <v>6</v>
      </c>
      <c r="D411">
        <v>232</v>
      </c>
      <c r="F411">
        <v>2</v>
      </c>
      <c r="H411">
        <v>4.1321711364862397</v>
      </c>
      <c r="I411">
        <v>8.1024304159888096</v>
      </c>
      <c r="K411" t="s">
        <v>4</v>
      </c>
      <c r="L411" t="s">
        <v>6</v>
      </c>
      <c r="M411">
        <v>51</v>
      </c>
      <c r="O411">
        <v>1</v>
      </c>
      <c r="Q411">
        <v>4.54635134366728</v>
      </c>
      <c r="R411">
        <v>12.2442324877992</v>
      </c>
      <c r="S411" t="str">
        <f t="shared" si="12"/>
        <v>pass</v>
      </c>
    </row>
    <row r="412" spans="1:19">
      <c r="A412">
        <v>21.432459059999999</v>
      </c>
      <c r="B412" t="s">
        <v>4</v>
      </c>
      <c r="C412" t="s">
        <v>6</v>
      </c>
      <c r="D412">
        <v>233</v>
      </c>
      <c r="F412">
        <v>1</v>
      </c>
      <c r="H412">
        <v>5.2667811863388403</v>
      </c>
      <c r="I412">
        <v>19.448530914514802</v>
      </c>
      <c r="K412" t="s">
        <v>4</v>
      </c>
      <c r="L412" t="s">
        <v>6</v>
      </c>
      <c r="M412">
        <v>52</v>
      </c>
      <c r="O412">
        <v>1</v>
      </c>
      <c r="Q412">
        <v>6.0872457305164804</v>
      </c>
      <c r="R412">
        <v>27.653176356291201</v>
      </c>
      <c r="S412" t="str">
        <f t="shared" si="12"/>
        <v>pass</v>
      </c>
    </row>
    <row r="413" spans="1:19">
      <c r="A413">
        <v>5.2722922729999997</v>
      </c>
      <c r="B413" t="s">
        <v>5</v>
      </c>
      <c r="C413" t="s">
        <v>6</v>
      </c>
      <c r="D413">
        <v>234</v>
      </c>
      <c r="F413">
        <v>2</v>
      </c>
      <c r="H413">
        <v>4.0051200090516001</v>
      </c>
      <c r="I413">
        <v>6.8319191416423797</v>
      </c>
      <c r="K413" t="s">
        <v>4</v>
      </c>
      <c r="L413" t="s">
        <v>6</v>
      </c>
      <c r="M413">
        <v>53</v>
      </c>
      <c r="O413">
        <v>1</v>
      </c>
      <c r="Q413">
        <v>5.2151026404094996</v>
      </c>
      <c r="R413">
        <v>18.9317454552214</v>
      </c>
      <c r="S413" t="str">
        <f t="shared" si="12"/>
        <v>pass</v>
      </c>
    </row>
    <row r="414" spans="1:19">
      <c r="A414">
        <v>4.691314652</v>
      </c>
      <c r="B414" t="s">
        <v>5</v>
      </c>
      <c r="C414" t="s">
        <v>6</v>
      </c>
      <c r="D414">
        <v>235</v>
      </c>
      <c r="F414">
        <v>2</v>
      </c>
      <c r="H414">
        <v>3.3339010115518102</v>
      </c>
      <c r="I414">
        <v>0.119729166644563</v>
      </c>
      <c r="K414" t="s">
        <v>4</v>
      </c>
      <c r="L414" t="s">
        <v>6</v>
      </c>
      <c r="M414">
        <v>54</v>
      </c>
      <c r="O414">
        <v>1</v>
      </c>
      <c r="Q414">
        <v>5.31009989167132</v>
      </c>
      <c r="R414">
        <v>19.881717967839599</v>
      </c>
      <c r="S414" t="str">
        <f t="shared" si="12"/>
        <v>pass</v>
      </c>
    </row>
    <row r="415" spans="1:19">
      <c r="A415">
        <v>13.245371840000001</v>
      </c>
      <c r="B415" t="s">
        <v>4</v>
      </c>
      <c r="C415" t="s">
        <v>6</v>
      </c>
      <c r="D415">
        <v>236</v>
      </c>
      <c r="F415">
        <v>1</v>
      </c>
      <c r="H415">
        <v>4.9869443736149197</v>
      </c>
      <c r="I415">
        <v>16.650162787275601</v>
      </c>
      <c r="K415" t="s">
        <v>4</v>
      </c>
      <c r="L415" t="s">
        <v>6</v>
      </c>
      <c r="M415">
        <v>55</v>
      </c>
      <c r="O415">
        <v>1</v>
      </c>
      <c r="Q415">
        <v>3.5995696062980298</v>
      </c>
      <c r="R415">
        <v>2.7764151141067699</v>
      </c>
      <c r="S415">
        <f t="shared" si="12"/>
        <v>2.7764151141067699</v>
      </c>
    </row>
    <row r="416" spans="1:19">
      <c r="A416">
        <v>12.95584202</v>
      </c>
      <c r="B416" t="s">
        <v>4</v>
      </c>
      <c r="C416" t="s">
        <v>6</v>
      </c>
      <c r="D416">
        <v>237</v>
      </c>
      <c r="F416">
        <v>1</v>
      </c>
      <c r="H416">
        <v>3.8413121991169699</v>
      </c>
      <c r="I416">
        <v>5.1938410422961701</v>
      </c>
      <c r="K416" t="s">
        <v>4</v>
      </c>
      <c r="L416" t="s">
        <v>6</v>
      </c>
      <c r="M416">
        <v>60</v>
      </c>
      <c r="O416">
        <v>1</v>
      </c>
      <c r="Q416">
        <v>5.3953705011357496</v>
      </c>
      <c r="R416">
        <v>20.7344240624838</v>
      </c>
      <c r="S416" t="str">
        <f t="shared" si="12"/>
        <v>pass</v>
      </c>
    </row>
    <row r="417" spans="1:19">
      <c r="A417">
        <v>22.48046884</v>
      </c>
      <c r="B417" t="s">
        <v>4</v>
      </c>
      <c r="C417" t="s">
        <v>6</v>
      </c>
      <c r="D417">
        <v>238</v>
      </c>
      <c r="F417">
        <v>1</v>
      </c>
      <c r="H417">
        <v>5.8776866800061596</v>
      </c>
      <c r="I417">
        <v>25.557585851188001</v>
      </c>
      <c r="K417" t="s">
        <v>4</v>
      </c>
      <c r="L417" t="s">
        <v>6</v>
      </c>
      <c r="M417">
        <v>64</v>
      </c>
      <c r="O417">
        <v>2</v>
      </c>
      <c r="Q417">
        <v>5.19544764956383</v>
      </c>
      <c r="R417">
        <v>18.7351955467647</v>
      </c>
      <c r="S417" t="str">
        <f t="shared" si="12"/>
        <v>pass</v>
      </c>
    </row>
    <row r="418" spans="1:19">
      <c r="A418">
        <v>17.281858809999999</v>
      </c>
      <c r="B418" t="s">
        <v>4</v>
      </c>
      <c r="C418" t="s">
        <v>6</v>
      </c>
      <c r="D418">
        <v>239</v>
      </c>
      <c r="F418">
        <v>1</v>
      </c>
      <c r="H418">
        <v>5.8453341029231503</v>
      </c>
      <c r="I418">
        <v>25.234060080357899</v>
      </c>
      <c r="K418" t="s">
        <v>4</v>
      </c>
      <c r="L418" t="s">
        <v>6</v>
      </c>
      <c r="M418">
        <v>65</v>
      </c>
      <c r="O418">
        <v>1</v>
      </c>
      <c r="Q418">
        <v>5.79924320337574</v>
      </c>
      <c r="R418">
        <v>24.7731510848837</v>
      </c>
      <c r="S418" t="str">
        <f t="shared" si="12"/>
        <v>pass</v>
      </c>
    </row>
    <row r="419" spans="1:19">
      <c r="A419">
        <v>7.5259656450000003</v>
      </c>
      <c r="B419" t="s">
        <v>5</v>
      </c>
      <c r="C419" t="s">
        <v>6</v>
      </c>
      <c r="D419">
        <v>240</v>
      </c>
      <c r="F419">
        <v>2</v>
      </c>
      <c r="H419">
        <v>4.1670655724479504</v>
      </c>
      <c r="I419">
        <v>8.4513747756059008</v>
      </c>
      <c r="K419" t="s">
        <v>4</v>
      </c>
      <c r="L419" t="s">
        <v>6</v>
      </c>
      <c r="M419">
        <v>67</v>
      </c>
      <c r="O419">
        <v>1</v>
      </c>
      <c r="Q419">
        <v>4.02521006075595</v>
      </c>
      <c r="R419">
        <v>7.03281965868592</v>
      </c>
      <c r="S419">
        <f t="shared" si="12"/>
        <v>7.03281965868592</v>
      </c>
    </row>
    <row r="420" spans="1:19">
      <c r="A420">
        <v>17.72326108</v>
      </c>
      <c r="B420" t="s">
        <v>4</v>
      </c>
      <c r="C420" t="s">
        <v>6</v>
      </c>
      <c r="D420">
        <v>241</v>
      </c>
      <c r="F420">
        <v>1</v>
      </c>
      <c r="H420">
        <v>4.94841041627949</v>
      </c>
      <c r="I420">
        <v>16.2648232139213</v>
      </c>
      <c r="K420" t="s">
        <v>4</v>
      </c>
      <c r="L420" t="s">
        <v>6</v>
      </c>
      <c r="M420">
        <v>68</v>
      </c>
      <c r="O420">
        <v>1</v>
      </c>
      <c r="Q420">
        <v>4.9273740003642903</v>
      </c>
      <c r="R420">
        <v>16.0544590547692</v>
      </c>
      <c r="S420" t="str">
        <f t="shared" si="12"/>
        <v>pass</v>
      </c>
    </row>
    <row r="421" spans="1:19">
      <c r="A421">
        <v>5.3192710419999996</v>
      </c>
      <c r="B421" t="s">
        <v>5</v>
      </c>
      <c r="C421" t="s">
        <v>6</v>
      </c>
      <c r="D421">
        <v>242</v>
      </c>
      <c r="F421">
        <v>2</v>
      </c>
      <c r="H421">
        <v>3.582319251156</v>
      </c>
      <c r="I421">
        <v>2.60391156268641</v>
      </c>
      <c r="K421" t="s">
        <v>4</v>
      </c>
      <c r="L421" t="s">
        <v>6</v>
      </c>
      <c r="M421">
        <v>69</v>
      </c>
      <c r="O421">
        <v>1</v>
      </c>
      <c r="Q421">
        <v>5.0048507016713497</v>
      </c>
      <c r="R421">
        <v>16.829226067839802</v>
      </c>
      <c r="S421" t="str">
        <f t="shared" si="12"/>
        <v>pass</v>
      </c>
    </row>
    <row r="422" spans="1:19">
      <c r="A422">
        <v>5.7206322810000003</v>
      </c>
      <c r="B422" t="s">
        <v>5</v>
      </c>
      <c r="C422" t="s">
        <v>6</v>
      </c>
      <c r="D422">
        <v>243</v>
      </c>
      <c r="F422">
        <v>2</v>
      </c>
      <c r="H422">
        <v>3.2961507031208401</v>
      </c>
      <c r="I422">
        <v>-0.25777391766521501</v>
      </c>
      <c r="K422" t="s">
        <v>4</v>
      </c>
      <c r="L422" t="s">
        <v>6</v>
      </c>
      <c r="M422">
        <v>70</v>
      </c>
      <c r="O422">
        <v>1</v>
      </c>
      <c r="Q422">
        <v>4.9422914742565904</v>
      </c>
      <c r="R422">
        <v>16.203633793692301</v>
      </c>
      <c r="S422" t="str">
        <f t="shared" si="12"/>
        <v>pass</v>
      </c>
    </row>
    <row r="423" spans="1:19">
      <c r="A423">
        <v>12.2203626</v>
      </c>
      <c r="B423" t="s">
        <v>4</v>
      </c>
      <c r="C423" t="s">
        <v>6</v>
      </c>
      <c r="D423">
        <v>244</v>
      </c>
      <c r="F423">
        <v>1</v>
      </c>
      <c r="H423">
        <v>4.3718006715086899</v>
      </c>
      <c r="I423">
        <v>10.4987257662132</v>
      </c>
      <c r="K423" t="s">
        <v>4</v>
      </c>
      <c r="L423" t="s">
        <v>6</v>
      </c>
      <c r="M423">
        <v>71</v>
      </c>
      <c r="O423">
        <v>1</v>
      </c>
      <c r="Q423">
        <v>5.3313341921172901</v>
      </c>
      <c r="R423">
        <v>20.0940609722993</v>
      </c>
      <c r="S423" t="str">
        <f t="shared" si="12"/>
        <v>pass</v>
      </c>
    </row>
    <row r="424" spans="1:19">
      <c r="A424">
        <v>12.163736979999999</v>
      </c>
      <c r="B424" t="s">
        <v>4</v>
      </c>
      <c r="C424" t="s">
        <v>6</v>
      </c>
      <c r="D424">
        <v>245</v>
      </c>
      <c r="F424">
        <v>1</v>
      </c>
      <c r="H424">
        <v>5.9505510315501304</v>
      </c>
      <c r="I424">
        <v>26.286229366627602</v>
      </c>
      <c r="K424" t="s">
        <v>4</v>
      </c>
      <c r="L424" t="s">
        <v>6</v>
      </c>
      <c r="M424">
        <v>72</v>
      </c>
      <c r="O424">
        <v>1</v>
      </c>
      <c r="Q424">
        <v>5.2460955479628399</v>
      </c>
      <c r="R424">
        <v>19.2416745307547</v>
      </c>
      <c r="S424" t="str">
        <f t="shared" si="12"/>
        <v>pass</v>
      </c>
    </row>
    <row r="425" spans="1:19">
      <c r="A425">
        <v>22.459254170000001</v>
      </c>
      <c r="B425" t="s">
        <v>4</v>
      </c>
      <c r="C425" t="s">
        <v>6</v>
      </c>
      <c r="D425">
        <v>246</v>
      </c>
      <c r="F425">
        <v>1</v>
      </c>
      <c r="H425">
        <v>5.3112666831767399</v>
      </c>
      <c r="I425">
        <v>19.893385882893799</v>
      </c>
      <c r="K425" t="s">
        <v>4</v>
      </c>
      <c r="L425" t="s">
        <v>6</v>
      </c>
      <c r="M425">
        <v>73</v>
      </c>
      <c r="O425">
        <v>1</v>
      </c>
      <c r="Q425">
        <v>5.8797445174885903</v>
      </c>
      <c r="R425">
        <v>25.578164226012301</v>
      </c>
      <c r="S425" t="str">
        <f t="shared" si="12"/>
        <v>pass</v>
      </c>
    </row>
    <row r="426" spans="1:19">
      <c r="A426">
        <v>22.285723319999999</v>
      </c>
      <c r="B426" t="s">
        <v>4</v>
      </c>
      <c r="C426" t="s">
        <v>6</v>
      </c>
      <c r="D426">
        <v>247</v>
      </c>
      <c r="F426">
        <v>1</v>
      </c>
      <c r="H426">
        <v>4.90129078060348</v>
      </c>
      <c r="I426">
        <v>15.7936268571612</v>
      </c>
      <c r="K426" t="s">
        <v>4</v>
      </c>
      <c r="L426" t="s">
        <v>6</v>
      </c>
      <c r="M426">
        <v>74</v>
      </c>
      <c r="O426">
        <v>1</v>
      </c>
      <c r="Q426">
        <v>5.9194750703602903</v>
      </c>
      <c r="R426">
        <v>25.9754697547292</v>
      </c>
      <c r="S426" t="str">
        <f t="shared" si="12"/>
        <v>pass</v>
      </c>
    </row>
    <row r="427" spans="1:19">
      <c r="A427">
        <v>6.1467817849999999</v>
      </c>
      <c r="B427" t="s">
        <v>5</v>
      </c>
      <c r="C427" t="s">
        <v>6</v>
      </c>
      <c r="D427">
        <v>248</v>
      </c>
      <c r="F427">
        <v>2</v>
      </c>
      <c r="H427">
        <v>3.9979785199457498</v>
      </c>
      <c r="I427">
        <v>6.7605042505839501</v>
      </c>
      <c r="K427" t="s">
        <v>4</v>
      </c>
      <c r="L427" t="s">
        <v>6</v>
      </c>
      <c r="M427">
        <v>75</v>
      </c>
      <c r="O427">
        <v>1</v>
      </c>
      <c r="Q427">
        <v>6.1052387879657397</v>
      </c>
      <c r="R427">
        <v>27.833106930783799</v>
      </c>
      <c r="S427" t="str">
        <f t="shared" si="12"/>
        <v>pass</v>
      </c>
    </row>
    <row r="428" spans="1:19">
      <c r="A428">
        <v>21.673305689999999</v>
      </c>
      <c r="B428" t="s">
        <v>4</v>
      </c>
      <c r="C428" t="s">
        <v>6</v>
      </c>
      <c r="D428">
        <v>249</v>
      </c>
      <c r="F428">
        <v>1</v>
      </c>
      <c r="H428">
        <v>4.9587035096488501</v>
      </c>
      <c r="I428">
        <v>16.3677541476149</v>
      </c>
      <c r="K428" t="s">
        <v>4</v>
      </c>
      <c r="L428" t="s">
        <v>6</v>
      </c>
      <c r="M428">
        <v>76</v>
      </c>
      <c r="O428">
        <v>1</v>
      </c>
      <c r="Q428">
        <v>5.69594207015062</v>
      </c>
      <c r="R428">
        <v>23.740139752632501</v>
      </c>
      <c r="S428" t="str">
        <f t="shared" si="12"/>
        <v>pass</v>
      </c>
    </row>
    <row r="429" spans="1:19">
      <c r="A429">
        <v>6.6256739749999998</v>
      </c>
      <c r="B429" t="s">
        <v>5</v>
      </c>
      <c r="C429" t="s">
        <v>6</v>
      </c>
      <c r="D429">
        <v>250</v>
      </c>
      <c r="F429">
        <v>2</v>
      </c>
      <c r="H429">
        <v>3.8295732388611898</v>
      </c>
      <c r="I429">
        <v>5.0764514397383103</v>
      </c>
      <c r="K429" t="s">
        <v>4</v>
      </c>
      <c r="L429" t="s">
        <v>6</v>
      </c>
      <c r="M429">
        <v>77</v>
      </c>
      <c r="O429">
        <v>1</v>
      </c>
      <c r="Q429">
        <v>5.24572850006611</v>
      </c>
      <c r="R429">
        <v>19.238004051787499</v>
      </c>
      <c r="S429" t="str">
        <f t="shared" si="12"/>
        <v>pass</v>
      </c>
    </row>
    <row r="430" spans="1:19">
      <c r="A430">
        <v>28.499454409999998</v>
      </c>
      <c r="B430" t="s">
        <v>4</v>
      </c>
      <c r="C430" t="s">
        <v>6</v>
      </c>
      <c r="D430">
        <v>251</v>
      </c>
      <c r="F430">
        <v>2</v>
      </c>
      <c r="H430">
        <v>3.6492363769464</v>
      </c>
      <c r="I430">
        <v>3.2730828205904299</v>
      </c>
      <c r="K430" t="s">
        <v>4</v>
      </c>
      <c r="L430" t="s">
        <v>6</v>
      </c>
      <c r="M430">
        <v>79</v>
      </c>
      <c r="O430">
        <v>1</v>
      </c>
      <c r="Q430">
        <v>4.41579913118112</v>
      </c>
      <c r="R430">
        <v>10.9387103629376</v>
      </c>
      <c r="S430" t="str">
        <f t="shared" si="12"/>
        <v>pass</v>
      </c>
    </row>
    <row r="431" spans="1:19">
      <c r="A431">
        <v>17.156257490000002</v>
      </c>
      <c r="B431" t="s">
        <v>4</v>
      </c>
      <c r="C431" t="s">
        <v>6</v>
      </c>
      <c r="D431">
        <v>252</v>
      </c>
      <c r="F431">
        <v>1</v>
      </c>
      <c r="H431">
        <v>5.2892654310012102</v>
      </c>
      <c r="I431">
        <v>19.673373361138399</v>
      </c>
      <c r="K431" t="s">
        <v>4</v>
      </c>
      <c r="L431" t="s">
        <v>6</v>
      </c>
      <c r="M431">
        <v>80</v>
      </c>
      <c r="O431">
        <v>2</v>
      </c>
      <c r="Q431">
        <v>4.1983250743316596</v>
      </c>
      <c r="R431">
        <v>8.7639697944430193</v>
      </c>
      <c r="S431">
        <f t="shared" si="12"/>
        <v>8.7639697944430193</v>
      </c>
    </row>
    <row r="432" spans="1:19">
      <c r="A432">
        <v>7.5199245729999999</v>
      </c>
      <c r="B432" t="s">
        <v>5</v>
      </c>
      <c r="C432" t="s">
        <v>6</v>
      </c>
      <c r="D432">
        <v>253</v>
      </c>
      <c r="F432">
        <v>2</v>
      </c>
      <c r="H432">
        <v>4.1057692403214103</v>
      </c>
      <c r="I432">
        <v>7.8384114543405099</v>
      </c>
      <c r="K432" t="s">
        <v>4</v>
      </c>
      <c r="L432" t="s">
        <v>6</v>
      </c>
      <c r="M432">
        <v>82</v>
      </c>
      <c r="O432">
        <v>1</v>
      </c>
      <c r="Q432">
        <v>5.2950167080441704</v>
      </c>
      <c r="R432">
        <v>19.730886131568099</v>
      </c>
      <c r="S432" t="str">
        <f t="shared" si="12"/>
        <v>pass</v>
      </c>
    </row>
    <row r="433" spans="1:19">
      <c r="A433">
        <v>18.419611159999999</v>
      </c>
      <c r="B433" t="s">
        <v>4</v>
      </c>
      <c r="C433" t="s">
        <v>6</v>
      </c>
      <c r="D433">
        <v>254</v>
      </c>
      <c r="F433">
        <v>1</v>
      </c>
      <c r="H433">
        <v>5.2649503400016</v>
      </c>
      <c r="I433">
        <v>19.430222451142399</v>
      </c>
      <c r="K433" t="s">
        <v>4</v>
      </c>
      <c r="L433" t="s">
        <v>6</v>
      </c>
      <c r="M433">
        <v>84</v>
      </c>
      <c r="O433">
        <v>1</v>
      </c>
      <c r="Q433">
        <v>5.3922993147318401</v>
      </c>
      <c r="R433">
        <v>20.703712198444801</v>
      </c>
      <c r="S433" t="str">
        <f t="shared" si="12"/>
        <v>pass</v>
      </c>
    </row>
    <row r="434" spans="1:19">
      <c r="A434">
        <v>22.409083549999998</v>
      </c>
      <c r="B434" t="s">
        <v>4</v>
      </c>
      <c r="C434" t="s">
        <v>6</v>
      </c>
      <c r="D434">
        <v>255</v>
      </c>
      <c r="F434">
        <v>1</v>
      </c>
      <c r="H434">
        <v>5.6263972910600897</v>
      </c>
      <c r="I434">
        <v>23.044691961727299</v>
      </c>
      <c r="K434" t="s">
        <v>4</v>
      </c>
      <c r="L434" t="s">
        <v>6</v>
      </c>
      <c r="M434">
        <v>86</v>
      </c>
      <c r="O434">
        <v>1</v>
      </c>
      <c r="Q434">
        <v>5.3469151307415403</v>
      </c>
      <c r="R434">
        <v>20.249870358541799</v>
      </c>
      <c r="S434" t="str">
        <f t="shared" si="12"/>
        <v>pass</v>
      </c>
    </row>
    <row r="435" spans="1:19">
      <c r="A435">
        <v>6.774853298</v>
      </c>
      <c r="B435" t="s">
        <v>5</v>
      </c>
      <c r="C435" t="s">
        <v>6</v>
      </c>
      <c r="D435">
        <v>256</v>
      </c>
      <c r="F435">
        <v>2</v>
      </c>
      <c r="H435">
        <v>4.36321581403989</v>
      </c>
      <c r="I435">
        <v>10.4128771915253</v>
      </c>
      <c r="K435" t="s">
        <v>4</v>
      </c>
      <c r="L435" t="s">
        <v>6</v>
      </c>
      <c r="M435">
        <v>87</v>
      </c>
      <c r="O435">
        <v>1</v>
      </c>
      <c r="Q435">
        <v>5.9496414404244904</v>
      </c>
      <c r="R435">
        <v>26.277133455371299</v>
      </c>
      <c r="S435" t="str">
        <f t="shared" si="12"/>
        <v>pass</v>
      </c>
    </row>
    <row r="436" spans="1:19">
      <c r="A436">
        <v>17.766298249999998</v>
      </c>
      <c r="B436" t="s">
        <v>4</v>
      </c>
      <c r="C436" t="s">
        <v>6</v>
      </c>
      <c r="D436">
        <v>257</v>
      </c>
      <c r="F436">
        <v>1</v>
      </c>
      <c r="H436">
        <v>5.2881865314963798</v>
      </c>
      <c r="I436">
        <v>19.662584366090201</v>
      </c>
      <c r="K436" t="s">
        <v>4</v>
      </c>
      <c r="L436" t="s">
        <v>6</v>
      </c>
      <c r="M436">
        <v>93</v>
      </c>
      <c r="O436">
        <v>1</v>
      </c>
      <c r="Q436">
        <v>5.6325824703743796</v>
      </c>
      <c r="R436">
        <v>23.106543754870199</v>
      </c>
      <c r="S436" t="str">
        <f t="shared" si="12"/>
        <v>pass</v>
      </c>
    </row>
    <row r="437" spans="1:19">
      <c r="A437">
        <v>4.716362181</v>
      </c>
      <c r="B437" t="s">
        <v>5</v>
      </c>
      <c r="C437" t="s">
        <v>6</v>
      </c>
      <c r="D437">
        <v>258</v>
      </c>
      <c r="F437">
        <v>2</v>
      </c>
      <c r="H437">
        <v>3.1600623687738598</v>
      </c>
      <c r="I437">
        <v>-1.6186572611349299</v>
      </c>
      <c r="K437" t="s">
        <v>4</v>
      </c>
      <c r="L437" t="s">
        <v>6</v>
      </c>
      <c r="M437">
        <v>95</v>
      </c>
      <c r="O437">
        <v>1</v>
      </c>
      <c r="Q437">
        <v>5.9869942047123397</v>
      </c>
      <c r="R437">
        <v>26.650661098249799</v>
      </c>
      <c r="S437" t="str">
        <f t="shared" si="12"/>
        <v>pass</v>
      </c>
    </row>
    <row r="438" spans="1:19">
      <c r="A438">
        <v>6.3946584519999998</v>
      </c>
      <c r="B438" t="s">
        <v>5</v>
      </c>
      <c r="C438" t="s">
        <v>6</v>
      </c>
      <c r="D438">
        <v>259</v>
      </c>
      <c r="F438">
        <v>2</v>
      </c>
      <c r="H438">
        <v>3.4074091823259098</v>
      </c>
      <c r="I438">
        <v>0.85481087438550896</v>
      </c>
      <c r="K438" t="s">
        <v>4</v>
      </c>
      <c r="L438" t="s">
        <v>6</v>
      </c>
      <c r="M438">
        <v>97</v>
      </c>
      <c r="O438">
        <v>1</v>
      </c>
      <c r="Q438">
        <v>6.1667237969418798</v>
      </c>
      <c r="R438">
        <v>28.4479570205452</v>
      </c>
      <c r="S438" t="str">
        <f t="shared" si="12"/>
        <v>pass</v>
      </c>
    </row>
    <row r="439" spans="1:19">
      <c r="A439">
        <v>11.255906789999999</v>
      </c>
      <c r="B439" t="s">
        <v>5</v>
      </c>
      <c r="C439" t="s">
        <v>6</v>
      </c>
      <c r="D439">
        <v>260</v>
      </c>
      <c r="F439">
        <v>1</v>
      </c>
      <c r="H439">
        <v>5.3250647366782999</v>
      </c>
      <c r="I439">
        <v>20.0313664179093</v>
      </c>
      <c r="K439" t="s">
        <v>4</v>
      </c>
      <c r="L439" t="s">
        <v>6</v>
      </c>
      <c r="M439">
        <v>98</v>
      </c>
      <c r="O439">
        <v>1</v>
      </c>
      <c r="Q439">
        <v>5.4706531773182698</v>
      </c>
      <c r="R439">
        <v>21.4872508243091</v>
      </c>
      <c r="S439" t="str">
        <f t="shared" si="12"/>
        <v>pass</v>
      </c>
    </row>
    <row r="440" spans="1:19">
      <c r="A440">
        <v>18.579730529999999</v>
      </c>
      <c r="B440" t="s">
        <v>4</v>
      </c>
      <c r="C440" t="s">
        <v>6</v>
      </c>
      <c r="D440">
        <v>261</v>
      </c>
      <c r="F440">
        <v>1</v>
      </c>
      <c r="H440">
        <v>4.8800990617792701</v>
      </c>
      <c r="I440">
        <v>15.5817096689191</v>
      </c>
      <c r="K440" t="s">
        <v>4</v>
      </c>
      <c r="L440" t="s">
        <v>6</v>
      </c>
      <c r="M440">
        <v>99</v>
      </c>
      <c r="O440">
        <v>1</v>
      </c>
      <c r="Q440">
        <v>5.2237415095085398</v>
      </c>
      <c r="R440">
        <v>19.0181341462118</v>
      </c>
      <c r="S440" t="str">
        <f t="shared" si="12"/>
        <v>pass</v>
      </c>
    </row>
    <row r="441" spans="1:19">
      <c r="A441">
        <v>21.261545269999999</v>
      </c>
      <c r="B441" t="s">
        <v>4</v>
      </c>
      <c r="C441" t="s">
        <v>6</v>
      </c>
      <c r="D441">
        <v>262</v>
      </c>
      <c r="F441">
        <v>1</v>
      </c>
      <c r="H441">
        <v>5.2164859721638104</v>
      </c>
      <c r="I441">
        <v>18.945578772764499</v>
      </c>
      <c r="K441" t="s">
        <v>4</v>
      </c>
      <c r="L441" t="s">
        <v>6</v>
      </c>
      <c r="M441">
        <v>100</v>
      </c>
      <c r="O441">
        <v>2</v>
      </c>
      <c r="Q441">
        <v>3.9018024031293801</v>
      </c>
      <c r="R441">
        <v>5.7987430824202697</v>
      </c>
      <c r="S441">
        <f t="shared" si="12"/>
        <v>5.7987430824202697</v>
      </c>
    </row>
    <row r="442" spans="1:19">
      <c r="A442">
        <v>5.0344129740000003</v>
      </c>
      <c r="B442" t="s">
        <v>5</v>
      </c>
      <c r="C442" t="s">
        <v>6</v>
      </c>
      <c r="D442">
        <v>263</v>
      </c>
      <c r="F442">
        <v>2</v>
      </c>
      <c r="H442">
        <v>3.8513085238005398</v>
      </c>
      <c r="I442">
        <v>5.2938042891318604</v>
      </c>
      <c r="K442" t="s">
        <v>4</v>
      </c>
      <c r="L442" t="s">
        <v>6</v>
      </c>
      <c r="M442">
        <v>101</v>
      </c>
      <c r="O442">
        <v>1</v>
      </c>
      <c r="Q442">
        <v>4.9177826140494298</v>
      </c>
      <c r="R442">
        <v>15.958545191620701</v>
      </c>
      <c r="S442" t="str">
        <f t="shared" si="12"/>
        <v>pass</v>
      </c>
    </row>
    <row r="443" spans="1:19">
      <c r="A443">
        <v>5.5312950040000004</v>
      </c>
      <c r="B443" t="s">
        <v>5</v>
      </c>
      <c r="C443" t="s">
        <v>6</v>
      </c>
      <c r="D443">
        <v>264</v>
      </c>
      <c r="F443">
        <v>2</v>
      </c>
      <c r="H443">
        <v>4.2406408079577096</v>
      </c>
      <c r="I443">
        <v>9.1871271307034892</v>
      </c>
      <c r="K443" t="s">
        <v>4</v>
      </c>
      <c r="L443" t="s">
        <v>6</v>
      </c>
      <c r="M443">
        <v>102</v>
      </c>
      <c r="O443">
        <v>1</v>
      </c>
      <c r="Q443">
        <v>5.8061294526727503</v>
      </c>
      <c r="R443">
        <v>24.842013577853798</v>
      </c>
      <c r="S443" t="str">
        <f t="shared" si="12"/>
        <v>pass</v>
      </c>
    </row>
    <row r="444" spans="1:19">
      <c r="A444">
        <v>4.8585594719999996</v>
      </c>
      <c r="B444" t="s">
        <v>5</v>
      </c>
      <c r="C444" t="s">
        <v>6</v>
      </c>
      <c r="D444">
        <v>265</v>
      </c>
      <c r="F444">
        <v>2</v>
      </c>
      <c r="H444">
        <v>3.4461022657018798</v>
      </c>
      <c r="I444">
        <v>1.2417417081452</v>
      </c>
      <c r="K444" t="s">
        <v>4</v>
      </c>
      <c r="L444" t="s">
        <v>6</v>
      </c>
      <c r="M444">
        <v>107</v>
      </c>
      <c r="O444">
        <v>1</v>
      </c>
      <c r="Q444">
        <v>5.7203197392821199</v>
      </c>
      <c r="R444">
        <v>23.983916443947599</v>
      </c>
      <c r="S444" t="str">
        <f t="shared" si="12"/>
        <v>pass</v>
      </c>
    </row>
    <row r="445" spans="1:19">
      <c r="A445">
        <v>13.018420040000001</v>
      </c>
      <c r="B445" t="s">
        <v>4</v>
      </c>
      <c r="C445" t="s">
        <v>6</v>
      </c>
      <c r="D445">
        <v>266</v>
      </c>
      <c r="F445">
        <v>1</v>
      </c>
      <c r="H445">
        <v>4.6265804083818196</v>
      </c>
      <c r="I445">
        <v>13.0465231349446</v>
      </c>
      <c r="K445" t="s">
        <v>4</v>
      </c>
      <c r="L445" t="s">
        <v>6</v>
      </c>
      <c r="M445">
        <v>113</v>
      </c>
      <c r="O445">
        <v>1</v>
      </c>
      <c r="Q445">
        <v>5.9371986117299098</v>
      </c>
      <c r="R445">
        <v>26.152705168425399</v>
      </c>
      <c r="S445" t="str">
        <f t="shared" si="12"/>
        <v>pass</v>
      </c>
    </row>
    <row r="446" spans="1:19">
      <c r="A446">
        <v>4.4052698499999998</v>
      </c>
      <c r="B446" t="s">
        <v>5</v>
      </c>
      <c r="C446" t="s">
        <v>6</v>
      </c>
      <c r="D446">
        <v>267</v>
      </c>
      <c r="F446">
        <v>2</v>
      </c>
      <c r="H446">
        <v>3.1062330364175099</v>
      </c>
      <c r="I446">
        <v>-2.1569505846984498</v>
      </c>
      <c r="K446" t="s">
        <v>4</v>
      </c>
      <c r="L446" t="s">
        <v>6</v>
      </c>
      <c r="M446">
        <v>114</v>
      </c>
      <c r="O446">
        <v>2</v>
      </c>
      <c r="Q446">
        <v>4.4847223404261101</v>
      </c>
      <c r="R446">
        <v>11.627942455387499</v>
      </c>
      <c r="S446" t="str">
        <f t="shared" si="12"/>
        <v>pass</v>
      </c>
    </row>
    <row r="447" spans="1:19">
      <c r="A447">
        <v>24.17774382</v>
      </c>
      <c r="B447" t="s">
        <v>4</v>
      </c>
      <c r="C447" t="s">
        <v>6</v>
      </c>
      <c r="D447">
        <v>268</v>
      </c>
      <c r="F447">
        <v>1</v>
      </c>
      <c r="H447">
        <v>5.9564408613708499</v>
      </c>
      <c r="I447">
        <v>26.345127664834902</v>
      </c>
      <c r="K447" t="s">
        <v>4</v>
      </c>
      <c r="L447" t="s">
        <v>6</v>
      </c>
      <c r="M447">
        <v>115</v>
      </c>
      <c r="O447">
        <v>1</v>
      </c>
      <c r="Q447">
        <v>5.8306969201418903</v>
      </c>
      <c r="R447">
        <v>25.087688252545298</v>
      </c>
      <c r="S447" t="str">
        <f t="shared" si="12"/>
        <v>pass</v>
      </c>
    </row>
    <row r="448" spans="1:19">
      <c r="A448">
        <v>17.66541595</v>
      </c>
      <c r="B448" t="s">
        <v>4</v>
      </c>
      <c r="C448" t="s">
        <v>6</v>
      </c>
      <c r="D448">
        <v>269</v>
      </c>
      <c r="F448">
        <v>1</v>
      </c>
      <c r="H448">
        <v>5.4749292705415504</v>
      </c>
      <c r="I448">
        <v>21.530011756541899</v>
      </c>
      <c r="K448" t="s">
        <v>4</v>
      </c>
      <c r="L448" t="s">
        <v>6</v>
      </c>
      <c r="M448">
        <v>116</v>
      </c>
      <c r="O448">
        <v>1</v>
      </c>
      <c r="Q448">
        <v>5.3129724156115499</v>
      </c>
      <c r="R448">
        <v>19.910443207241801</v>
      </c>
      <c r="S448" t="str">
        <f t="shared" si="12"/>
        <v>pass</v>
      </c>
    </row>
    <row r="449" spans="1:19">
      <c r="A449">
        <v>19.582854999999999</v>
      </c>
      <c r="B449" t="s">
        <v>4</v>
      </c>
      <c r="C449" t="s">
        <v>6</v>
      </c>
      <c r="D449">
        <v>270</v>
      </c>
      <c r="F449">
        <v>1</v>
      </c>
      <c r="H449">
        <v>4.70078594787367</v>
      </c>
      <c r="I449">
        <v>13.7885785298631</v>
      </c>
      <c r="K449" t="s">
        <v>4</v>
      </c>
      <c r="L449" t="s">
        <v>6</v>
      </c>
      <c r="M449">
        <v>117</v>
      </c>
      <c r="O449">
        <v>1</v>
      </c>
      <c r="Q449">
        <v>5.7776003196420502</v>
      </c>
      <c r="R449">
        <v>24.556722247546901</v>
      </c>
      <c r="S449" t="str">
        <f t="shared" si="12"/>
        <v>pass</v>
      </c>
    </row>
    <row r="450" spans="1:19">
      <c r="A450">
        <v>18.847948280000001</v>
      </c>
      <c r="B450" t="s">
        <v>4</v>
      </c>
      <c r="C450" t="s">
        <v>6</v>
      </c>
      <c r="D450">
        <v>271</v>
      </c>
      <c r="F450">
        <v>1</v>
      </c>
      <c r="H450">
        <v>5.2216547371122397</v>
      </c>
      <c r="I450">
        <v>18.997266422248799</v>
      </c>
      <c r="K450" t="s">
        <v>4</v>
      </c>
      <c r="L450" t="s">
        <v>6</v>
      </c>
      <c r="M450">
        <v>118</v>
      </c>
      <c r="O450">
        <v>1</v>
      </c>
      <c r="Q450">
        <v>5.1844373057025397</v>
      </c>
      <c r="R450">
        <v>18.625092108151801</v>
      </c>
      <c r="S450" t="str">
        <f t="shared" si="12"/>
        <v>pass</v>
      </c>
    </row>
    <row r="451" spans="1:19">
      <c r="A451">
        <v>5.892353376</v>
      </c>
      <c r="B451" t="s">
        <v>5</v>
      </c>
      <c r="C451" t="s">
        <v>6</v>
      </c>
      <c r="D451">
        <v>272</v>
      </c>
      <c r="F451">
        <v>2</v>
      </c>
      <c r="H451">
        <v>3.5964616697904899</v>
      </c>
      <c r="I451">
        <v>2.7453357490313302</v>
      </c>
      <c r="K451" t="s">
        <v>4</v>
      </c>
      <c r="L451" t="s">
        <v>6</v>
      </c>
      <c r="M451">
        <v>119</v>
      </c>
      <c r="O451">
        <v>1</v>
      </c>
      <c r="Q451">
        <v>4.9850689995044499</v>
      </c>
      <c r="R451">
        <v>16.631409046170901</v>
      </c>
      <c r="S451" t="str">
        <f t="shared" si="12"/>
        <v>pass</v>
      </c>
    </row>
    <row r="452" spans="1:19">
      <c r="A452">
        <v>5.9392957690000001</v>
      </c>
      <c r="B452" t="s">
        <v>5</v>
      </c>
      <c r="C452" t="s">
        <v>6</v>
      </c>
      <c r="D452">
        <v>273</v>
      </c>
      <c r="F452">
        <v>2</v>
      </c>
      <c r="H452">
        <v>3.2280810670741902</v>
      </c>
      <c r="I452">
        <v>-0.93847027813170003</v>
      </c>
      <c r="K452" t="s">
        <v>4</v>
      </c>
      <c r="L452" t="s">
        <v>6</v>
      </c>
      <c r="M452">
        <v>123</v>
      </c>
      <c r="O452">
        <v>1</v>
      </c>
      <c r="Q452">
        <v>4.1919380382630296</v>
      </c>
      <c r="R452">
        <v>8.7000994337567796</v>
      </c>
      <c r="S452">
        <f t="shared" si="12"/>
        <v>8.7000994337567796</v>
      </c>
    </row>
    <row r="453" spans="1:19">
      <c r="A453">
        <v>12.12706809</v>
      </c>
      <c r="B453" t="s">
        <v>4</v>
      </c>
      <c r="C453" t="s">
        <v>6</v>
      </c>
      <c r="D453">
        <v>274</v>
      </c>
      <c r="F453">
        <v>1</v>
      </c>
      <c r="H453">
        <v>4.3464932942927401</v>
      </c>
      <c r="I453">
        <v>10.2456519940538</v>
      </c>
      <c r="K453" t="s">
        <v>4</v>
      </c>
      <c r="L453" t="s">
        <v>6</v>
      </c>
      <c r="M453">
        <v>124</v>
      </c>
      <c r="O453">
        <v>1</v>
      </c>
      <c r="Q453">
        <v>5.3944648593389202</v>
      </c>
      <c r="R453">
        <v>20.725367644515501</v>
      </c>
      <c r="S453" t="str">
        <f t="shared" si="12"/>
        <v>pass</v>
      </c>
    </row>
    <row r="454" spans="1:19">
      <c r="A454">
        <v>8.0883819940000006</v>
      </c>
      <c r="B454" t="s">
        <v>5</v>
      </c>
      <c r="C454" t="s">
        <v>6</v>
      </c>
      <c r="D454">
        <v>275</v>
      </c>
      <c r="F454">
        <v>2</v>
      </c>
      <c r="H454">
        <v>4.5227666121884704</v>
      </c>
      <c r="I454">
        <v>12.008385173011099</v>
      </c>
      <c r="K454" t="s">
        <v>4</v>
      </c>
      <c r="L454" t="s">
        <v>6</v>
      </c>
      <c r="M454">
        <v>125</v>
      </c>
      <c r="O454">
        <v>1</v>
      </c>
      <c r="Q454">
        <v>5.1193357203960304</v>
      </c>
      <c r="R454">
        <v>17.9740762550867</v>
      </c>
      <c r="S454" t="str">
        <f t="shared" si="12"/>
        <v>pass</v>
      </c>
    </row>
    <row r="455" spans="1:19">
      <c r="A455">
        <v>21.878609430000001</v>
      </c>
      <c r="B455" t="s">
        <v>4</v>
      </c>
      <c r="C455" t="s">
        <v>6</v>
      </c>
      <c r="D455">
        <v>276</v>
      </c>
      <c r="F455">
        <v>1</v>
      </c>
      <c r="H455">
        <v>5.4242313787599796</v>
      </c>
      <c r="I455">
        <v>21.023032838726198</v>
      </c>
      <c r="K455" t="s">
        <v>4</v>
      </c>
      <c r="L455" t="s">
        <v>6</v>
      </c>
      <c r="M455">
        <v>129</v>
      </c>
      <c r="O455">
        <v>1</v>
      </c>
      <c r="Q455">
        <v>5.6548281961002802</v>
      </c>
      <c r="R455">
        <v>23.329001012129201</v>
      </c>
      <c r="S455" t="str">
        <f t="shared" si="12"/>
        <v>pass</v>
      </c>
    </row>
    <row r="456" spans="1:19">
      <c r="A456">
        <v>3.705041976</v>
      </c>
      <c r="B456" t="s">
        <v>5</v>
      </c>
      <c r="C456" t="s">
        <v>6</v>
      </c>
      <c r="D456">
        <v>277</v>
      </c>
      <c r="F456">
        <v>2</v>
      </c>
      <c r="H456">
        <v>4.0906090513736597</v>
      </c>
      <c r="I456">
        <v>7.6868095648629797</v>
      </c>
      <c r="K456" t="s">
        <v>4</v>
      </c>
      <c r="L456" t="s">
        <v>6</v>
      </c>
      <c r="M456">
        <v>137</v>
      </c>
      <c r="O456">
        <v>1</v>
      </c>
      <c r="Q456">
        <v>5.6094145901004797</v>
      </c>
      <c r="R456">
        <v>22.874864952131201</v>
      </c>
      <c r="S456" t="str">
        <f t="shared" si="12"/>
        <v>pass</v>
      </c>
    </row>
    <row r="457" spans="1:19">
      <c r="A457">
        <v>22.38765446</v>
      </c>
      <c r="B457" t="s">
        <v>4</v>
      </c>
      <c r="C457" t="s">
        <v>6</v>
      </c>
      <c r="D457">
        <v>278</v>
      </c>
      <c r="F457">
        <v>1</v>
      </c>
      <c r="H457">
        <v>5.1598232510345703</v>
      </c>
      <c r="I457">
        <v>18.3789515614721</v>
      </c>
      <c r="K457" t="s">
        <v>4</v>
      </c>
      <c r="L457" t="s">
        <v>6</v>
      </c>
      <c r="M457">
        <v>138</v>
      </c>
      <c r="O457">
        <v>1</v>
      </c>
      <c r="Q457">
        <v>5.5027643290340702</v>
      </c>
      <c r="R457">
        <v>21.808362341467099</v>
      </c>
      <c r="S457" t="str">
        <f t="shared" si="12"/>
        <v>pass</v>
      </c>
    </row>
    <row r="458" spans="1:19">
      <c r="A458">
        <v>3.8633111769999999</v>
      </c>
      <c r="B458" t="s">
        <v>5</v>
      </c>
      <c r="C458" t="s">
        <v>6</v>
      </c>
      <c r="D458">
        <v>279</v>
      </c>
      <c r="F458">
        <v>2</v>
      </c>
      <c r="H458">
        <v>3.8479670653506699</v>
      </c>
      <c r="I458">
        <v>5.2603897046330799</v>
      </c>
      <c r="K458" t="s">
        <v>4</v>
      </c>
      <c r="L458" t="s">
        <v>6</v>
      </c>
      <c r="M458">
        <v>139</v>
      </c>
      <c r="O458">
        <v>1</v>
      </c>
      <c r="Q458">
        <v>5.5062158345333296</v>
      </c>
      <c r="R458">
        <v>21.842877396459699</v>
      </c>
      <c r="S458" t="str">
        <f t="shared" si="12"/>
        <v>pass</v>
      </c>
    </row>
    <row r="459" spans="1:19">
      <c r="A459">
        <v>3.8195942469999999</v>
      </c>
      <c r="B459" t="s">
        <v>5</v>
      </c>
      <c r="C459" t="s">
        <v>6</v>
      </c>
      <c r="D459">
        <v>280</v>
      </c>
      <c r="F459">
        <v>2</v>
      </c>
      <c r="H459">
        <v>2.9462997685424699</v>
      </c>
      <c r="I459">
        <v>-3.7562832634488199</v>
      </c>
      <c r="K459" t="s">
        <v>4</v>
      </c>
      <c r="L459" t="s">
        <v>6</v>
      </c>
      <c r="M459">
        <v>140</v>
      </c>
      <c r="O459">
        <v>1</v>
      </c>
      <c r="Q459">
        <v>5.2794656701529101</v>
      </c>
      <c r="R459">
        <v>19.5753757526555</v>
      </c>
      <c r="S459" t="str">
        <f t="shared" si="12"/>
        <v>pass</v>
      </c>
    </row>
    <row r="460" spans="1:19">
      <c r="A460">
        <v>13.88607043</v>
      </c>
      <c r="B460" t="s">
        <v>4</v>
      </c>
      <c r="C460" t="s">
        <v>6</v>
      </c>
      <c r="D460">
        <v>281</v>
      </c>
      <c r="F460">
        <v>1</v>
      </c>
      <c r="H460">
        <v>4.5368318325249302</v>
      </c>
      <c r="I460">
        <v>12.1490373763757</v>
      </c>
      <c r="K460" t="s">
        <v>4</v>
      </c>
      <c r="L460" t="s">
        <v>6</v>
      </c>
      <c r="M460">
        <v>141</v>
      </c>
      <c r="O460">
        <v>1</v>
      </c>
      <c r="Q460">
        <v>5.13551261125082</v>
      </c>
      <c r="R460">
        <v>18.135845163634599</v>
      </c>
      <c r="S460" t="str">
        <f t="shared" si="12"/>
        <v>pass</v>
      </c>
    </row>
    <row r="461" spans="1:19">
      <c r="A461">
        <v>5.3254698339999997</v>
      </c>
      <c r="B461" t="s">
        <v>5</v>
      </c>
      <c r="C461" t="s">
        <v>6</v>
      </c>
      <c r="D461">
        <v>282</v>
      </c>
      <c r="F461">
        <v>2</v>
      </c>
      <c r="H461">
        <v>3.3309514657840702</v>
      </c>
      <c r="I461">
        <v>9.0233708967161402E-2</v>
      </c>
      <c r="K461" t="s">
        <v>4</v>
      </c>
      <c r="L461" t="s">
        <v>6</v>
      </c>
      <c r="M461">
        <v>147</v>
      </c>
      <c r="O461">
        <v>1</v>
      </c>
      <c r="Q461">
        <v>5.3055463776657099</v>
      </c>
      <c r="R461">
        <v>19.8361828277834</v>
      </c>
      <c r="S461" t="str">
        <f t="shared" si="12"/>
        <v>pass</v>
      </c>
    </row>
    <row r="462" spans="1:19">
      <c r="A462">
        <v>23.018625440000001</v>
      </c>
      <c r="B462" t="s">
        <v>4</v>
      </c>
      <c r="C462" t="s">
        <v>6</v>
      </c>
      <c r="D462">
        <v>283</v>
      </c>
      <c r="F462">
        <v>1</v>
      </c>
      <c r="H462">
        <v>6.0710368976398303</v>
      </c>
      <c r="I462">
        <v>27.4910880275247</v>
      </c>
      <c r="K462" t="s">
        <v>4</v>
      </c>
      <c r="L462" t="s">
        <v>6</v>
      </c>
      <c r="M462">
        <v>148</v>
      </c>
      <c r="O462">
        <v>1</v>
      </c>
      <c r="Q462">
        <v>5.4410828227088697</v>
      </c>
      <c r="R462">
        <v>21.191547278215101</v>
      </c>
      <c r="S462" t="str">
        <f t="shared" si="12"/>
        <v>pass</v>
      </c>
    </row>
    <row r="463" spans="1:19">
      <c r="A463">
        <v>18.06536457</v>
      </c>
      <c r="B463" t="s">
        <v>4</v>
      </c>
      <c r="C463" t="s">
        <v>6</v>
      </c>
      <c r="D463">
        <v>284</v>
      </c>
      <c r="F463">
        <v>1</v>
      </c>
      <c r="H463">
        <v>4.9293154568413602</v>
      </c>
      <c r="I463">
        <v>16.073873619539999</v>
      </c>
      <c r="K463" t="s">
        <v>4</v>
      </c>
      <c r="L463" t="s">
        <v>6</v>
      </c>
      <c r="M463">
        <v>149</v>
      </c>
      <c r="O463">
        <v>1</v>
      </c>
      <c r="Q463">
        <v>5.33551700426219</v>
      </c>
      <c r="R463">
        <v>20.1358890937483</v>
      </c>
      <c r="S463" t="str">
        <f t="shared" si="12"/>
        <v>pass</v>
      </c>
    </row>
    <row r="464" spans="1:19">
      <c r="A464">
        <v>7.0478974750000001</v>
      </c>
      <c r="B464" t="s">
        <v>5</v>
      </c>
      <c r="C464" t="s">
        <v>6</v>
      </c>
      <c r="D464">
        <v>285</v>
      </c>
      <c r="F464">
        <v>2</v>
      </c>
      <c r="H464">
        <v>4.3116989085339501</v>
      </c>
      <c r="I464">
        <v>9.8977081364659192</v>
      </c>
      <c r="K464" t="s">
        <v>4</v>
      </c>
      <c r="L464" t="s">
        <v>6</v>
      </c>
      <c r="M464">
        <v>150</v>
      </c>
      <c r="O464">
        <v>1</v>
      </c>
      <c r="Q464">
        <v>4.5484390787026197</v>
      </c>
      <c r="R464">
        <v>12.265109838152499</v>
      </c>
      <c r="S464" t="str">
        <f t="shared" si="12"/>
        <v>pass</v>
      </c>
    </row>
    <row r="465" spans="1:19">
      <c r="A465">
        <v>18.884523940000001</v>
      </c>
      <c r="B465" t="s">
        <v>4</v>
      </c>
      <c r="C465" t="s">
        <v>6</v>
      </c>
      <c r="D465">
        <v>286</v>
      </c>
      <c r="F465">
        <v>1</v>
      </c>
      <c r="H465">
        <v>5.3481791618980203</v>
      </c>
      <c r="I465">
        <v>20.2625106701066</v>
      </c>
      <c r="K465" t="s">
        <v>4</v>
      </c>
      <c r="L465" t="s">
        <v>6</v>
      </c>
      <c r="M465">
        <v>151</v>
      </c>
      <c r="O465">
        <v>1</v>
      </c>
      <c r="Q465">
        <v>4.52826150496771</v>
      </c>
      <c r="R465">
        <v>12.0633341008035</v>
      </c>
      <c r="S465" t="str">
        <f t="shared" si="12"/>
        <v>pass</v>
      </c>
    </row>
    <row r="466" spans="1:19">
      <c r="A466">
        <v>5.0148987089999997</v>
      </c>
      <c r="B466" t="s">
        <v>5</v>
      </c>
      <c r="C466" t="s">
        <v>6</v>
      </c>
      <c r="D466">
        <v>287</v>
      </c>
      <c r="F466">
        <v>2</v>
      </c>
      <c r="H466">
        <v>3.40588646898185</v>
      </c>
      <c r="I466">
        <v>0.83958374094495003</v>
      </c>
      <c r="K466" t="s">
        <v>4</v>
      </c>
      <c r="L466" t="s">
        <v>6</v>
      </c>
      <c r="M466">
        <v>152</v>
      </c>
      <c r="O466">
        <v>1</v>
      </c>
      <c r="Q466">
        <v>5.6537447485518104</v>
      </c>
      <c r="R466">
        <v>23.318166536644501</v>
      </c>
      <c r="S466" t="str">
        <f t="shared" si="12"/>
        <v>pass</v>
      </c>
    </row>
    <row r="467" spans="1:19">
      <c r="A467">
        <v>6.4855929779999997</v>
      </c>
      <c r="B467" t="s">
        <v>5</v>
      </c>
      <c r="C467" t="s">
        <v>6</v>
      </c>
      <c r="D467">
        <v>288</v>
      </c>
      <c r="F467">
        <v>2</v>
      </c>
      <c r="H467">
        <v>3.6471979312399698</v>
      </c>
      <c r="I467">
        <v>3.2526983635260902</v>
      </c>
      <c r="K467" t="s">
        <v>4</v>
      </c>
      <c r="L467" t="s">
        <v>6</v>
      </c>
      <c r="M467">
        <v>153</v>
      </c>
      <c r="O467">
        <v>2</v>
      </c>
      <c r="Q467">
        <v>4.4870667613246997</v>
      </c>
      <c r="R467">
        <v>11.651386664373399</v>
      </c>
      <c r="S467" t="str">
        <f t="shared" si="12"/>
        <v>pass</v>
      </c>
    </row>
    <row r="468" spans="1:19">
      <c r="A468">
        <v>13.28948323</v>
      </c>
      <c r="B468" t="s">
        <v>4</v>
      </c>
      <c r="C468" t="s">
        <v>6</v>
      </c>
      <c r="D468">
        <v>289</v>
      </c>
      <c r="F468">
        <v>1</v>
      </c>
      <c r="H468">
        <v>4.3533250922650399</v>
      </c>
      <c r="I468">
        <v>10.3139699737768</v>
      </c>
      <c r="K468" t="s">
        <v>4</v>
      </c>
      <c r="L468" t="s">
        <v>6</v>
      </c>
      <c r="M468">
        <v>156</v>
      </c>
      <c r="O468">
        <v>1</v>
      </c>
      <c r="Q468">
        <v>4.5593376600053999</v>
      </c>
      <c r="R468">
        <v>12.374095651180401</v>
      </c>
      <c r="S468" t="str">
        <f t="shared" si="12"/>
        <v>pass</v>
      </c>
    </row>
    <row r="469" spans="1:19">
      <c r="A469">
        <v>12.01420802</v>
      </c>
      <c r="B469" t="s">
        <v>4</v>
      </c>
      <c r="C469" t="s">
        <v>6</v>
      </c>
      <c r="D469">
        <v>290</v>
      </c>
      <c r="F469">
        <v>1</v>
      </c>
      <c r="H469">
        <v>4.7051962325387997</v>
      </c>
      <c r="I469">
        <v>13.832681376514399</v>
      </c>
      <c r="K469" t="s">
        <v>4</v>
      </c>
      <c r="L469" t="s">
        <v>6</v>
      </c>
      <c r="M469">
        <v>158</v>
      </c>
      <c r="O469">
        <v>1</v>
      </c>
      <c r="Q469">
        <v>5.37109702388421</v>
      </c>
      <c r="R469">
        <v>20.491689289968502</v>
      </c>
      <c r="S469" t="str">
        <f t="shared" si="12"/>
        <v>pass</v>
      </c>
    </row>
    <row r="470" spans="1:19">
      <c r="A470">
        <v>19.070940700000001</v>
      </c>
      <c r="B470" t="s">
        <v>4</v>
      </c>
      <c r="C470" t="s">
        <v>6</v>
      </c>
      <c r="D470">
        <v>291</v>
      </c>
      <c r="F470">
        <v>1</v>
      </c>
      <c r="H470">
        <v>5.3247584291564003</v>
      </c>
      <c r="I470">
        <v>20.0283033426904</v>
      </c>
      <c r="K470" t="s">
        <v>4</v>
      </c>
      <c r="L470" t="s">
        <v>6</v>
      </c>
      <c r="M470">
        <v>159</v>
      </c>
      <c r="O470">
        <v>1</v>
      </c>
      <c r="Q470">
        <v>5.7696970062478403</v>
      </c>
      <c r="R470">
        <v>24.4776891136048</v>
      </c>
      <c r="S470" t="str">
        <f t="shared" si="12"/>
        <v>pass</v>
      </c>
    </row>
    <row r="471" spans="1:19">
      <c r="A471">
        <v>5.8874683829999999</v>
      </c>
      <c r="B471" t="s">
        <v>5</v>
      </c>
      <c r="C471" t="s">
        <v>6</v>
      </c>
      <c r="D471">
        <v>292</v>
      </c>
      <c r="F471">
        <v>2</v>
      </c>
      <c r="H471">
        <v>4.1123912093180701</v>
      </c>
      <c r="I471">
        <v>7.90463114430709</v>
      </c>
      <c r="K471" t="s">
        <v>4</v>
      </c>
      <c r="L471" t="s">
        <v>6</v>
      </c>
      <c r="M471">
        <v>160</v>
      </c>
      <c r="O471">
        <v>1</v>
      </c>
      <c r="Q471">
        <v>6.4005115785812503</v>
      </c>
      <c r="R471">
        <v>30.7858348369389</v>
      </c>
      <c r="S471" t="str">
        <f t="shared" si="12"/>
        <v>pass</v>
      </c>
    </row>
    <row r="472" spans="1:19">
      <c r="A472">
        <v>20.583949539999999</v>
      </c>
      <c r="B472" t="s">
        <v>4</v>
      </c>
      <c r="C472" t="s">
        <v>6</v>
      </c>
      <c r="D472">
        <v>293</v>
      </c>
      <c r="F472">
        <v>1</v>
      </c>
      <c r="H472">
        <v>5.2097859453960398</v>
      </c>
      <c r="I472">
        <v>18.8785785050868</v>
      </c>
      <c r="K472" t="s">
        <v>4</v>
      </c>
      <c r="L472" t="s">
        <v>6</v>
      </c>
      <c r="M472">
        <v>161</v>
      </c>
      <c r="O472">
        <v>1</v>
      </c>
      <c r="Q472">
        <v>5.5321551161886902</v>
      </c>
      <c r="R472">
        <v>22.102270213013298</v>
      </c>
      <c r="S472" t="str">
        <f t="shared" si="12"/>
        <v>pass</v>
      </c>
    </row>
    <row r="473" spans="1:19">
      <c r="A473">
        <v>4.2530535289999998</v>
      </c>
      <c r="B473" t="s">
        <v>5</v>
      </c>
      <c r="C473" t="s">
        <v>6</v>
      </c>
      <c r="D473">
        <v>294</v>
      </c>
      <c r="F473">
        <v>2</v>
      </c>
      <c r="H473">
        <v>3.36969521875162</v>
      </c>
      <c r="I473">
        <v>0.47767123864265498</v>
      </c>
      <c r="K473" t="s">
        <v>4</v>
      </c>
      <c r="L473" t="s">
        <v>6</v>
      </c>
      <c r="M473">
        <v>163</v>
      </c>
      <c r="O473">
        <v>1</v>
      </c>
      <c r="Q473">
        <v>5.2959830019788203</v>
      </c>
      <c r="R473">
        <v>19.7405490709146</v>
      </c>
      <c r="S473" t="str">
        <f t="shared" si="12"/>
        <v>pass</v>
      </c>
    </row>
    <row r="474" spans="1:19">
      <c r="A474">
        <v>3.6348634450000001</v>
      </c>
      <c r="B474" t="s">
        <v>5</v>
      </c>
      <c r="C474" t="s">
        <v>6</v>
      </c>
      <c r="D474">
        <v>295</v>
      </c>
      <c r="F474">
        <v>2</v>
      </c>
      <c r="H474">
        <v>3.6425409098312</v>
      </c>
      <c r="I474">
        <v>3.2061281494383902</v>
      </c>
      <c r="K474" t="s">
        <v>4</v>
      </c>
      <c r="L474" t="s">
        <v>6</v>
      </c>
      <c r="M474">
        <v>169</v>
      </c>
      <c r="O474">
        <v>1</v>
      </c>
      <c r="Q474">
        <v>4.9733579104853796</v>
      </c>
      <c r="R474">
        <v>16.5142981559802</v>
      </c>
      <c r="S474" t="str">
        <f t="shared" ref="S474:S537" si="13">IF(AND(K474="abnormal pipe image",R474&lt;10),R474,"pass")</f>
        <v>pass</v>
      </c>
    </row>
    <row r="475" spans="1:19">
      <c r="A475">
        <v>13.27128542</v>
      </c>
      <c r="B475" t="s">
        <v>4</v>
      </c>
      <c r="C475" t="s">
        <v>6</v>
      </c>
      <c r="D475">
        <v>296</v>
      </c>
      <c r="F475">
        <v>1</v>
      </c>
      <c r="H475">
        <v>4.6956230141040303</v>
      </c>
      <c r="I475">
        <v>13.7369491921667</v>
      </c>
      <c r="K475" t="s">
        <v>4</v>
      </c>
      <c r="L475" t="s">
        <v>6</v>
      </c>
      <c r="M475">
        <v>170</v>
      </c>
      <c r="O475">
        <v>1</v>
      </c>
      <c r="Q475">
        <v>5.9904132876767102</v>
      </c>
      <c r="R475">
        <v>26.684851927893501</v>
      </c>
      <c r="S475" t="str">
        <f t="shared" si="13"/>
        <v>pass</v>
      </c>
    </row>
    <row r="476" spans="1:19">
      <c r="A476">
        <v>5.5050497959999998</v>
      </c>
      <c r="B476" t="s">
        <v>5</v>
      </c>
      <c r="C476" t="s">
        <v>6</v>
      </c>
      <c r="D476">
        <v>297</v>
      </c>
      <c r="F476">
        <v>2</v>
      </c>
      <c r="H476">
        <v>3.4956686299172799</v>
      </c>
      <c r="I476">
        <v>1.7374053502992099</v>
      </c>
      <c r="K476" t="s">
        <v>4</v>
      </c>
      <c r="L476" t="s">
        <v>6</v>
      </c>
      <c r="M476">
        <v>171</v>
      </c>
      <c r="O476">
        <v>1</v>
      </c>
      <c r="Q476">
        <v>5.7115221715585003</v>
      </c>
      <c r="R476">
        <v>23.895940766711401</v>
      </c>
      <c r="S476" t="str">
        <f t="shared" si="13"/>
        <v>pass</v>
      </c>
    </row>
    <row r="477" spans="1:19">
      <c r="A477">
        <v>25.04428764</v>
      </c>
      <c r="B477" t="s">
        <v>4</v>
      </c>
      <c r="C477" t="s">
        <v>6</v>
      </c>
      <c r="D477">
        <v>298</v>
      </c>
      <c r="F477">
        <v>1</v>
      </c>
      <c r="H477">
        <v>6.0292388890054296</v>
      </c>
      <c r="I477">
        <v>27.073107941180702</v>
      </c>
      <c r="K477" t="s">
        <v>4</v>
      </c>
      <c r="L477" t="s">
        <v>6</v>
      </c>
      <c r="M477">
        <v>175</v>
      </c>
      <c r="O477">
        <v>1</v>
      </c>
      <c r="Q477">
        <v>4.8569593827392303</v>
      </c>
      <c r="R477">
        <v>15.3503128785187</v>
      </c>
      <c r="S477" t="str">
        <f t="shared" si="13"/>
        <v>pass</v>
      </c>
    </row>
    <row r="478" spans="1:19">
      <c r="A478">
        <v>18.303448499999998</v>
      </c>
      <c r="B478" t="s">
        <v>4</v>
      </c>
      <c r="C478" t="s">
        <v>6</v>
      </c>
      <c r="D478">
        <v>299</v>
      </c>
      <c r="F478">
        <v>1</v>
      </c>
      <c r="H478">
        <v>4.78278539872713</v>
      </c>
      <c r="I478">
        <v>14.608573038397701</v>
      </c>
      <c r="K478" t="s">
        <v>4</v>
      </c>
      <c r="L478" t="s">
        <v>6</v>
      </c>
      <c r="M478">
        <v>177</v>
      </c>
      <c r="O478">
        <v>1</v>
      </c>
      <c r="Q478">
        <v>5.8138415221212103</v>
      </c>
      <c r="R478">
        <v>24.9191342723385</v>
      </c>
      <c r="S478" t="str">
        <f t="shared" si="13"/>
        <v>pass</v>
      </c>
    </row>
    <row r="479" spans="1:19">
      <c r="A479">
        <v>16.815754070000001</v>
      </c>
      <c r="B479" t="s">
        <v>4</v>
      </c>
      <c r="C479" t="s">
        <v>6</v>
      </c>
      <c r="D479">
        <v>300</v>
      </c>
      <c r="F479">
        <v>2</v>
      </c>
      <c r="H479">
        <v>4.2755297872460902</v>
      </c>
      <c r="I479">
        <v>9.5360169235873098</v>
      </c>
      <c r="K479" t="s">
        <v>4</v>
      </c>
      <c r="L479" t="s">
        <v>6</v>
      </c>
      <c r="M479">
        <v>178</v>
      </c>
      <c r="O479">
        <v>1</v>
      </c>
      <c r="Q479">
        <v>5.65398824832186</v>
      </c>
      <c r="R479">
        <v>23.320601534344998</v>
      </c>
      <c r="S479" t="str">
        <f t="shared" si="13"/>
        <v>pass</v>
      </c>
    </row>
    <row r="480" spans="1:19">
      <c r="A480">
        <v>18.75541857</v>
      </c>
      <c r="B480" t="s">
        <v>4</v>
      </c>
      <c r="C480" t="s">
        <v>6</v>
      </c>
      <c r="D480">
        <v>301</v>
      </c>
      <c r="F480">
        <v>1</v>
      </c>
      <c r="H480">
        <v>5.1736085002160603</v>
      </c>
      <c r="I480">
        <v>18.516804053287</v>
      </c>
      <c r="K480" t="s">
        <v>4</v>
      </c>
      <c r="L480" t="s">
        <v>6</v>
      </c>
      <c r="M480">
        <v>180</v>
      </c>
      <c r="O480">
        <v>1</v>
      </c>
      <c r="Q480">
        <v>5.3357547455290097</v>
      </c>
      <c r="R480">
        <v>20.1382665064165</v>
      </c>
      <c r="S480" t="str">
        <f t="shared" si="13"/>
        <v>pass</v>
      </c>
    </row>
    <row r="481" spans="1:19">
      <c r="A481">
        <v>4.4097352709999997</v>
      </c>
      <c r="B481" t="s">
        <v>5</v>
      </c>
      <c r="C481" t="s">
        <v>6</v>
      </c>
      <c r="D481">
        <v>302</v>
      </c>
      <c r="F481">
        <v>2</v>
      </c>
      <c r="H481">
        <v>3.3957452185583699</v>
      </c>
      <c r="I481">
        <v>0.73817123671010898</v>
      </c>
      <c r="K481" t="s">
        <v>4</v>
      </c>
      <c r="L481" t="s">
        <v>6</v>
      </c>
      <c r="M481">
        <v>183</v>
      </c>
      <c r="O481">
        <v>1</v>
      </c>
      <c r="Q481">
        <v>4.02068940029642</v>
      </c>
      <c r="R481">
        <v>6.9876130540905903</v>
      </c>
      <c r="S481">
        <f t="shared" si="13"/>
        <v>6.9876130540905903</v>
      </c>
    </row>
    <row r="482" spans="1:19">
      <c r="A482">
        <v>6.7176470530000003</v>
      </c>
      <c r="B482" t="s">
        <v>5</v>
      </c>
      <c r="C482" t="s">
        <v>6</v>
      </c>
      <c r="D482">
        <v>303</v>
      </c>
      <c r="F482">
        <v>2</v>
      </c>
      <c r="H482">
        <v>3.4962558875814702</v>
      </c>
      <c r="I482">
        <v>1.74327792694116</v>
      </c>
      <c r="K482" t="s">
        <v>4</v>
      </c>
      <c r="L482" t="s">
        <v>6</v>
      </c>
      <c r="M482">
        <v>184</v>
      </c>
      <c r="O482">
        <v>1</v>
      </c>
      <c r="Q482">
        <v>5.47271219068646</v>
      </c>
      <c r="R482">
        <v>21.507840957991</v>
      </c>
      <c r="S482" t="str">
        <f t="shared" si="13"/>
        <v>pass</v>
      </c>
    </row>
    <row r="483" spans="1:19">
      <c r="A483">
        <v>18.946561089999999</v>
      </c>
      <c r="B483" t="s">
        <v>4</v>
      </c>
      <c r="C483" t="s">
        <v>6</v>
      </c>
      <c r="D483">
        <v>304</v>
      </c>
      <c r="F483">
        <v>1</v>
      </c>
      <c r="H483">
        <v>4.8503033763015004</v>
      </c>
      <c r="I483">
        <v>15.283752814141399</v>
      </c>
      <c r="K483" t="s">
        <v>4</v>
      </c>
      <c r="L483" t="s">
        <v>6</v>
      </c>
      <c r="M483">
        <v>185</v>
      </c>
      <c r="O483">
        <v>1</v>
      </c>
      <c r="Q483">
        <v>5.4705830272720997</v>
      </c>
      <c r="R483">
        <v>21.486549323847399</v>
      </c>
      <c r="S483" t="str">
        <f t="shared" si="13"/>
        <v>pass</v>
      </c>
    </row>
    <row r="484" spans="1:19">
      <c r="A484">
        <v>18.004734899999999</v>
      </c>
      <c r="B484" t="s">
        <v>4</v>
      </c>
      <c r="C484" t="s">
        <v>6</v>
      </c>
      <c r="D484">
        <v>305</v>
      </c>
      <c r="F484">
        <v>1</v>
      </c>
      <c r="H484">
        <v>5.2910192773137998</v>
      </c>
      <c r="I484">
        <v>19.690911824264401</v>
      </c>
      <c r="K484" t="s">
        <v>4</v>
      </c>
      <c r="L484" t="s">
        <v>6</v>
      </c>
      <c r="M484">
        <v>186</v>
      </c>
      <c r="O484">
        <v>1</v>
      </c>
      <c r="Q484">
        <v>5.7228830543633098</v>
      </c>
      <c r="R484">
        <v>24.009549594759498</v>
      </c>
      <c r="S484" t="str">
        <f t="shared" si="13"/>
        <v>pass</v>
      </c>
    </row>
    <row r="485" spans="1:19">
      <c r="A485">
        <v>20.821595259999999</v>
      </c>
      <c r="B485" t="s">
        <v>4</v>
      </c>
      <c r="C485" t="s">
        <v>6</v>
      </c>
      <c r="D485">
        <v>306</v>
      </c>
      <c r="F485">
        <v>1</v>
      </c>
      <c r="H485">
        <v>5.2279106882796498</v>
      </c>
      <c r="I485">
        <v>19.059825933922902</v>
      </c>
      <c r="K485" t="s">
        <v>4</v>
      </c>
      <c r="L485" t="s">
        <v>6</v>
      </c>
      <c r="M485">
        <v>190</v>
      </c>
      <c r="O485">
        <v>1</v>
      </c>
      <c r="Q485">
        <v>4.4811192258173502</v>
      </c>
      <c r="R485">
        <v>11.5919113092998</v>
      </c>
      <c r="S485" t="str">
        <f t="shared" si="13"/>
        <v>pass</v>
      </c>
    </row>
    <row r="486" spans="1:19">
      <c r="A486">
        <v>4.4992215289999997</v>
      </c>
      <c r="B486" t="s">
        <v>5</v>
      </c>
      <c r="C486" t="s">
        <v>6</v>
      </c>
      <c r="D486">
        <v>307</v>
      </c>
      <c r="F486">
        <v>2</v>
      </c>
      <c r="H486">
        <v>3.8847357194485501</v>
      </c>
      <c r="I486">
        <v>5.6280762456118998</v>
      </c>
      <c r="K486" t="s">
        <v>4</v>
      </c>
      <c r="L486" t="s">
        <v>6</v>
      </c>
      <c r="M486">
        <v>192</v>
      </c>
      <c r="O486">
        <v>1</v>
      </c>
      <c r="Q486">
        <v>5.9991417705002199</v>
      </c>
      <c r="R486">
        <v>26.772136756128599</v>
      </c>
      <c r="S486" t="str">
        <f t="shared" si="13"/>
        <v>pass</v>
      </c>
    </row>
    <row r="487" spans="1:19">
      <c r="A487">
        <v>21.661007309999999</v>
      </c>
      <c r="B487" t="s">
        <v>4</v>
      </c>
      <c r="C487" t="s">
        <v>6</v>
      </c>
      <c r="D487">
        <v>308</v>
      </c>
      <c r="F487">
        <v>1</v>
      </c>
      <c r="H487">
        <v>5.4255060757544298</v>
      </c>
      <c r="I487">
        <v>21.0357798086707</v>
      </c>
      <c r="K487" t="s">
        <v>4</v>
      </c>
      <c r="L487" t="s">
        <v>6</v>
      </c>
      <c r="M487">
        <v>193</v>
      </c>
      <c r="O487">
        <v>1</v>
      </c>
      <c r="Q487">
        <v>5.6489355331217297</v>
      </c>
      <c r="R487">
        <v>23.270074382343701</v>
      </c>
      <c r="S487" t="str">
        <f t="shared" si="13"/>
        <v>pass</v>
      </c>
    </row>
    <row r="488" spans="1:19">
      <c r="A488">
        <v>4.4696498599999996</v>
      </c>
      <c r="B488" t="s">
        <v>5</v>
      </c>
      <c r="C488" t="s">
        <v>6</v>
      </c>
      <c r="D488">
        <v>309</v>
      </c>
      <c r="F488">
        <v>2</v>
      </c>
      <c r="H488">
        <v>3.62964166683533</v>
      </c>
      <c r="I488">
        <v>3.07713571947968</v>
      </c>
      <c r="K488" t="s">
        <v>4</v>
      </c>
      <c r="L488" t="s">
        <v>6</v>
      </c>
      <c r="M488">
        <v>197</v>
      </c>
      <c r="O488">
        <v>1</v>
      </c>
      <c r="Q488">
        <v>4.1305201818334698</v>
      </c>
      <c r="R488">
        <v>8.0859208694610896</v>
      </c>
      <c r="S488">
        <f t="shared" si="13"/>
        <v>8.0859208694610896</v>
      </c>
    </row>
    <row r="489" spans="1:19">
      <c r="A489">
        <v>3.2037072860000002</v>
      </c>
      <c r="B489" t="s">
        <v>5</v>
      </c>
      <c r="C489" t="s">
        <v>6</v>
      </c>
      <c r="D489">
        <v>310</v>
      </c>
      <c r="F489">
        <v>2</v>
      </c>
      <c r="H489">
        <v>2.40580659154364</v>
      </c>
      <c r="I489">
        <v>-9.1612150334371893</v>
      </c>
      <c r="K489" t="s">
        <v>4</v>
      </c>
      <c r="L489" t="s">
        <v>6</v>
      </c>
      <c r="M489">
        <v>198</v>
      </c>
      <c r="O489">
        <v>1</v>
      </c>
      <c r="Q489">
        <v>5.2545699457557999</v>
      </c>
      <c r="R489">
        <v>19.326418508684402</v>
      </c>
      <c r="S489" t="str">
        <f t="shared" si="13"/>
        <v>pass</v>
      </c>
    </row>
    <row r="490" spans="1:19">
      <c r="A490">
        <v>13.503698119999999</v>
      </c>
      <c r="B490" t="s">
        <v>4</v>
      </c>
      <c r="C490" t="s">
        <v>6</v>
      </c>
      <c r="D490">
        <v>311</v>
      </c>
      <c r="F490">
        <v>1</v>
      </c>
      <c r="H490">
        <v>4.6372810454939097</v>
      </c>
      <c r="I490">
        <v>13.1535295060655</v>
      </c>
      <c r="K490" t="s">
        <v>4</v>
      </c>
      <c r="L490" t="s">
        <v>6</v>
      </c>
      <c r="M490">
        <v>199</v>
      </c>
      <c r="O490">
        <v>1</v>
      </c>
      <c r="Q490">
        <v>5.8050950281110802</v>
      </c>
      <c r="R490">
        <v>24.831669332237201</v>
      </c>
      <c r="S490" t="str">
        <f t="shared" si="13"/>
        <v>pass</v>
      </c>
    </row>
    <row r="491" spans="1:19">
      <c r="A491">
        <v>4.6148212979999998</v>
      </c>
      <c r="B491" t="s">
        <v>5</v>
      </c>
      <c r="C491" t="s">
        <v>6</v>
      </c>
      <c r="D491">
        <v>312</v>
      </c>
      <c r="F491">
        <v>2</v>
      </c>
      <c r="H491">
        <v>3.9276665252633101</v>
      </c>
      <c r="I491">
        <v>6.0573843037594903</v>
      </c>
      <c r="K491" t="s">
        <v>4</v>
      </c>
      <c r="L491" t="s">
        <v>6</v>
      </c>
      <c r="M491">
        <v>200</v>
      </c>
      <c r="O491">
        <v>1</v>
      </c>
      <c r="Q491">
        <v>5.54316424481868</v>
      </c>
      <c r="R491">
        <v>22.2123614993132</v>
      </c>
      <c r="S491" t="str">
        <f t="shared" si="13"/>
        <v>pass</v>
      </c>
    </row>
    <row r="492" spans="1:19">
      <c r="A492">
        <v>9.7898686730000009</v>
      </c>
      <c r="B492" t="s">
        <v>5</v>
      </c>
      <c r="C492" t="s">
        <v>6</v>
      </c>
      <c r="D492">
        <v>313</v>
      </c>
      <c r="F492">
        <v>2</v>
      </c>
      <c r="H492">
        <v>3.84458585174082</v>
      </c>
      <c r="I492">
        <v>5.2265775685346698</v>
      </c>
      <c r="K492" t="s">
        <v>4</v>
      </c>
      <c r="L492" t="s">
        <v>6</v>
      </c>
      <c r="M492">
        <v>204</v>
      </c>
      <c r="O492">
        <v>1</v>
      </c>
      <c r="Q492">
        <v>4.7998219125795396</v>
      </c>
      <c r="R492">
        <v>14.7789381769218</v>
      </c>
      <c r="S492" t="str">
        <f t="shared" si="13"/>
        <v>pass</v>
      </c>
    </row>
    <row r="493" spans="1:19">
      <c r="A493">
        <v>17.947463719999998</v>
      </c>
      <c r="B493" t="s">
        <v>4</v>
      </c>
      <c r="C493" t="s">
        <v>6</v>
      </c>
      <c r="D493">
        <v>314</v>
      </c>
      <c r="F493">
        <v>1</v>
      </c>
      <c r="H493">
        <v>5.3253032141803596</v>
      </c>
      <c r="I493">
        <v>20.033751192930001</v>
      </c>
      <c r="K493" t="s">
        <v>4</v>
      </c>
      <c r="L493" t="s">
        <v>6</v>
      </c>
      <c r="M493">
        <v>206</v>
      </c>
      <c r="O493">
        <v>1</v>
      </c>
      <c r="Q493">
        <v>6.0686918098798799</v>
      </c>
      <c r="R493">
        <v>27.4676371499251</v>
      </c>
      <c r="S493" t="str">
        <f t="shared" si="13"/>
        <v>pass</v>
      </c>
    </row>
    <row r="494" spans="1:19">
      <c r="A494">
        <v>14.379733720000001</v>
      </c>
      <c r="B494" t="s">
        <v>4</v>
      </c>
      <c r="C494" t="s">
        <v>6</v>
      </c>
      <c r="D494">
        <v>315</v>
      </c>
      <c r="F494">
        <v>1</v>
      </c>
      <c r="H494">
        <v>4.4505202596147999</v>
      </c>
      <c r="I494">
        <v>11.2859216472744</v>
      </c>
      <c r="K494" t="s">
        <v>4</v>
      </c>
      <c r="L494" t="s">
        <v>6</v>
      </c>
      <c r="M494">
        <v>207</v>
      </c>
      <c r="O494">
        <v>1</v>
      </c>
      <c r="Q494">
        <v>5.4989473264681799</v>
      </c>
      <c r="R494">
        <v>21.770192315808199</v>
      </c>
      <c r="S494" t="str">
        <f t="shared" si="13"/>
        <v>pass</v>
      </c>
    </row>
    <row r="495" spans="1:19">
      <c r="A495">
        <v>19.646106079999999</v>
      </c>
      <c r="B495" t="s">
        <v>4</v>
      </c>
      <c r="C495" t="s">
        <v>6</v>
      </c>
      <c r="D495">
        <v>316</v>
      </c>
      <c r="F495">
        <v>1</v>
      </c>
      <c r="H495">
        <v>5.3587510161163401</v>
      </c>
      <c r="I495">
        <v>20.368229212289702</v>
      </c>
      <c r="K495" t="s">
        <v>4</v>
      </c>
      <c r="L495" t="s">
        <v>6</v>
      </c>
      <c r="M495">
        <v>211</v>
      </c>
      <c r="O495">
        <v>1</v>
      </c>
      <c r="Q495">
        <v>4.3971278226368398</v>
      </c>
      <c r="R495">
        <v>10.7519972774948</v>
      </c>
      <c r="S495" t="str">
        <f t="shared" si="13"/>
        <v>pass</v>
      </c>
    </row>
    <row r="496" spans="1:19">
      <c r="A496">
        <v>3.8231713890000001</v>
      </c>
      <c r="B496" t="s">
        <v>5</v>
      </c>
      <c r="C496" t="s">
        <v>6</v>
      </c>
      <c r="D496">
        <v>317</v>
      </c>
      <c r="F496">
        <v>2</v>
      </c>
      <c r="H496">
        <v>3.7259975606260198</v>
      </c>
      <c r="I496">
        <v>4.0406946573866698</v>
      </c>
      <c r="K496" t="s">
        <v>4</v>
      </c>
      <c r="L496" t="s">
        <v>6</v>
      </c>
      <c r="M496">
        <v>213</v>
      </c>
      <c r="O496">
        <v>1</v>
      </c>
      <c r="Q496">
        <v>5.3545409472573002</v>
      </c>
      <c r="R496">
        <v>20.326128523699399</v>
      </c>
      <c r="S496" t="str">
        <f t="shared" si="13"/>
        <v>pass</v>
      </c>
    </row>
    <row r="497" spans="1:19">
      <c r="A497">
        <v>5.7457405269999997</v>
      </c>
      <c r="B497" t="s">
        <v>5</v>
      </c>
      <c r="C497" t="s">
        <v>6</v>
      </c>
      <c r="D497">
        <v>318</v>
      </c>
      <c r="F497">
        <v>2</v>
      </c>
      <c r="H497">
        <v>3.2515477317635502</v>
      </c>
      <c r="I497">
        <v>-0.70380363123803902</v>
      </c>
      <c r="K497" t="s">
        <v>4</v>
      </c>
      <c r="L497" t="s">
        <v>6</v>
      </c>
      <c r="M497">
        <v>214</v>
      </c>
      <c r="O497">
        <v>1</v>
      </c>
      <c r="Q497">
        <v>5.4313364354796603</v>
      </c>
      <c r="R497">
        <v>21.094083405923001</v>
      </c>
      <c r="S497" t="str">
        <f t="shared" si="13"/>
        <v>pass</v>
      </c>
    </row>
    <row r="498" spans="1:19">
      <c r="A498">
        <v>12.130233130000001</v>
      </c>
      <c r="B498" t="s">
        <v>4</v>
      </c>
      <c r="C498" t="s">
        <v>6</v>
      </c>
      <c r="D498">
        <v>319</v>
      </c>
      <c r="F498">
        <v>1</v>
      </c>
      <c r="H498">
        <v>4.1891265674770501</v>
      </c>
      <c r="I498">
        <v>8.6719847258969391</v>
      </c>
      <c r="K498" t="s">
        <v>4</v>
      </c>
      <c r="L498" t="s">
        <v>6</v>
      </c>
      <c r="M498">
        <v>216</v>
      </c>
      <c r="O498">
        <v>1</v>
      </c>
      <c r="Q498">
        <v>5.1527130171803801</v>
      </c>
      <c r="R498">
        <v>18.307849222930201</v>
      </c>
      <c r="S498" t="str">
        <f t="shared" si="13"/>
        <v>pass</v>
      </c>
    </row>
    <row r="499" spans="1:19">
      <c r="A499">
        <v>17.773144129999999</v>
      </c>
      <c r="B499" t="s">
        <v>4</v>
      </c>
      <c r="C499" t="s">
        <v>6</v>
      </c>
      <c r="D499">
        <v>320</v>
      </c>
      <c r="F499">
        <v>1</v>
      </c>
      <c r="H499">
        <v>5.8492315985767398</v>
      </c>
      <c r="I499">
        <v>25.273035036893798</v>
      </c>
      <c r="K499" t="s">
        <v>4</v>
      </c>
      <c r="L499" t="s">
        <v>6</v>
      </c>
      <c r="M499">
        <v>219</v>
      </c>
      <c r="O499">
        <v>1</v>
      </c>
      <c r="Q499">
        <v>4.7707471761696096</v>
      </c>
      <c r="R499">
        <v>14.4881908128225</v>
      </c>
      <c r="S499" t="str">
        <f t="shared" si="13"/>
        <v>pass</v>
      </c>
    </row>
    <row r="500" spans="1:19">
      <c r="A500">
        <v>20.128982820000001</v>
      </c>
      <c r="B500" t="s">
        <v>4</v>
      </c>
      <c r="C500" t="s">
        <v>6</v>
      </c>
      <c r="D500">
        <v>321</v>
      </c>
      <c r="F500">
        <v>1</v>
      </c>
      <c r="H500">
        <v>5.5001270576682</v>
      </c>
      <c r="I500">
        <v>21.7819896278084</v>
      </c>
      <c r="K500" t="s">
        <v>4</v>
      </c>
      <c r="L500" t="s">
        <v>6</v>
      </c>
      <c r="M500">
        <v>221</v>
      </c>
      <c r="O500">
        <v>1</v>
      </c>
      <c r="Q500">
        <v>5.4416008777597504</v>
      </c>
      <c r="R500">
        <v>21.196727828723901</v>
      </c>
      <c r="S500" t="str">
        <f t="shared" si="13"/>
        <v>pass</v>
      </c>
    </row>
    <row r="501" spans="1:19">
      <c r="A501">
        <v>21.80633168</v>
      </c>
      <c r="B501" t="s">
        <v>4</v>
      </c>
      <c r="C501" t="s">
        <v>6</v>
      </c>
      <c r="D501">
        <v>322</v>
      </c>
      <c r="F501">
        <v>1</v>
      </c>
      <c r="H501">
        <v>5.1307031315759399</v>
      </c>
      <c r="I501">
        <v>18.0877503668858</v>
      </c>
      <c r="K501" t="s">
        <v>4</v>
      </c>
      <c r="L501" t="s">
        <v>6</v>
      </c>
      <c r="M501">
        <v>222</v>
      </c>
      <c r="O501">
        <v>1</v>
      </c>
      <c r="Q501">
        <v>5.8103261761327998</v>
      </c>
      <c r="R501">
        <v>24.8839808124544</v>
      </c>
      <c r="S501" t="str">
        <f t="shared" si="13"/>
        <v>pass</v>
      </c>
    </row>
    <row r="502" spans="1:19">
      <c r="A502">
        <v>4.1690236949999999</v>
      </c>
      <c r="B502" t="s">
        <v>5</v>
      </c>
      <c r="C502" t="s">
        <v>6</v>
      </c>
      <c r="D502">
        <v>323</v>
      </c>
      <c r="F502">
        <v>2</v>
      </c>
      <c r="H502">
        <v>3.8184633240939201</v>
      </c>
      <c r="I502">
        <v>4.9653522920656599</v>
      </c>
      <c r="K502" t="s">
        <v>4</v>
      </c>
      <c r="L502" t="s">
        <v>6</v>
      </c>
      <c r="M502">
        <v>224</v>
      </c>
      <c r="O502">
        <v>1</v>
      </c>
      <c r="Q502">
        <v>5.5868903496442996</v>
      </c>
      <c r="R502">
        <v>22.6496225475694</v>
      </c>
      <c r="S502" t="str">
        <f t="shared" si="13"/>
        <v>pass</v>
      </c>
    </row>
    <row r="503" spans="1:19">
      <c r="A503">
        <v>4.3077140539999998</v>
      </c>
      <c r="B503" t="s">
        <v>5</v>
      </c>
      <c r="C503" t="s">
        <v>6</v>
      </c>
      <c r="D503">
        <v>324</v>
      </c>
      <c r="F503">
        <v>2</v>
      </c>
      <c r="H503">
        <v>3.8183245616371799</v>
      </c>
      <c r="I503">
        <v>4.9639646674981899</v>
      </c>
      <c r="K503" t="s">
        <v>4</v>
      </c>
      <c r="L503" t="s">
        <v>6</v>
      </c>
      <c r="M503">
        <v>227</v>
      </c>
      <c r="O503">
        <v>1</v>
      </c>
      <c r="Q503">
        <v>4.22097049144348</v>
      </c>
      <c r="R503">
        <v>8.9904239655612397</v>
      </c>
      <c r="S503">
        <f t="shared" si="13"/>
        <v>8.9904239655612397</v>
      </c>
    </row>
    <row r="504" spans="1:19">
      <c r="A504">
        <v>3.1205460679999999</v>
      </c>
      <c r="B504" t="s">
        <v>5</v>
      </c>
      <c r="C504" t="s">
        <v>6</v>
      </c>
      <c r="D504">
        <v>325</v>
      </c>
      <c r="F504">
        <v>2</v>
      </c>
      <c r="H504">
        <v>2.7704701503411999</v>
      </c>
      <c r="I504">
        <v>-5.5145794454615604</v>
      </c>
      <c r="K504" t="s">
        <v>4</v>
      </c>
      <c r="L504" t="s">
        <v>6</v>
      </c>
      <c r="M504">
        <v>228</v>
      </c>
      <c r="O504">
        <v>1</v>
      </c>
      <c r="Q504">
        <v>5.6705974999526596</v>
      </c>
      <c r="R504">
        <v>23.486694050653</v>
      </c>
      <c r="S504" t="str">
        <f t="shared" si="13"/>
        <v>pass</v>
      </c>
    </row>
    <row r="505" spans="1:19">
      <c r="A505">
        <v>14.125785779999999</v>
      </c>
      <c r="B505" t="s">
        <v>4</v>
      </c>
      <c r="C505" t="s">
        <v>6</v>
      </c>
      <c r="D505">
        <v>326</v>
      </c>
      <c r="F505">
        <v>1</v>
      </c>
      <c r="H505">
        <v>4.5788947650980996</v>
      </c>
      <c r="I505">
        <v>12.5696667021074</v>
      </c>
      <c r="K505" t="s">
        <v>4</v>
      </c>
      <c r="L505" t="s">
        <v>6</v>
      </c>
      <c r="M505">
        <v>229</v>
      </c>
      <c r="O505">
        <v>1</v>
      </c>
      <c r="Q505">
        <v>5.14463176586721</v>
      </c>
      <c r="R505">
        <v>18.227036709798501</v>
      </c>
      <c r="S505" t="str">
        <f t="shared" si="13"/>
        <v>pass</v>
      </c>
    </row>
    <row r="506" spans="1:19">
      <c r="A506">
        <v>6.1530011489999996</v>
      </c>
      <c r="B506" t="s">
        <v>5</v>
      </c>
      <c r="C506" t="s">
        <v>6</v>
      </c>
      <c r="D506">
        <v>327</v>
      </c>
      <c r="F506">
        <v>2</v>
      </c>
      <c r="H506">
        <v>3.5979586483349899</v>
      </c>
      <c r="I506">
        <v>2.7603055344763101</v>
      </c>
      <c r="K506" t="s">
        <v>4</v>
      </c>
      <c r="L506" t="s">
        <v>6</v>
      </c>
      <c r="M506">
        <v>230</v>
      </c>
      <c r="O506">
        <v>1</v>
      </c>
      <c r="Q506">
        <v>4.8627961335511802</v>
      </c>
      <c r="R506">
        <v>15.408680386638199</v>
      </c>
      <c r="S506" t="str">
        <f t="shared" si="13"/>
        <v>pass</v>
      </c>
    </row>
    <row r="507" spans="1:19">
      <c r="A507">
        <v>9.1996233800000002</v>
      </c>
      <c r="B507" t="s">
        <v>5</v>
      </c>
      <c r="C507" t="s">
        <v>6</v>
      </c>
      <c r="D507">
        <v>328</v>
      </c>
      <c r="F507">
        <v>2</v>
      </c>
      <c r="H507">
        <v>3.6908206192164301</v>
      </c>
      <c r="I507">
        <v>3.6889252432907602</v>
      </c>
      <c r="K507" t="s">
        <v>4</v>
      </c>
      <c r="L507" t="s">
        <v>6</v>
      </c>
      <c r="M507">
        <v>231</v>
      </c>
      <c r="O507">
        <v>1</v>
      </c>
      <c r="Q507">
        <v>5.28075043004677</v>
      </c>
      <c r="R507">
        <v>19.588223351594099</v>
      </c>
      <c r="S507" t="str">
        <f t="shared" si="13"/>
        <v>pass</v>
      </c>
    </row>
    <row r="508" spans="1:19">
      <c r="A508">
        <v>17.109133490000001</v>
      </c>
      <c r="B508" t="s">
        <v>4</v>
      </c>
      <c r="C508" t="s">
        <v>6</v>
      </c>
      <c r="D508">
        <v>329</v>
      </c>
      <c r="F508">
        <v>1</v>
      </c>
      <c r="H508">
        <v>5.1411199917711699</v>
      </c>
      <c r="I508">
        <v>18.191918968838099</v>
      </c>
      <c r="K508" t="s">
        <v>4</v>
      </c>
      <c r="L508" t="s">
        <v>6</v>
      </c>
      <c r="M508">
        <v>233</v>
      </c>
      <c r="O508">
        <v>1</v>
      </c>
      <c r="Q508">
        <v>5.2667811863388403</v>
      </c>
      <c r="R508">
        <v>19.448530914514802</v>
      </c>
      <c r="S508" t="str">
        <f t="shared" si="13"/>
        <v>pass</v>
      </c>
    </row>
    <row r="509" spans="1:19">
      <c r="A509">
        <v>6.7944811869999997</v>
      </c>
      <c r="B509" t="s">
        <v>5</v>
      </c>
      <c r="C509" t="s">
        <v>6</v>
      </c>
      <c r="D509">
        <v>330</v>
      </c>
      <c r="F509">
        <v>2</v>
      </c>
      <c r="H509">
        <v>4.6802331227056797</v>
      </c>
      <c r="I509">
        <v>13.5830502781831</v>
      </c>
      <c r="K509" t="s">
        <v>4</v>
      </c>
      <c r="L509" t="s">
        <v>6</v>
      </c>
      <c r="M509">
        <v>236</v>
      </c>
      <c r="O509">
        <v>1</v>
      </c>
      <c r="Q509">
        <v>4.9869443736149197</v>
      </c>
      <c r="R509">
        <v>16.650162787275601</v>
      </c>
      <c r="S509" t="str">
        <f t="shared" si="13"/>
        <v>pass</v>
      </c>
    </row>
    <row r="510" spans="1:19">
      <c r="A510">
        <v>18.840837839999999</v>
      </c>
      <c r="B510" t="s">
        <v>4</v>
      </c>
      <c r="C510" t="s">
        <v>6</v>
      </c>
      <c r="D510">
        <v>331</v>
      </c>
      <c r="F510">
        <v>1</v>
      </c>
      <c r="H510">
        <v>5.2539740064526699</v>
      </c>
      <c r="I510">
        <v>19.320459115653101</v>
      </c>
      <c r="K510" t="s">
        <v>4</v>
      </c>
      <c r="L510" t="s">
        <v>6</v>
      </c>
      <c r="M510">
        <v>237</v>
      </c>
      <c r="O510">
        <v>1</v>
      </c>
      <c r="Q510">
        <v>3.8413121991169699</v>
      </c>
      <c r="R510">
        <v>5.1938410422961701</v>
      </c>
      <c r="S510">
        <f t="shared" si="13"/>
        <v>5.1938410422961701</v>
      </c>
    </row>
    <row r="511" spans="1:19">
      <c r="A511">
        <v>6.0377118249999997</v>
      </c>
      <c r="B511" t="s">
        <v>5</v>
      </c>
      <c r="C511" t="s">
        <v>6</v>
      </c>
      <c r="D511">
        <v>332</v>
      </c>
      <c r="F511">
        <v>2</v>
      </c>
      <c r="H511">
        <v>4.1795836301354896</v>
      </c>
      <c r="I511">
        <v>8.5765553524813196</v>
      </c>
      <c r="K511" t="s">
        <v>4</v>
      </c>
      <c r="L511" t="s">
        <v>6</v>
      </c>
      <c r="M511">
        <v>238</v>
      </c>
      <c r="O511">
        <v>1</v>
      </c>
      <c r="Q511">
        <v>5.8776866800061596</v>
      </c>
      <c r="R511">
        <v>25.557585851188001</v>
      </c>
      <c r="S511" t="str">
        <f t="shared" si="13"/>
        <v>pass</v>
      </c>
    </row>
    <row r="512" spans="1:19">
      <c r="A512">
        <v>6.8601268129999999</v>
      </c>
      <c r="B512" t="s">
        <v>5</v>
      </c>
      <c r="C512" t="s">
        <v>6</v>
      </c>
      <c r="D512">
        <v>333</v>
      </c>
      <c r="F512">
        <v>2</v>
      </c>
      <c r="H512">
        <v>3.7963612820774402</v>
      </c>
      <c r="I512">
        <v>4.7443318719008101</v>
      </c>
      <c r="K512" t="s">
        <v>4</v>
      </c>
      <c r="L512" t="s">
        <v>6</v>
      </c>
      <c r="M512">
        <v>239</v>
      </c>
      <c r="O512">
        <v>1</v>
      </c>
      <c r="Q512">
        <v>5.8453341029231503</v>
      </c>
      <c r="R512">
        <v>25.234060080357899</v>
      </c>
      <c r="S512" t="str">
        <f t="shared" si="13"/>
        <v>pass</v>
      </c>
    </row>
    <row r="513" spans="1:19">
      <c r="A513">
        <v>12.17276798</v>
      </c>
      <c r="B513" t="s">
        <v>4</v>
      </c>
      <c r="C513" t="s">
        <v>6</v>
      </c>
      <c r="D513">
        <v>334</v>
      </c>
      <c r="F513">
        <v>1</v>
      </c>
      <c r="H513">
        <v>4.0412488570303404</v>
      </c>
      <c r="I513">
        <v>7.1932076214298304</v>
      </c>
      <c r="K513" t="s">
        <v>4</v>
      </c>
      <c r="L513" t="s">
        <v>6</v>
      </c>
      <c r="M513">
        <v>241</v>
      </c>
      <c r="O513">
        <v>1</v>
      </c>
      <c r="Q513">
        <v>4.94841041627949</v>
      </c>
      <c r="R513">
        <v>16.2648232139213</v>
      </c>
      <c r="S513" t="str">
        <f t="shared" si="13"/>
        <v>pass</v>
      </c>
    </row>
    <row r="514" spans="1:19">
      <c r="A514">
        <v>12.02135676</v>
      </c>
      <c r="B514" t="s">
        <v>4</v>
      </c>
      <c r="C514" t="s">
        <v>6</v>
      </c>
      <c r="D514">
        <v>335</v>
      </c>
      <c r="F514">
        <v>1</v>
      </c>
      <c r="H514">
        <v>5.9405689090666698</v>
      </c>
      <c r="I514">
        <v>26.186408141792999</v>
      </c>
      <c r="K514" t="s">
        <v>4</v>
      </c>
      <c r="L514" t="s">
        <v>6</v>
      </c>
      <c r="M514">
        <v>244</v>
      </c>
      <c r="O514">
        <v>1</v>
      </c>
      <c r="Q514">
        <v>4.3718006715086899</v>
      </c>
      <c r="R514">
        <v>10.4987257662132</v>
      </c>
      <c r="S514" t="str">
        <f t="shared" si="13"/>
        <v>pass</v>
      </c>
    </row>
    <row r="515" spans="1:19">
      <c r="A515">
        <v>20.96651327</v>
      </c>
      <c r="B515" t="s">
        <v>4</v>
      </c>
      <c r="C515" t="s">
        <v>6</v>
      </c>
      <c r="D515">
        <v>336</v>
      </c>
      <c r="F515">
        <v>1</v>
      </c>
      <c r="H515">
        <v>5.4468744941601903</v>
      </c>
      <c r="I515">
        <v>21.249463992728302</v>
      </c>
      <c r="K515" t="s">
        <v>4</v>
      </c>
      <c r="L515" t="s">
        <v>6</v>
      </c>
      <c r="M515">
        <v>245</v>
      </c>
      <c r="O515">
        <v>1</v>
      </c>
      <c r="Q515">
        <v>5.9505510315501304</v>
      </c>
      <c r="R515">
        <v>26.286229366627602</v>
      </c>
      <c r="S515" t="str">
        <f t="shared" si="13"/>
        <v>pass</v>
      </c>
    </row>
    <row r="516" spans="1:19">
      <c r="A516">
        <v>22.481421739999998</v>
      </c>
      <c r="B516" t="s">
        <v>4</v>
      </c>
      <c r="C516" t="s">
        <v>6</v>
      </c>
      <c r="D516">
        <v>337</v>
      </c>
      <c r="F516">
        <v>1</v>
      </c>
      <c r="H516">
        <v>5.0798223486705103</v>
      </c>
      <c r="I516">
        <v>17.578942537831399</v>
      </c>
      <c r="K516" t="s">
        <v>4</v>
      </c>
      <c r="L516" t="s">
        <v>6</v>
      </c>
      <c r="M516">
        <v>246</v>
      </c>
      <c r="O516">
        <v>1</v>
      </c>
      <c r="Q516">
        <v>5.3112666831767399</v>
      </c>
      <c r="R516">
        <v>19.893385882893799</v>
      </c>
      <c r="S516" t="str">
        <f t="shared" si="13"/>
        <v>pass</v>
      </c>
    </row>
    <row r="517" spans="1:19">
      <c r="A517">
        <v>4.8776588890000001</v>
      </c>
      <c r="B517" t="s">
        <v>5</v>
      </c>
      <c r="C517" t="s">
        <v>6</v>
      </c>
      <c r="D517">
        <v>338</v>
      </c>
      <c r="F517">
        <v>2</v>
      </c>
      <c r="H517">
        <v>3.6219299090636801</v>
      </c>
      <c r="I517">
        <v>3.0000181417632299</v>
      </c>
      <c r="K517" t="s">
        <v>4</v>
      </c>
      <c r="L517" t="s">
        <v>6</v>
      </c>
      <c r="M517">
        <v>247</v>
      </c>
      <c r="O517">
        <v>1</v>
      </c>
      <c r="Q517">
        <v>4.90129078060348</v>
      </c>
      <c r="R517">
        <v>15.7936268571612</v>
      </c>
      <c r="S517" t="str">
        <f t="shared" si="13"/>
        <v>pass</v>
      </c>
    </row>
    <row r="518" spans="1:19">
      <c r="A518">
        <v>4.0825779320000004</v>
      </c>
      <c r="B518" t="s">
        <v>5</v>
      </c>
      <c r="C518" t="s">
        <v>6</v>
      </c>
      <c r="D518">
        <v>339</v>
      </c>
      <c r="F518">
        <v>2</v>
      </c>
      <c r="H518">
        <v>3.5972384396154702</v>
      </c>
      <c r="I518">
        <v>2.75310344728112</v>
      </c>
      <c r="K518" t="s">
        <v>4</v>
      </c>
      <c r="L518" t="s">
        <v>6</v>
      </c>
      <c r="M518">
        <v>249</v>
      </c>
      <c r="O518">
        <v>1</v>
      </c>
      <c r="Q518">
        <v>4.9587035096488501</v>
      </c>
      <c r="R518">
        <v>16.3677541476149</v>
      </c>
      <c r="S518" t="str">
        <f t="shared" si="13"/>
        <v>pass</v>
      </c>
    </row>
    <row r="519" spans="1:19">
      <c r="A519">
        <v>2.999531519</v>
      </c>
      <c r="B519" t="s">
        <v>5</v>
      </c>
      <c r="C519" t="s">
        <v>6</v>
      </c>
      <c r="D519">
        <v>340</v>
      </c>
      <c r="F519">
        <v>2</v>
      </c>
      <c r="H519">
        <v>2.55691898164994</v>
      </c>
      <c r="I519">
        <v>-7.6500911323741496</v>
      </c>
      <c r="K519" t="s">
        <v>4</v>
      </c>
      <c r="L519" t="s">
        <v>6</v>
      </c>
      <c r="M519">
        <v>251</v>
      </c>
      <c r="O519">
        <v>2</v>
      </c>
      <c r="Q519">
        <v>3.6492363769464</v>
      </c>
      <c r="R519">
        <v>3.2730828205904299</v>
      </c>
      <c r="S519">
        <f t="shared" si="13"/>
        <v>3.2730828205904299</v>
      </c>
    </row>
    <row r="520" spans="1:19">
      <c r="A520">
        <v>13.620348979999999</v>
      </c>
      <c r="B520" t="s">
        <v>4</v>
      </c>
      <c r="C520" t="s">
        <v>6</v>
      </c>
      <c r="D520">
        <v>341</v>
      </c>
      <c r="F520">
        <v>1</v>
      </c>
      <c r="H520">
        <v>4.4919243468734704</v>
      </c>
      <c r="I520">
        <v>11.699962519861099</v>
      </c>
      <c r="K520" t="s">
        <v>4</v>
      </c>
      <c r="L520" t="s">
        <v>6</v>
      </c>
      <c r="M520">
        <v>252</v>
      </c>
      <c r="O520">
        <v>1</v>
      </c>
      <c r="Q520">
        <v>5.2892654310012102</v>
      </c>
      <c r="R520">
        <v>19.673373361138399</v>
      </c>
      <c r="S520" t="str">
        <f t="shared" si="13"/>
        <v>pass</v>
      </c>
    </row>
    <row r="521" spans="1:19">
      <c r="A521">
        <v>5.8513577330000004</v>
      </c>
      <c r="B521" t="s">
        <v>5</v>
      </c>
      <c r="C521" t="s">
        <v>6</v>
      </c>
      <c r="D521">
        <v>342</v>
      </c>
      <c r="F521">
        <v>2</v>
      </c>
      <c r="H521">
        <v>4.1397023731871103</v>
      </c>
      <c r="I521">
        <v>8.1777427829975302</v>
      </c>
      <c r="K521" t="s">
        <v>4</v>
      </c>
      <c r="L521" t="s">
        <v>6</v>
      </c>
      <c r="M521">
        <v>254</v>
      </c>
      <c r="O521">
        <v>1</v>
      </c>
      <c r="Q521">
        <v>5.2649503400016</v>
      </c>
      <c r="R521">
        <v>19.430222451142399</v>
      </c>
      <c r="S521" t="str">
        <f t="shared" si="13"/>
        <v>pass</v>
      </c>
    </row>
    <row r="522" spans="1:19">
      <c r="A522">
        <v>20.077535449999999</v>
      </c>
      <c r="B522" t="s">
        <v>4</v>
      </c>
      <c r="C522" t="s">
        <v>6</v>
      </c>
      <c r="D522">
        <v>343</v>
      </c>
      <c r="F522">
        <v>1</v>
      </c>
      <c r="H522">
        <v>5.4210947369400797</v>
      </c>
      <c r="I522">
        <v>20.991666420527199</v>
      </c>
      <c r="K522" t="s">
        <v>4</v>
      </c>
      <c r="L522" t="s">
        <v>6</v>
      </c>
      <c r="M522">
        <v>255</v>
      </c>
      <c r="O522">
        <v>1</v>
      </c>
      <c r="Q522">
        <v>5.6263972910600897</v>
      </c>
      <c r="R522">
        <v>23.044691961727299</v>
      </c>
      <c r="S522" t="str">
        <f t="shared" si="13"/>
        <v>pass</v>
      </c>
    </row>
    <row r="523" spans="1:19">
      <c r="A523">
        <v>16.43225425</v>
      </c>
      <c r="B523" t="s">
        <v>4</v>
      </c>
      <c r="C523" t="s">
        <v>6</v>
      </c>
      <c r="D523">
        <v>344</v>
      </c>
      <c r="F523">
        <v>1</v>
      </c>
      <c r="H523">
        <v>5.1688070377022202</v>
      </c>
      <c r="I523">
        <v>18.468789428148501</v>
      </c>
      <c r="K523" t="s">
        <v>4</v>
      </c>
      <c r="L523" t="s">
        <v>6</v>
      </c>
      <c r="M523">
        <v>257</v>
      </c>
      <c r="O523">
        <v>1</v>
      </c>
      <c r="Q523">
        <v>5.2881865314963798</v>
      </c>
      <c r="R523">
        <v>19.662584366090201</v>
      </c>
      <c r="S523" t="str">
        <f t="shared" si="13"/>
        <v>pass</v>
      </c>
    </row>
    <row r="524" spans="1:19">
      <c r="A524">
        <v>17.988089469999998</v>
      </c>
      <c r="B524" t="s">
        <v>4</v>
      </c>
      <c r="C524" t="s">
        <v>6</v>
      </c>
      <c r="D524">
        <v>345</v>
      </c>
      <c r="F524">
        <v>2</v>
      </c>
      <c r="H524">
        <v>4.3522473992024402</v>
      </c>
      <c r="I524">
        <v>10.303193043150699</v>
      </c>
      <c r="K524" t="s">
        <v>4</v>
      </c>
      <c r="L524" t="s">
        <v>6</v>
      </c>
      <c r="M524">
        <v>261</v>
      </c>
      <c r="O524">
        <v>1</v>
      </c>
      <c r="Q524">
        <v>4.8800990617792701</v>
      </c>
      <c r="R524">
        <v>15.5817096689191</v>
      </c>
      <c r="S524" t="str">
        <f t="shared" si="13"/>
        <v>pass</v>
      </c>
    </row>
    <row r="525" spans="1:19">
      <c r="A525">
        <v>17.903196609999998</v>
      </c>
      <c r="B525" t="s">
        <v>4</v>
      </c>
      <c r="C525" t="s">
        <v>6</v>
      </c>
      <c r="D525">
        <v>346</v>
      </c>
      <c r="F525">
        <v>1</v>
      </c>
      <c r="H525">
        <v>5.2167953660545798</v>
      </c>
      <c r="I525">
        <v>18.948672711672199</v>
      </c>
      <c r="K525" t="s">
        <v>4</v>
      </c>
      <c r="L525" t="s">
        <v>6</v>
      </c>
      <c r="M525">
        <v>262</v>
      </c>
      <c r="O525">
        <v>1</v>
      </c>
      <c r="Q525">
        <v>5.2164859721638104</v>
      </c>
      <c r="R525">
        <v>18.945578772764499</v>
      </c>
      <c r="S525" t="str">
        <f t="shared" si="13"/>
        <v>pass</v>
      </c>
    </row>
    <row r="526" spans="1:19">
      <c r="A526">
        <v>5.3778644289999997</v>
      </c>
      <c r="B526" t="s">
        <v>5</v>
      </c>
      <c r="C526" t="s">
        <v>6</v>
      </c>
      <c r="D526">
        <v>347</v>
      </c>
      <c r="F526">
        <v>2</v>
      </c>
      <c r="H526">
        <v>3.6210316166086001</v>
      </c>
      <c r="I526">
        <v>2.9910352172124601</v>
      </c>
      <c r="K526" t="s">
        <v>4</v>
      </c>
      <c r="L526" t="s">
        <v>6</v>
      </c>
      <c r="M526">
        <v>266</v>
      </c>
      <c r="O526">
        <v>1</v>
      </c>
      <c r="Q526">
        <v>4.6265804083818196</v>
      </c>
      <c r="R526">
        <v>13.0465231349446</v>
      </c>
      <c r="S526" t="str">
        <f t="shared" si="13"/>
        <v>pass</v>
      </c>
    </row>
    <row r="527" spans="1:19">
      <c r="A527">
        <v>6.2142826720000004</v>
      </c>
      <c r="B527" t="s">
        <v>5</v>
      </c>
      <c r="C527" t="s">
        <v>6</v>
      </c>
      <c r="D527">
        <v>348</v>
      </c>
      <c r="F527">
        <v>2</v>
      </c>
      <c r="H527">
        <v>4.1140177952687598</v>
      </c>
      <c r="I527">
        <v>7.9208970038140301</v>
      </c>
      <c r="K527" t="s">
        <v>4</v>
      </c>
      <c r="L527" t="s">
        <v>6</v>
      </c>
      <c r="M527">
        <v>268</v>
      </c>
      <c r="O527">
        <v>1</v>
      </c>
      <c r="Q527">
        <v>5.9564408613708499</v>
      </c>
      <c r="R527">
        <v>26.345127664834902</v>
      </c>
      <c r="S527" t="str">
        <f t="shared" si="13"/>
        <v>pass</v>
      </c>
    </row>
    <row r="528" spans="1:19">
      <c r="A528">
        <v>12.20127355</v>
      </c>
      <c r="B528" t="s">
        <v>4</v>
      </c>
      <c r="C528" t="s">
        <v>6</v>
      </c>
      <c r="D528">
        <v>349</v>
      </c>
      <c r="F528">
        <v>1</v>
      </c>
      <c r="H528">
        <v>3.87869349274645</v>
      </c>
      <c r="I528">
        <v>5.5676539785908901</v>
      </c>
      <c r="K528" t="s">
        <v>4</v>
      </c>
      <c r="L528" t="s">
        <v>6</v>
      </c>
      <c r="M528">
        <v>269</v>
      </c>
      <c r="O528">
        <v>1</v>
      </c>
      <c r="Q528">
        <v>5.4749292705415504</v>
      </c>
      <c r="R528">
        <v>21.530011756541899</v>
      </c>
      <c r="S528" t="str">
        <f t="shared" si="13"/>
        <v>pass</v>
      </c>
    </row>
    <row r="529" spans="1:19">
      <c r="A529">
        <v>11.714734119999999</v>
      </c>
      <c r="B529" t="s">
        <v>4</v>
      </c>
      <c r="C529" t="s">
        <v>6</v>
      </c>
      <c r="D529">
        <v>350</v>
      </c>
      <c r="F529">
        <v>1</v>
      </c>
      <c r="H529">
        <v>5.4724835462002401</v>
      </c>
      <c r="I529">
        <v>21.5055545131288</v>
      </c>
      <c r="K529" t="s">
        <v>4</v>
      </c>
      <c r="L529" t="s">
        <v>6</v>
      </c>
      <c r="M529">
        <v>270</v>
      </c>
      <c r="O529">
        <v>1</v>
      </c>
      <c r="Q529">
        <v>4.70078594787367</v>
      </c>
      <c r="R529">
        <v>13.7885785298631</v>
      </c>
      <c r="S529" t="str">
        <f t="shared" si="13"/>
        <v>pass</v>
      </c>
    </row>
    <row r="530" spans="1:19">
      <c r="A530">
        <v>21.910716870000002</v>
      </c>
      <c r="B530" t="s">
        <v>4</v>
      </c>
      <c r="C530" t="s">
        <v>6</v>
      </c>
      <c r="D530">
        <v>351</v>
      </c>
      <c r="F530">
        <v>1</v>
      </c>
      <c r="H530">
        <v>5.0771357439101603</v>
      </c>
      <c r="I530">
        <v>17.552076490228</v>
      </c>
      <c r="K530" t="s">
        <v>4</v>
      </c>
      <c r="L530" t="s">
        <v>6</v>
      </c>
      <c r="M530">
        <v>271</v>
      </c>
      <c r="O530">
        <v>1</v>
      </c>
      <c r="Q530">
        <v>5.2216547371122397</v>
      </c>
      <c r="R530">
        <v>18.997266422248799</v>
      </c>
      <c r="S530" t="str">
        <f t="shared" si="13"/>
        <v>pass</v>
      </c>
    </row>
    <row r="531" spans="1:19">
      <c r="A531">
        <v>19.496302700000001</v>
      </c>
      <c r="B531" t="s">
        <v>4</v>
      </c>
      <c r="C531" t="s">
        <v>6</v>
      </c>
      <c r="D531">
        <v>352</v>
      </c>
      <c r="F531">
        <v>1</v>
      </c>
      <c r="H531">
        <v>4.9231173497819603</v>
      </c>
      <c r="I531">
        <v>16.011892548946001</v>
      </c>
      <c r="K531" t="s">
        <v>4</v>
      </c>
      <c r="L531" t="s">
        <v>6</v>
      </c>
      <c r="M531">
        <v>274</v>
      </c>
      <c r="O531">
        <v>1</v>
      </c>
      <c r="Q531">
        <v>4.3464932942927401</v>
      </c>
      <c r="R531">
        <v>10.2456519940538</v>
      </c>
      <c r="S531" t="str">
        <f t="shared" si="13"/>
        <v>pass</v>
      </c>
    </row>
    <row r="532" spans="1:19">
      <c r="A532">
        <v>6.0097590399999996</v>
      </c>
      <c r="B532" t="s">
        <v>5</v>
      </c>
      <c r="C532" t="s">
        <v>6</v>
      </c>
      <c r="D532">
        <v>353</v>
      </c>
      <c r="F532">
        <v>2</v>
      </c>
      <c r="H532">
        <v>3.6293491715953201</v>
      </c>
      <c r="I532">
        <v>3.0742107670796401</v>
      </c>
      <c r="K532" t="s">
        <v>4</v>
      </c>
      <c r="L532" t="s">
        <v>6</v>
      </c>
      <c r="M532">
        <v>276</v>
      </c>
      <c r="O532">
        <v>1</v>
      </c>
      <c r="Q532">
        <v>5.4242313787599796</v>
      </c>
      <c r="R532">
        <v>21.023032838726198</v>
      </c>
      <c r="S532" t="str">
        <f t="shared" si="13"/>
        <v>pass</v>
      </c>
    </row>
    <row r="533" spans="1:19">
      <c r="A533">
        <v>19.867468989999999</v>
      </c>
      <c r="B533" t="s">
        <v>4</v>
      </c>
      <c r="C533" t="s">
        <v>6</v>
      </c>
      <c r="D533">
        <v>354</v>
      </c>
      <c r="F533">
        <v>1</v>
      </c>
      <c r="H533">
        <v>5.0586795511137703</v>
      </c>
      <c r="I533">
        <v>17.367514562264098</v>
      </c>
      <c r="K533" t="s">
        <v>4</v>
      </c>
      <c r="L533" t="s">
        <v>6</v>
      </c>
      <c r="M533">
        <v>278</v>
      </c>
      <c r="O533">
        <v>1</v>
      </c>
      <c r="Q533">
        <v>5.1598232510345703</v>
      </c>
      <c r="R533">
        <v>18.3789515614721</v>
      </c>
      <c r="S533" t="str">
        <f t="shared" si="13"/>
        <v>pass</v>
      </c>
    </row>
    <row r="534" spans="1:19">
      <c r="A534">
        <v>4.5941457750000003</v>
      </c>
      <c r="B534" t="s">
        <v>5</v>
      </c>
      <c r="C534" t="s">
        <v>6</v>
      </c>
      <c r="D534">
        <v>355</v>
      </c>
      <c r="F534">
        <v>2</v>
      </c>
      <c r="H534">
        <v>3.6622723557677701</v>
      </c>
      <c r="I534">
        <v>3.4034426088041201</v>
      </c>
      <c r="K534" t="s">
        <v>4</v>
      </c>
      <c r="L534" t="s">
        <v>6</v>
      </c>
      <c r="M534">
        <v>281</v>
      </c>
      <c r="O534">
        <v>1</v>
      </c>
      <c r="Q534">
        <v>4.5368318325249302</v>
      </c>
      <c r="R534">
        <v>12.1490373763757</v>
      </c>
      <c r="S534" t="str">
        <f t="shared" si="13"/>
        <v>pass</v>
      </c>
    </row>
    <row r="535" spans="1:19">
      <c r="A535">
        <v>3.4627295899999999</v>
      </c>
      <c r="B535" t="s">
        <v>5</v>
      </c>
      <c r="C535" t="s">
        <v>6</v>
      </c>
      <c r="D535">
        <v>356</v>
      </c>
      <c r="F535">
        <v>2</v>
      </c>
      <c r="H535">
        <v>2.8972448467318102</v>
      </c>
      <c r="I535">
        <v>-4.2468324815554501</v>
      </c>
      <c r="K535" t="s">
        <v>4</v>
      </c>
      <c r="L535" t="s">
        <v>6</v>
      </c>
      <c r="M535">
        <v>283</v>
      </c>
      <c r="O535">
        <v>1</v>
      </c>
      <c r="Q535">
        <v>6.0710368976398303</v>
      </c>
      <c r="R535">
        <v>27.4910880275247</v>
      </c>
      <c r="S535" t="str">
        <f t="shared" si="13"/>
        <v>pass</v>
      </c>
    </row>
    <row r="536" spans="1:19">
      <c r="A536">
        <v>14.14745535</v>
      </c>
      <c r="B536" t="s">
        <v>4</v>
      </c>
      <c r="C536" t="s">
        <v>6</v>
      </c>
      <c r="D536">
        <v>357</v>
      </c>
      <c r="F536">
        <v>1</v>
      </c>
      <c r="H536">
        <v>4.3993183015351596</v>
      </c>
      <c r="I536">
        <v>10.773902066478</v>
      </c>
      <c r="K536" t="s">
        <v>4</v>
      </c>
      <c r="L536" t="s">
        <v>6</v>
      </c>
      <c r="M536">
        <v>284</v>
      </c>
      <c r="O536">
        <v>1</v>
      </c>
      <c r="Q536">
        <v>4.9293154568413602</v>
      </c>
      <c r="R536">
        <v>16.073873619539999</v>
      </c>
      <c r="S536" t="str">
        <f t="shared" si="13"/>
        <v>pass</v>
      </c>
    </row>
    <row r="537" spans="1:19">
      <c r="A537">
        <v>26.355587870000001</v>
      </c>
      <c r="B537" t="s">
        <v>4</v>
      </c>
      <c r="C537" t="s">
        <v>6</v>
      </c>
      <c r="D537">
        <v>358</v>
      </c>
      <c r="F537">
        <v>1</v>
      </c>
      <c r="H537">
        <v>3.9019620715004102</v>
      </c>
      <c r="I537">
        <v>5.8003397661305502</v>
      </c>
      <c r="K537" t="s">
        <v>4</v>
      </c>
      <c r="L537" t="s">
        <v>6</v>
      </c>
      <c r="M537">
        <v>286</v>
      </c>
      <c r="O537">
        <v>1</v>
      </c>
      <c r="Q537">
        <v>5.3481791618980203</v>
      </c>
      <c r="R537">
        <v>20.2625106701066</v>
      </c>
      <c r="S537" t="str">
        <f t="shared" si="13"/>
        <v>pass</v>
      </c>
    </row>
    <row r="538" spans="1:19">
      <c r="A538">
        <v>31.5082947</v>
      </c>
      <c r="B538" t="s">
        <v>4</v>
      </c>
      <c r="C538" t="s">
        <v>6</v>
      </c>
      <c r="D538">
        <v>359</v>
      </c>
      <c r="F538">
        <v>1</v>
      </c>
      <c r="H538">
        <v>6.61828712611831</v>
      </c>
      <c r="I538">
        <v>32.9635903123094</v>
      </c>
      <c r="K538" t="s">
        <v>4</v>
      </c>
      <c r="L538" t="s">
        <v>6</v>
      </c>
      <c r="M538">
        <v>289</v>
      </c>
      <c r="O538">
        <v>1</v>
      </c>
      <c r="Q538">
        <v>4.3533250922650399</v>
      </c>
      <c r="R538">
        <v>10.3139699737768</v>
      </c>
      <c r="S538" t="str">
        <f t="shared" ref="S538:S601" si="14">IF(AND(K538="abnormal pipe image",R538&lt;10),R538,"pass")</f>
        <v>pass</v>
      </c>
    </row>
    <row r="539" spans="1:19">
      <c r="A539">
        <v>15.11988476</v>
      </c>
      <c r="B539" t="s">
        <v>4</v>
      </c>
      <c r="C539" t="s">
        <v>6</v>
      </c>
      <c r="D539">
        <v>360</v>
      </c>
      <c r="F539">
        <v>1</v>
      </c>
      <c r="H539">
        <v>5.2785268593595296</v>
      </c>
      <c r="I539">
        <v>19.565987644721599</v>
      </c>
      <c r="K539" t="s">
        <v>4</v>
      </c>
      <c r="L539" t="s">
        <v>6</v>
      </c>
      <c r="M539">
        <v>290</v>
      </c>
      <c r="O539">
        <v>1</v>
      </c>
      <c r="Q539">
        <v>4.7051962325387997</v>
      </c>
      <c r="R539">
        <v>13.832681376514399</v>
      </c>
      <c r="S539" t="str">
        <f t="shared" si="14"/>
        <v>pass</v>
      </c>
    </row>
    <row r="540" spans="1:19">
      <c r="A540">
        <v>28.427111310000001</v>
      </c>
      <c r="B540" t="s">
        <v>4</v>
      </c>
      <c r="C540" t="s">
        <v>6</v>
      </c>
      <c r="D540">
        <v>361</v>
      </c>
      <c r="F540">
        <v>1</v>
      </c>
      <c r="H540">
        <v>6.19949082528513</v>
      </c>
      <c r="I540">
        <v>28.7756273039776</v>
      </c>
      <c r="K540" t="s">
        <v>4</v>
      </c>
      <c r="L540" t="s">
        <v>6</v>
      </c>
      <c r="M540">
        <v>291</v>
      </c>
      <c r="O540">
        <v>1</v>
      </c>
      <c r="Q540">
        <v>5.3247584291564003</v>
      </c>
      <c r="R540">
        <v>20.0283033426904</v>
      </c>
      <c r="S540" t="str">
        <f t="shared" si="14"/>
        <v>pass</v>
      </c>
    </row>
    <row r="541" spans="1:19">
      <c r="A541">
        <v>32.700668970000002</v>
      </c>
      <c r="B541" t="s">
        <v>4</v>
      </c>
      <c r="C541" t="s">
        <v>6</v>
      </c>
      <c r="D541">
        <v>362</v>
      </c>
      <c r="F541">
        <v>1</v>
      </c>
      <c r="H541">
        <v>6.0120924373599998</v>
      </c>
      <c r="I541">
        <v>26.901643424726299</v>
      </c>
      <c r="K541" t="s">
        <v>4</v>
      </c>
      <c r="L541" t="s">
        <v>6</v>
      </c>
      <c r="M541">
        <v>293</v>
      </c>
      <c r="O541">
        <v>1</v>
      </c>
      <c r="Q541">
        <v>5.2097859453960398</v>
      </c>
      <c r="R541">
        <v>18.8785785050868</v>
      </c>
      <c r="S541" t="str">
        <f t="shared" si="14"/>
        <v>pass</v>
      </c>
    </row>
    <row r="542" spans="1:19">
      <c r="A542">
        <v>16.842974640000001</v>
      </c>
      <c r="B542" t="s">
        <v>4</v>
      </c>
      <c r="C542" t="s">
        <v>6</v>
      </c>
      <c r="D542">
        <v>363</v>
      </c>
      <c r="F542">
        <v>1</v>
      </c>
      <c r="H542">
        <v>5.0017341127289301</v>
      </c>
      <c r="I542">
        <v>16.7980601784157</v>
      </c>
      <c r="K542" t="s">
        <v>4</v>
      </c>
      <c r="L542" t="s">
        <v>6</v>
      </c>
      <c r="M542">
        <v>296</v>
      </c>
      <c r="O542">
        <v>1</v>
      </c>
      <c r="Q542">
        <v>4.6956230141040303</v>
      </c>
      <c r="R542">
        <v>13.7369491921667</v>
      </c>
      <c r="S542" t="str">
        <f t="shared" si="14"/>
        <v>pass</v>
      </c>
    </row>
    <row r="543" spans="1:19">
      <c r="A543">
        <v>4.5224502649999998</v>
      </c>
      <c r="B543" t="s">
        <v>5</v>
      </c>
      <c r="C543" t="s">
        <v>6</v>
      </c>
      <c r="D543">
        <v>364</v>
      </c>
      <c r="F543">
        <v>2</v>
      </c>
      <c r="H543">
        <v>3.36285744065593</v>
      </c>
      <c r="I543">
        <v>0.40929345768571601</v>
      </c>
      <c r="K543" t="s">
        <v>4</v>
      </c>
      <c r="L543" t="s">
        <v>6</v>
      </c>
      <c r="M543">
        <v>298</v>
      </c>
      <c r="O543">
        <v>1</v>
      </c>
      <c r="Q543">
        <v>6.0292388890054296</v>
      </c>
      <c r="R543">
        <v>27.073107941180702</v>
      </c>
      <c r="S543" t="str">
        <f t="shared" si="14"/>
        <v>pass</v>
      </c>
    </row>
    <row r="544" spans="1:19">
      <c r="A544">
        <v>4.8647562659999997</v>
      </c>
      <c r="B544" t="s">
        <v>5</v>
      </c>
      <c r="C544" t="s">
        <v>6</v>
      </c>
      <c r="D544">
        <v>365</v>
      </c>
      <c r="F544">
        <v>2</v>
      </c>
      <c r="H544">
        <v>4.3446302577848304</v>
      </c>
      <c r="I544">
        <v>10.2270216289747</v>
      </c>
      <c r="K544" t="s">
        <v>4</v>
      </c>
      <c r="L544" t="s">
        <v>6</v>
      </c>
      <c r="M544">
        <v>299</v>
      </c>
      <c r="O544">
        <v>1</v>
      </c>
      <c r="Q544">
        <v>4.78278539872713</v>
      </c>
      <c r="R544">
        <v>14.608573038397701</v>
      </c>
      <c r="S544" t="str">
        <f t="shared" si="14"/>
        <v>pass</v>
      </c>
    </row>
    <row r="545" spans="1:19">
      <c r="A545">
        <v>12.78677886</v>
      </c>
      <c r="B545" t="s">
        <v>4</v>
      </c>
      <c r="C545" t="s">
        <v>6</v>
      </c>
      <c r="D545">
        <v>366</v>
      </c>
      <c r="F545">
        <v>1</v>
      </c>
      <c r="H545">
        <v>3.85729342844999</v>
      </c>
      <c r="I545">
        <v>5.3536533356263298</v>
      </c>
      <c r="K545" t="s">
        <v>4</v>
      </c>
      <c r="L545" t="s">
        <v>6</v>
      </c>
      <c r="M545">
        <v>300</v>
      </c>
      <c r="O545">
        <v>2</v>
      </c>
      <c r="Q545">
        <v>4.2755297872460902</v>
      </c>
      <c r="R545">
        <v>9.5360169235873098</v>
      </c>
      <c r="S545">
        <f t="shared" si="14"/>
        <v>9.5360169235873098</v>
      </c>
    </row>
    <row r="546" spans="1:19">
      <c r="A546">
        <v>10.38349987</v>
      </c>
      <c r="B546" t="s">
        <v>5</v>
      </c>
      <c r="C546" t="s">
        <v>6</v>
      </c>
      <c r="D546">
        <v>367</v>
      </c>
      <c r="F546">
        <v>1</v>
      </c>
      <c r="H546">
        <v>5.4701270490990499</v>
      </c>
      <c r="I546">
        <v>21.481989542116899</v>
      </c>
      <c r="K546" t="s">
        <v>4</v>
      </c>
      <c r="L546" t="s">
        <v>6</v>
      </c>
      <c r="M546">
        <v>301</v>
      </c>
      <c r="O546">
        <v>1</v>
      </c>
      <c r="Q546">
        <v>5.1736085002160603</v>
      </c>
      <c r="R546">
        <v>18.516804053287</v>
      </c>
      <c r="S546" t="str">
        <f t="shared" si="14"/>
        <v>pass</v>
      </c>
    </row>
    <row r="547" spans="1:19">
      <c r="A547">
        <v>20.50482736</v>
      </c>
      <c r="B547" t="s">
        <v>4</v>
      </c>
      <c r="C547" t="s">
        <v>6</v>
      </c>
      <c r="D547">
        <v>368</v>
      </c>
      <c r="F547">
        <v>1</v>
      </c>
      <c r="H547">
        <v>4.9594624222153501</v>
      </c>
      <c r="I547">
        <v>16.375343273279899</v>
      </c>
      <c r="K547" t="s">
        <v>4</v>
      </c>
      <c r="L547" t="s">
        <v>6</v>
      </c>
      <c r="M547">
        <v>304</v>
      </c>
      <c r="O547">
        <v>1</v>
      </c>
      <c r="Q547">
        <v>4.8503033763015004</v>
      </c>
      <c r="R547">
        <v>15.283752814141399</v>
      </c>
      <c r="S547" t="str">
        <f t="shared" si="14"/>
        <v>pass</v>
      </c>
    </row>
    <row r="548" spans="1:19">
      <c r="A548">
        <v>22.093468120000001</v>
      </c>
      <c r="B548" t="s">
        <v>4</v>
      </c>
      <c r="C548" t="s">
        <v>6</v>
      </c>
      <c r="D548">
        <v>369</v>
      </c>
      <c r="F548">
        <v>1</v>
      </c>
      <c r="H548">
        <v>4.7612762753349598</v>
      </c>
      <c r="I548">
        <v>14.393481804476</v>
      </c>
      <c r="K548" t="s">
        <v>4</v>
      </c>
      <c r="L548" t="s">
        <v>6</v>
      </c>
      <c r="M548">
        <v>305</v>
      </c>
      <c r="O548">
        <v>1</v>
      </c>
      <c r="Q548">
        <v>5.2910192773137998</v>
      </c>
      <c r="R548">
        <v>19.690911824264401</v>
      </c>
      <c r="S548" t="str">
        <f t="shared" si="14"/>
        <v>pass</v>
      </c>
    </row>
    <row r="549" spans="1:19">
      <c r="A549">
        <v>5.2062436969999997</v>
      </c>
      <c r="B549" t="s">
        <v>5</v>
      </c>
      <c r="C549" t="s">
        <v>6</v>
      </c>
      <c r="D549">
        <v>370</v>
      </c>
      <c r="F549">
        <v>2</v>
      </c>
      <c r="H549">
        <v>3.9922659769212498</v>
      </c>
      <c r="I549">
        <v>6.7033788203389602</v>
      </c>
      <c r="K549" t="s">
        <v>4</v>
      </c>
      <c r="L549" t="s">
        <v>6</v>
      </c>
      <c r="M549">
        <v>306</v>
      </c>
      <c r="O549">
        <v>1</v>
      </c>
      <c r="Q549">
        <v>5.2279106882796498</v>
      </c>
      <c r="R549">
        <v>19.059825933922902</v>
      </c>
      <c r="S549" t="str">
        <f t="shared" si="14"/>
        <v>pass</v>
      </c>
    </row>
    <row r="550" spans="1:19">
      <c r="A550">
        <v>18.746822949999999</v>
      </c>
      <c r="B550" t="s">
        <v>4</v>
      </c>
      <c r="C550" t="s">
        <v>6</v>
      </c>
      <c r="D550">
        <v>371</v>
      </c>
      <c r="F550">
        <v>1</v>
      </c>
      <c r="H550">
        <v>5.2479392097336097</v>
      </c>
      <c r="I550">
        <v>19.260111148462499</v>
      </c>
      <c r="K550" t="s">
        <v>4</v>
      </c>
      <c r="L550" t="s">
        <v>6</v>
      </c>
      <c r="M550">
        <v>308</v>
      </c>
      <c r="O550">
        <v>1</v>
      </c>
      <c r="Q550">
        <v>5.4255060757544298</v>
      </c>
      <c r="R550">
        <v>21.0357798086707</v>
      </c>
      <c r="S550" t="str">
        <f t="shared" si="14"/>
        <v>pass</v>
      </c>
    </row>
    <row r="551" spans="1:19">
      <c r="A551">
        <v>5.211969603</v>
      </c>
      <c r="B551" t="s">
        <v>5</v>
      </c>
      <c r="C551" t="s">
        <v>6</v>
      </c>
      <c r="D551">
        <v>372</v>
      </c>
      <c r="F551">
        <v>2</v>
      </c>
      <c r="H551">
        <v>3.53252122558056</v>
      </c>
      <c r="I551">
        <v>2.10593130693203</v>
      </c>
      <c r="K551" t="s">
        <v>4</v>
      </c>
      <c r="L551" t="s">
        <v>6</v>
      </c>
      <c r="M551">
        <v>311</v>
      </c>
      <c r="O551">
        <v>1</v>
      </c>
      <c r="Q551">
        <v>4.6372810454939097</v>
      </c>
      <c r="R551">
        <v>13.1535295060655</v>
      </c>
      <c r="S551" t="str">
        <f t="shared" si="14"/>
        <v>pass</v>
      </c>
    </row>
    <row r="552" spans="1:19">
      <c r="A552">
        <v>3.7463751749999998</v>
      </c>
      <c r="B552" t="s">
        <v>5</v>
      </c>
      <c r="C552" t="s">
        <v>6</v>
      </c>
      <c r="D552">
        <v>373</v>
      </c>
      <c r="F552">
        <v>2</v>
      </c>
      <c r="H552">
        <v>2.7716648311840801</v>
      </c>
      <c r="I552">
        <v>-5.5026326370327903</v>
      </c>
      <c r="K552" t="s">
        <v>4</v>
      </c>
      <c r="L552" t="s">
        <v>6</v>
      </c>
      <c r="M552">
        <v>314</v>
      </c>
      <c r="O552">
        <v>1</v>
      </c>
      <c r="Q552">
        <v>5.3253032141803596</v>
      </c>
      <c r="R552">
        <v>20.033751192930001</v>
      </c>
      <c r="S552" t="str">
        <f t="shared" si="14"/>
        <v>pass</v>
      </c>
    </row>
    <row r="553" spans="1:19">
      <c r="A553">
        <v>29.845338000000002</v>
      </c>
      <c r="B553" t="s">
        <v>4</v>
      </c>
      <c r="C553" t="s">
        <v>6</v>
      </c>
      <c r="D553">
        <v>374</v>
      </c>
      <c r="F553">
        <v>1</v>
      </c>
      <c r="H553">
        <v>4.2881796326554102</v>
      </c>
      <c r="I553">
        <v>9.6625153776805295</v>
      </c>
      <c r="K553" t="s">
        <v>4</v>
      </c>
      <c r="L553" t="s">
        <v>6</v>
      </c>
      <c r="M553">
        <v>315</v>
      </c>
      <c r="O553">
        <v>1</v>
      </c>
      <c r="Q553">
        <v>4.4505202596147999</v>
      </c>
      <c r="R553">
        <v>11.2859216472744</v>
      </c>
      <c r="S553" t="str">
        <f t="shared" si="14"/>
        <v>pass</v>
      </c>
    </row>
    <row r="554" spans="1:19">
      <c r="A554">
        <v>21.099484579999999</v>
      </c>
      <c r="B554" t="s">
        <v>4</v>
      </c>
      <c r="C554" t="s">
        <v>6</v>
      </c>
      <c r="D554">
        <v>375</v>
      </c>
      <c r="F554">
        <v>2</v>
      </c>
      <c r="H554">
        <v>4.3639949105571398</v>
      </c>
      <c r="I554">
        <v>10.420668156697801</v>
      </c>
      <c r="K554" t="s">
        <v>4</v>
      </c>
      <c r="L554" t="s">
        <v>6</v>
      </c>
      <c r="M554">
        <v>316</v>
      </c>
      <c r="O554">
        <v>1</v>
      </c>
      <c r="Q554">
        <v>5.3587510161163401</v>
      </c>
      <c r="R554">
        <v>20.368229212289702</v>
      </c>
      <c r="S554" t="str">
        <f t="shared" si="14"/>
        <v>pass</v>
      </c>
    </row>
    <row r="555" spans="1:19">
      <c r="A555">
        <v>14.586161389999999</v>
      </c>
      <c r="B555" t="s">
        <v>4</v>
      </c>
      <c r="C555" t="s">
        <v>6</v>
      </c>
      <c r="D555">
        <v>376</v>
      </c>
      <c r="F555">
        <v>1</v>
      </c>
      <c r="H555">
        <v>5.8731708994688496</v>
      </c>
      <c r="I555">
        <v>25.512428045815</v>
      </c>
      <c r="K555" t="s">
        <v>4</v>
      </c>
      <c r="L555" t="s">
        <v>6</v>
      </c>
      <c r="M555">
        <v>319</v>
      </c>
      <c r="O555">
        <v>1</v>
      </c>
      <c r="Q555">
        <v>4.1891265674770501</v>
      </c>
      <c r="R555">
        <v>8.6719847258969391</v>
      </c>
      <c r="S555">
        <f t="shared" si="14"/>
        <v>8.6719847258969391</v>
      </c>
    </row>
    <row r="556" spans="1:19">
      <c r="A556">
        <v>32.344226839999997</v>
      </c>
      <c r="B556" t="s">
        <v>4</v>
      </c>
      <c r="C556" t="s">
        <v>6</v>
      </c>
      <c r="D556">
        <v>377</v>
      </c>
      <c r="F556">
        <v>1</v>
      </c>
      <c r="H556">
        <v>6.5466485621151902</v>
      </c>
      <c r="I556">
        <v>32.247204672278201</v>
      </c>
      <c r="K556" t="s">
        <v>4</v>
      </c>
      <c r="L556" t="s">
        <v>6</v>
      </c>
      <c r="M556">
        <v>320</v>
      </c>
      <c r="O556">
        <v>1</v>
      </c>
      <c r="Q556">
        <v>5.8492315985767398</v>
      </c>
      <c r="R556">
        <v>25.273035036893798</v>
      </c>
      <c r="S556" t="str">
        <f t="shared" si="14"/>
        <v>pass</v>
      </c>
    </row>
    <row r="557" spans="1:19">
      <c r="A557">
        <v>26.951686410000001</v>
      </c>
      <c r="B557" t="s">
        <v>4</v>
      </c>
      <c r="C557" t="s">
        <v>6</v>
      </c>
      <c r="D557">
        <v>378</v>
      </c>
      <c r="F557">
        <v>1</v>
      </c>
      <c r="H557">
        <v>5.8731100073130804</v>
      </c>
      <c r="I557">
        <v>25.511819124257102</v>
      </c>
      <c r="K557" t="s">
        <v>4</v>
      </c>
      <c r="L557" t="s">
        <v>6</v>
      </c>
      <c r="M557">
        <v>321</v>
      </c>
      <c r="O557">
        <v>1</v>
      </c>
      <c r="Q557">
        <v>5.5001270576682</v>
      </c>
      <c r="R557">
        <v>21.7819896278084</v>
      </c>
      <c r="S557" t="str">
        <f t="shared" si="14"/>
        <v>pass</v>
      </c>
    </row>
    <row r="558" spans="1:19">
      <c r="A558">
        <v>31.3434411</v>
      </c>
      <c r="B558" t="s">
        <v>4</v>
      </c>
      <c r="C558" t="s">
        <v>6</v>
      </c>
      <c r="D558">
        <v>379</v>
      </c>
      <c r="F558">
        <v>1</v>
      </c>
      <c r="H558">
        <v>5.7826994631228796</v>
      </c>
      <c r="I558">
        <v>24.6077136823553</v>
      </c>
      <c r="K558" t="s">
        <v>4</v>
      </c>
      <c r="L558" t="s">
        <v>6</v>
      </c>
      <c r="M558">
        <v>322</v>
      </c>
      <c r="O558">
        <v>1</v>
      </c>
      <c r="Q558">
        <v>5.1307031315759399</v>
      </c>
      <c r="R558">
        <v>18.0877503668858</v>
      </c>
      <c r="S558" t="str">
        <f t="shared" si="14"/>
        <v>pass</v>
      </c>
    </row>
    <row r="559" spans="1:19">
      <c r="A559">
        <v>30.202474280000001</v>
      </c>
      <c r="B559" t="s">
        <v>4</v>
      </c>
      <c r="C559" t="s">
        <v>6</v>
      </c>
      <c r="D559">
        <v>380</v>
      </c>
      <c r="F559">
        <v>1</v>
      </c>
      <c r="H559">
        <v>5.1839535276768496</v>
      </c>
      <c r="I559">
        <v>18.620254327894902</v>
      </c>
      <c r="K559" t="s">
        <v>4</v>
      </c>
      <c r="L559" t="s">
        <v>6</v>
      </c>
      <c r="M559">
        <v>326</v>
      </c>
      <c r="O559">
        <v>1</v>
      </c>
      <c r="Q559">
        <v>4.5788947650980996</v>
      </c>
      <c r="R559">
        <v>12.5696667021074</v>
      </c>
      <c r="S559" t="str">
        <f t="shared" si="14"/>
        <v>pass</v>
      </c>
    </row>
    <row r="560" spans="1:19">
      <c r="A560">
        <v>17.947172510000001</v>
      </c>
      <c r="B560" t="s">
        <v>4</v>
      </c>
      <c r="C560" t="s">
        <v>6</v>
      </c>
      <c r="D560">
        <v>381</v>
      </c>
      <c r="F560">
        <v>1</v>
      </c>
      <c r="H560">
        <v>5.4026349194718097</v>
      </c>
      <c r="I560">
        <v>20.807068245844501</v>
      </c>
      <c r="K560" t="s">
        <v>4</v>
      </c>
      <c r="L560" t="s">
        <v>6</v>
      </c>
      <c r="M560">
        <v>329</v>
      </c>
      <c r="O560">
        <v>1</v>
      </c>
      <c r="Q560">
        <v>5.1411199917711699</v>
      </c>
      <c r="R560">
        <v>18.191918968838099</v>
      </c>
      <c r="S560" t="str">
        <f t="shared" si="14"/>
        <v>pass</v>
      </c>
    </row>
    <row r="561" spans="1:19">
      <c r="A561">
        <v>5.7048421129999998</v>
      </c>
      <c r="B561" t="s">
        <v>5</v>
      </c>
      <c r="C561" t="s">
        <v>6</v>
      </c>
      <c r="D561">
        <v>382</v>
      </c>
      <c r="F561">
        <v>2</v>
      </c>
      <c r="H561">
        <v>3.9201379980123998</v>
      </c>
      <c r="I561">
        <v>5.9820990312504003</v>
      </c>
      <c r="K561" t="s">
        <v>4</v>
      </c>
      <c r="L561" t="s">
        <v>6</v>
      </c>
      <c r="M561">
        <v>331</v>
      </c>
      <c r="O561">
        <v>1</v>
      </c>
      <c r="Q561">
        <v>5.2539740064526699</v>
      </c>
      <c r="R561">
        <v>19.320459115653101</v>
      </c>
      <c r="S561" t="str">
        <f t="shared" si="14"/>
        <v>pass</v>
      </c>
    </row>
    <row r="562" spans="1:19">
      <c r="A562">
        <v>5.284563973</v>
      </c>
      <c r="B562" t="s">
        <v>5</v>
      </c>
      <c r="C562" t="s">
        <v>6</v>
      </c>
      <c r="D562">
        <v>383</v>
      </c>
      <c r="F562">
        <v>2</v>
      </c>
      <c r="H562">
        <v>3.8128445484084001</v>
      </c>
      <c r="I562">
        <v>4.9091645352104303</v>
      </c>
      <c r="K562" t="s">
        <v>4</v>
      </c>
      <c r="L562" t="s">
        <v>6</v>
      </c>
      <c r="M562">
        <v>334</v>
      </c>
      <c r="O562">
        <v>1</v>
      </c>
      <c r="Q562">
        <v>4.0412488570303404</v>
      </c>
      <c r="R562">
        <v>7.1932076214298304</v>
      </c>
      <c r="S562">
        <f t="shared" si="14"/>
        <v>7.1932076214298304</v>
      </c>
    </row>
    <row r="563" spans="1:19">
      <c r="A563">
        <v>14.03764952</v>
      </c>
      <c r="B563" t="s">
        <v>4</v>
      </c>
      <c r="C563" t="s">
        <v>6</v>
      </c>
      <c r="D563">
        <v>384</v>
      </c>
      <c r="F563">
        <v>1</v>
      </c>
      <c r="H563">
        <v>4.3899379183342297</v>
      </c>
      <c r="I563">
        <v>10.6800982344686</v>
      </c>
      <c r="K563" t="s">
        <v>4</v>
      </c>
      <c r="L563" t="s">
        <v>6</v>
      </c>
      <c r="M563">
        <v>335</v>
      </c>
      <c r="O563">
        <v>1</v>
      </c>
      <c r="Q563">
        <v>5.9405689090666698</v>
      </c>
      <c r="R563">
        <v>26.186408141792999</v>
      </c>
      <c r="S563" t="str">
        <f t="shared" si="14"/>
        <v>pass</v>
      </c>
    </row>
    <row r="564" spans="1:19">
      <c r="A564">
        <v>23.326616380000001</v>
      </c>
      <c r="B564" t="s">
        <v>4</v>
      </c>
      <c r="C564" t="s">
        <v>6</v>
      </c>
      <c r="D564">
        <v>385</v>
      </c>
      <c r="F564">
        <v>1</v>
      </c>
      <c r="H564">
        <v>6.3419081836778499</v>
      </c>
      <c r="I564">
        <v>30.1998008879048</v>
      </c>
      <c r="K564" t="s">
        <v>4</v>
      </c>
      <c r="L564" t="s">
        <v>6</v>
      </c>
      <c r="M564">
        <v>336</v>
      </c>
      <c r="O564">
        <v>1</v>
      </c>
      <c r="Q564">
        <v>5.4468744941601903</v>
      </c>
      <c r="R564">
        <v>21.249463992728302</v>
      </c>
      <c r="S564" t="str">
        <f t="shared" si="14"/>
        <v>pass</v>
      </c>
    </row>
    <row r="565" spans="1:19">
      <c r="A565">
        <v>5.8862658909999999</v>
      </c>
      <c r="B565" t="s">
        <v>5</v>
      </c>
      <c r="C565" t="s">
        <v>6</v>
      </c>
      <c r="D565">
        <v>386</v>
      </c>
      <c r="F565">
        <v>2</v>
      </c>
      <c r="H565">
        <v>4.83354152075683</v>
      </c>
      <c r="I565">
        <v>15.1161342586947</v>
      </c>
      <c r="K565" t="s">
        <v>4</v>
      </c>
      <c r="L565" t="s">
        <v>6</v>
      </c>
      <c r="M565">
        <v>337</v>
      </c>
      <c r="O565">
        <v>1</v>
      </c>
      <c r="Q565">
        <v>5.0798223486705103</v>
      </c>
      <c r="R565">
        <v>17.578942537831399</v>
      </c>
      <c r="S565" t="str">
        <f t="shared" si="14"/>
        <v>pass</v>
      </c>
    </row>
    <row r="566" spans="1:19">
      <c r="A566">
        <v>7.1935648240000001</v>
      </c>
      <c r="B566" t="s">
        <v>5</v>
      </c>
      <c r="C566" t="s">
        <v>6</v>
      </c>
      <c r="D566">
        <v>387</v>
      </c>
      <c r="F566">
        <v>2</v>
      </c>
      <c r="H566">
        <v>4.3269194767341101</v>
      </c>
      <c r="I566">
        <v>10.049913818467401</v>
      </c>
      <c r="K566" t="s">
        <v>4</v>
      </c>
      <c r="L566" t="s">
        <v>6</v>
      </c>
      <c r="M566">
        <v>341</v>
      </c>
      <c r="O566">
        <v>1</v>
      </c>
      <c r="Q566">
        <v>4.4919243468734704</v>
      </c>
      <c r="R566">
        <v>11.699962519861099</v>
      </c>
      <c r="S566" t="str">
        <f t="shared" si="14"/>
        <v>pass</v>
      </c>
    </row>
    <row r="567" spans="1:19">
      <c r="A567">
        <v>4.5746807819999997</v>
      </c>
      <c r="B567" t="s">
        <v>5</v>
      </c>
      <c r="C567" t="s">
        <v>6</v>
      </c>
      <c r="D567">
        <v>388</v>
      </c>
      <c r="F567">
        <v>2</v>
      </c>
      <c r="H567">
        <v>3.7538765924636799</v>
      </c>
      <c r="I567">
        <v>4.3194849757632099</v>
      </c>
      <c r="K567" t="s">
        <v>4</v>
      </c>
      <c r="L567" t="s">
        <v>6</v>
      </c>
      <c r="M567">
        <v>343</v>
      </c>
      <c r="O567">
        <v>1</v>
      </c>
      <c r="Q567">
        <v>5.4210947369400797</v>
      </c>
      <c r="R567">
        <v>20.991666420527199</v>
      </c>
      <c r="S567" t="str">
        <f t="shared" si="14"/>
        <v>pass</v>
      </c>
    </row>
    <row r="568" spans="1:19">
      <c r="A568">
        <v>3.396016575</v>
      </c>
      <c r="B568" t="s">
        <v>5</v>
      </c>
      <c r="C568" t="s">
        <v>6</v>
      </c>
      <c r="D568">
        <v>389</v>
      </c>
      <c r="F568">
        <v>2</v>
      </c>
      <c r="H568">
        <v>3.7034314631020799</v>
      </c>
      <c r="I568">
        <v>3.8150336821472002</v>
      </c>
      <c r="K568" t="s">
        <v>4</v>
      </c>
      <c r="L568" t="s">
        <v>6</v>
      </c>
      <c r="M568">
        <v>344</v>
      </c>
      <c r="O568">
        <v>1</v>
      </c>
      <c r="Q568">
        <v>5.1688070377022202</v>
      </c>
      <c r="R568">
        <v>18.468789428148501</v>
      </c>
      <c r="S568" t="str">
        <f t="shared" si="14"/>
        <v>pass</v>
      </c>
    </row>
    <row r="569" spans="1:19">
      <c r="A569">
        <v>19.323653400000001</v>
      </c>
      <c r="B569" t="s">
        <v>4</v>
      </c>
      <c r="C569" t="s">
        <v>6</v>
      </c>
      <c r="D569">
        <v>390</v>
      </c>
      <c r="F569">
        <v>1</v>
      </c>
      <c r="H569">
        <v>5.0584764685592898</v>
      </c>
      <c r="I569">
        <v>17.365483736719298</v>
      </c>
      <c r="K569" t="s">
        <v>4</v>
      </c>
      <c r="L569" t="s">
        <v>6</v>
      </c>
      <c r="M569">
        <v>345</v>
      </c>
      <c r="O569">
        <v>2</v>
      </c>
      <c r="Q569">
        <v>4.3522473992024402</v>
      </c>
      <c r="R569">
        <v>10.303193043150699</v>
      </c>
      <c r="S569" t="str">
        <f t="shared" si="14"/>
        <v>pass</v>
      </c>
    </row>
    <row r="570" spans="1:19">
      <c r="A570">
        <v>4.417487553</v>
      </c>
      <c r="B570" t="s">
        <v>5</v>
      </c>
      <c r="C570" t="s">
        <v>6</v>
      </c>
      <c r="D570">
        <v>391</v>
      </c>
      <c r="F570">
        <v>2</v>
      </c>
      <c r="H570">
        <v>3.5103678010386399</v>
      </c>
      <c r="I570">
        <v>1.88439706151286</v>
      </c>
      <c r="K570" t="s">
        <v>4</v>
      </c>
      <c r="L570" t="s">
        <v>6</v>
      </c>
      <c r="M570">
        <v>346</v>
      </c>
      <c r="O570">
        <v>1</v>
      </c>
      <c r="Q570">
        <v>5.2167953660545798</v>
      </c>
      <c r="R570">
        <v>18.948672711672199</v>
      </c>
      <c r="S570" t="str">
        <f t="shared" si="14"/>
        <v>pass</v>
      </c>
    </row>
    <row r="571" spans="1:19">
      <c r="A571">
        <v>19.687135380000001</v>
      </c>
      <c r="B571" t="s">
        <v>4</v>
      </c>
      <c r="C571" t="s">
        <v>6</v>
      </c>
      <c r="D571">
        <v>392</v>
      </c>
      <c r="F571">
        <v>1</v>
      </c>
      <c r="H571">
        <v>5.0090900995632897</v>
      </c>
      <c r="I571">
        <v>16.8716200467594</v>
      </c>
      <c r="K571" t="s">
        <v>4</v>
      </c>
      <c r="L571" t="s">
        <v>6</v>
      </c>
      <c r="M571">
        <v>349</v>
      </c>
      <c r="O571">
        <v>1</v>
      </c>
      <c r="Q571">
        <v>3.87869349274645</v>
      </c>
      <c r="R571">
        <v>5.5676539785908901</v>
      </c>
      <c r="S571">
        <f t="shared" si="14"/>
        <v>5.5676539785908901</v>
      </c>
    </row>
    <row r="572" spans="1:19">
      <c r="A572">
        <v>5.1988516310000001</v>
      </c>
      <c r="B572" t="s">
        <v>5</v>
      </c>
      <c r="C572" t="s">
        <v>6</v>
      </c>
      <c r="D572">
        <v>393</v>
      </c>
      <c r="F572">
        <v>2</v>
      </c>
      <c r="H572">
        <v>2.9800969944307001</v>
      </c>
      <c r="I572">
        <v>-3.4183110045665401</v>
      </c>
      <c r="K572" t="s">
        <v>4</v>
      </c>
      <c r="L572" t="s">
        <v>6</v>
      </c>
      <c r="M572">
        <v>350</v>
      </c>
      <c r="O572">
        <v>1</v>
      </c>
      <c r="Q572">
        <v>5.4724835462002401</v>
      </c>
      <c r="R572">
        <v>21.5055545131288</v>
      </c>
      <c r="S572" t="str">
        <f t="shared" si="14"/>
        <v>pass</v>
      </c>
    </row>
    <row r="573" spans="1:19">
      <c r="A573">
        <v>3.599098433</v>
      </c>
      <c r="B573" t="s">
        <v>5</v>
      </c>
      <c r="C573" t="s">
        <v>6</v>
      </c>
      <c r="D573">
        <v>394</v>
      </c>
      <c r="F573">
        <v>2</v>
      </c>
      <c r="H573">
        <v>2.8946368657398001</v>
      </c>
      <c r="I573">
        <v>-4.2729122914755298</v>
      </c>
      <c r="K573" t="s">
        <v>4</v>
      </c>
      <c r="L573" t="s">
        <v>6</v>
      </c>
      <c r="M573">
        <v>351</v>
      </c>
      <c r="O573">
        <v>1</v>
      </c>
      <c r="Q573">
        <v>5.0771357439101603</v>
      </c>
      <c r="R573">
        <v>17.552076490228</v>
      </c>
      <c r="S573" t="str">
        <f t="shared" si="14"/>
        <v>pass</v>
      </c>
    </row>
    <row r="574" spans="1:19">
      <c r="A574">
        <v>4.5750077569999998</v>
      </c>
      <c r="B574" t="s">
        <v>5</v>
      </c>
      <c r="C574" t="s">
        <v>6</v>
      </c>
      <c r="D574">
        <v>395</v>
      </c>
      <c r="F574">
        <v>2</v>
      </c>
      <c r="H574">
        <v>3.1241972913342599</v>
      </c>
      <c r="I574">
        <v>-1.97730803553099</v>
      </c>
      <c r="K574" t="s">
        <v>4</v>
      </c>
      <c r="L574" t="s">
        <v>6</v>
      </c>
      <c r="M574">
        <v>352</v>
      </c>
      <c r="O574">
        <v>1</v>
      </c>
      <c r="Q574">
        <v>4.9231173497819603</v>
      </c>
      <c r="R574">
        <v>16.011892548946001</v>
      </c>
      <c r="S574" t="str">
        <f t="shared" si="14"/>
        <v>pass</v>
      </c>
    </row>
    <row r="575" spans="1:19">
      <c r="A575">
        <v>5.1128882000000004</v>
      </c>
      <c r="B575" t="s">
        <v>5</v>
      </c>
      <c r="C575" t="s">
        <v>6</v>
      </c>
      <c r="D575">
        <v>396</v>
      </c>
      <c r="F575">
        <v>2</v>
      </c>
      <c r="H575">
        <v>3.7930105489990402</v>
      </c>
      <c r="I575">
        <v>4.7108245411167902</v>
      </c>
      <c r="K575" t="s">
        <v>4</v>
      </c>
      <c r="L575" t="s">
        <v>6</v>
      </c>
      <c r="M575">
        <v>354</v>
      </c>
      <c r="O575">
        <v>1</v>
      </c>
      <c r="Q575">
        <v>5.0586795511137703</v>
      </c>
      <c r="R575">
        <v>17.367514562264098</v>
      </c>
      <c r="S575" t="str">
        <f t="shared" si="14"/>
        <v>pass</v>
      </c>
    </row>
    <row r="576" spans="1:19">
      <c r="A576">
        <v>14.54636101</v>
      </c>
      <c r="B576" t="s">
        <v>4</v>
      </c>
      <c r="C576" t="s">
        <v>6</v>
      </c>
      <c r="D576">
        <v>397</v>
      </c>
      <c r="F576">
        <v>2</v>
      </c>
      <c r="H576">
        <v>4.2114907352153601</v>
      </c>
      <c r="I576">
        <v>8.89562640328006</v>
      </c>
      <c r="K576" t="s">
        <v>4</v>
      </c>
      <c r="L576" t="s">
        <v>6</v>
      </c>
      <c r="M576">
        <v>357</v>
      </c>
      <c r="O576">
        <v>1</v>
      </c>
      <c r="Q576">
        <v>4.3993183015351596</v>
      </c>
      <c r="R576">
        <v>10.773902066478</v>
      </c>
      <c r="S576" t="str">
        <f t="shared" si="14"/>
        <v>pass</v>
      </c>
    </row>
    <row r="577" spans="1:19">
      <c r="A577">
        <v>18.736576530000001</v>
      </c>
      <c r="B577" t="s">
        <v>4</v>
      </c>
      <c r="C577" t="s">
        <v>6</v>
      </c>
      <c r="D577">
        <v>398</v>
      </c>
      <c r="F577">
        <v>1</v>
      </c>
      <c r="H577">
        <v>5.2027661365417597</v>
      </c>
      <c r="I577">
        <v>18.808380416544001</v>
      </c>
      <c r="K577" t="s">
        <v>4</v>
      </c>
      <c r="L577" t="s">
        <v>6</v>
      </c>
      <c r="M577">
        <v>358</v>
      </c>
      <c r="O577">
        <v>1</v>
      </c>
      <c r="Q577">
        <v>3.9019620715004102</v>
      </c>
      <c r="R577">
        <v>5.8003397661305502</v>
      </c>
      <c r="S577">
        <f t="shared" si="14"/>
        <v>5.8003397661305502</v>
      </c>
    </row>
    <row r="578" spans="1:19">
      <c r="A578">
        <v>28.0116984</v>
      </c>
      <c r="B578" t="s">
        <v>4</v>
      </c>
      <c r="C578" t="s">
        <v>6</v>
      </c>
      <c r="D578">
        <v>399</v>
      </c>
      <c r="F578">
        <v>1</v>
      </c>
      <c r="H578">
        <v>6.2560158787706603</v>
      </c>
      <c r="I578">
        <v>29.340877838832998</v>
      </c>
      <c r="K578" t="s">
        <v>4</v>
      </c>
      <c r="L578" t="s">
        <v>6</v>
      </c>
      <c r="M578">
        <v>359</v>
      </c>
      <c r="O578">
        <v>1</v>
      </c>
      <c r="Q578">
        <v>6.61828712611831</v>
      </c>
      <c r="R578">
        <v>32.9635903123094</v>
      </c>
      <c r="S578" t="str">
        <f t="shared" si="14"/>
        <v>pass</v>
      </c>
    </row>
    <row r="579" spans="1:19">
      <c r="A579">
        <v>32.825610750000003</v>
      </c>
      <c r="B579" t="s">
        <v>4</v>
      </c>
      <c r="C579" t="s">
        <v>6</v>
      </c>
      <c r="D579">
        <v>400</v>
      </c>
      <c r="F579">
        <v>1</v>
      </c>
      <c r="H579">
        <v>5.76923589666628</v>
      </c>
      <c r="I579">
        <v>24.473078017789199</v>
      </c>
      <c r="K579" t="s">
        <v>4</v>
      </c>
      <c r="L579" t="s">
        <v>6</v>
      </c>
      <c r="M579">
        <v>360</v>
      </c>
      <c r="O579">
        <v>1</v>
      </c>
      <c r="Q579">
        <v>5.2785268593595296</v>
      </c>
      <c r="R579">
        <v>19.565987644721599</v>
      </c>
      <c r="S579" t="str">
        <f t="shared" si="14"/>
        <v>pass</v>
      </c>
    </row>
    <row r="580" spans="1:19">
      <c r="A580">
        <v>30.471224150000001</v>
      </c>
      <c r="B580" t="s">
        <v>4</v>
      </c>
      <c r="C580" t="s">
        <v>6</v>
      </c>
      <c r="D580">
        <v>401</v>
      </c>
      <c r="F580">
        <v>1</v>
      </c>
      <c r="H580">
        <v>6.5942836554464499</v>
      </c>
      <c r="I580">
        <v>32.723555605590803</v>
      </c>
      <c r="K580" t="s">
        <v>4</v>
      </c>
      <c r="L580" t="s">
        <v>6</v>
      </c>
      <c r="M580">
        <v>361</v>
      </c>
      <c r="O580">
        <v>1</v>
      </c>
      <c r="Q580">
        <v>6.19949082528513</v>
      </c>
      <c r="R580">
        <v>28.7756273039776</v>
      </c>
      <c r="S580" t="str">
        <f t="shared" si="14"/>
        <v>pass</v>
      </c>
    </row>
    <row r="581" spans="1:19">
      <c r="A581">
        <v>15.11572338</v>
      </c>
      <c r="B581" t="s">
        <v>4</v>
      </c>
      <c r="C581" t="s">
        <v>6</v>
      </c>
      <c r="D581">
        <v>402</v>
      </c>
      <c r="F581">
        <v>1</v>
      </c>
      <c r="H581">
        <v>5.7735038787868103</v>
      </c>
      <c r="I581">
        <v>24.515757838994599</v>
      </c>
      <c r="K581" t="s">
        <v>4</v>
      </c>
      <c r="L581" t="s">
        <v>6</v>
      </c>
      <c r="M581">
        <v>362</v>
      </c>
      <c r="O581">
        <v>1</v>
      </c>
      <c r="Q581">
        <v>6.0120924373599998</v>
      </c>
      <c r="R581">
        <v>26.901643424726299</v>
      </c>
      <c r="S581" t="str">
        <f t="shared" si="14"/>
        <v>pass</v>
      </c>
    </row>
    <row r="582" spans="1:19">
      <c r="A582">
        <v>17.971069360000001</v>
      </c>
      <c r="B582" t="s">
        <v>4</v>
      </c>
      <c r="C582" t="s">
        <v>6</v>
      </c>
      <c r="D582">
        <v>403</v>
      </c>
      <c r="F582">
        <v>1</v>
      </c>
      <c r="H582">
        <v>4.9374434715772599</v>
      </c>
      <c r="I582">
        <v>16.155153766899002</v>
      </c>
      <c r="K582" t="s">
        <v>4</v>
      </c>
      <c r="L582" t="s">
        <v>6</v>
      </c>
      <c r="M582">
        <v>363</v>
      </c>
      <c r="O582">
        <v>1</v>
      </c>
      <c r="Q582">
        <v>5.0017341127289301</v>
      </c>
      <c r="R582">
        <v>16.7980601784157</v>
      </c>
      <c r="S582" t="str">
        <f t="shared" si="14"/>
        <v>pass</v>
      </c>
    </row>
    <row r="583" spans="1:19">
      <c r="A583">
        <v>4.3456162950000001</v>
      </c>
      <c r="B583" t="s">
        <v>5</v>
      </c>
      <c r="C583" t="s">
        <v>6</v>
      </c>
      <c r="D583">
        <v>404</v>
      </c>
      <c r="F583">
        <v>2</v>
      </c>
      <c r="H583">
        <v>3.5497797761877199</v>
      </c>
      <c r="I583">
        <v>2.2785168130036499</v>
      </c>
      <c r="K583" t="s">
        <v>4</v>
      </c>
      <c r="L583" t="s">
        <v>6</v>
      </c>
      <c r="M583">
        <v>366</v>
      </c>
      <c r="O583">
        <v>1</v>
      </c>
      <c r="Q583">
        <v>3.85729342844999</v>
      </c>
      <c r="R583">
        <v>5.3536533356263298</v>
      </c>
      <c r="S583">
        <f t="shared" si="14"/>
        <v>5.3536533356263298</v>
      </c>
    </row>
    <row r="584" spans="1:19">
      <c r="A584">
        <v>36.669672560000002</v>
      </c>
      <c r="B584" t="s">
        <v>4</v>
      </c>
      <c r="C584" t="s">
        <v>6</v>
      </c>
      <c r="D584">
        <v>405</v>
      </c>
      <c r="F584">
        <v>2</v>
      </c>
      <c r="H584">
        <v>4.5055390214596098</v>
      </c>
      <c r="I584">
        <v>11.836109265722399</v>
      </c>
      <c r="K584" t="s">
        <v>4</v>
      </c>
      <c r="L584" t="s">
        <v>6</v>
      </c>
      <c r="M584">
        <v>368</v>
      </c>
      <c r="O584">
        <v>1</v>
      </c>
      <c r="Q584">
        <v>4.9594624222153501</v>
      </c>
      <c r="R584">
        <v>16.375343273279899</v>
      </c>
      <c r="S584" t="str">
        <f t="shared" si="14"/>
        <v>pass</v>
      </c>
    </row>
    <row r="585" spans="1:19">
      <c r="A585">
        <v>45.621870309999998</v>
      </c>
      <c r="B585" t="s">
        <v>4</v>
      </c>
      <c r="C585" t="s">
        <v>6</v>
      </c>
      <c r="D585">
        <v>406</v>
      </c>
      <c r="F585">
        <v>1</v>
      </c>
      <c r="H585">
        <v>3.9206930653947798</v>
      </c>
      <c r="I585">
        <v>5.9876497050742001</v>
      </c>
      <c r="K585" t="s">
        <v>4</v>
      </c>
      <c r="L585" t="s">
        <v>6</v>
      </c>
      <c r="M585">
        <v>369</v>
      </c>
      <c r="O585">
        <v>1</v>
      </c>
      <c r="Q585">
        <v>4.7612762753349598</v>
      </c>
      <c r="R585">
        <v>14.393481804476</v>
      </c>
      <c r="S585" t="str">
        <f t="shared" si="14"/>
        <v>pass</v>
      </c>
    </row>
    <row r="586" spans="1:19">
      <c r="A586">
        <v>20.40396917</v>
      </c>
      <c r="B586" t="s">
        <v>4</v>
      </c>
      <c r="C586" t="s">
        <v>6</v>
      </c>
      <c r="D586">
        <v>407</v>
      </c>
      <c r="F586">
        <v>1</v>
      </c>
      <c r="H586">
        <v>6.0290772131131698</v>
      </c>
      <c r="I586">
        <v>27.0714911822581</v>
      </c>
      <c r="K586" t="s">
        <v>4</v>
      </c>
      <c r="L586" t="s">
        <v>6</v>
      </c>
      <c r="M586">
        <v>371</v>
      </c>
      <c r="O586">
        <v>1</v>
      </c>
      <c r="Q586">
        <v>5.2479392097336097</v>
      </c>
      <c r="R586">
        <v>19.260111148462499</v>
      </c>
      <c r="S586" t="str">
        <f t="shared" si="14"/>
        <v>pass</v>
      </c>
    </row>
    <row r="587" spans="1:19">
      <c r="A587">
        <v>6.3768767400000002</v>
      </c>
      <c r="B587" t="s">
        <v>5</v>
      </c>
      <c r="C587" t="s">
        <v>6</v>
      </c>
      <c r="D587">
        <v>408</v>
      </c>
      <c r="F587">
        <v>2</v>
      </c>
      <c r="H587">
        <v>3.4746773037065601</v>
      </c>
      <c r="I587">
        <v>1.52749208819203</v>
      </c>
      <c r="K587" t="s">
        <v>4</v>
      </c>
      <c r="L587" t="s">
        <v>6</v>
      </c>
      <c r="M587">
        <v>374</v>
      </c>
      <c r="O587">
        <v>1</v>
      </c>
      <c r="Q587">
        <v>4.2881796326554102</v>
      </c>
      <c r="R587">
        <v>9.6625153776805295</v>
      </c>
      <c r="S587">
        <f t="shared" si="14"/>
        <v>9.6625153776805295</v>
      </c>
    </row>
    <row r="588" spans="1:19">
      <c r="A588">
        <v>3.86565599</v>
      </c>
      <c r="B588" t="s">
        <v>5</v>
      </c>
      <c r="C588" t="s">
        <v>6</v>
      </c>
      <c r="D588">
        <v>409</v>
      </c>
      <c r="F588">
        <v>2</v>
      </c>
      <c r="H588">
        <v>3.7854483718207801</v>
      </c>
      <c r="I588">
        <v>4.6352027693342004</v>
      </c>
      <c r="K588" t="s">
        <v>4</v>
      </c>
      <c r="L588" t="s">
        <v>6</v>
      </c>
      <c r="M588">
        <v>375</v>
      </c>
      <c r="O588">
        <v>2</v>
      </c>
      <c r="Q588">
        <v>4.3639949105571398</v>
      </c>
      <c r="R588">
        <v>10.420668156697801</v>
      </c>
      <c r="S588" t="str">
        <f t="shared" si="14"/>
        <v>pass</v>
      </c>
    </row>
    <row r="589" spans="1:19">
      <c r="A589">
        <v>4.5897231329999997</v>
      </c>
      <c r="B589" t="s">
        <v>5</v>
      </c>
      <c r="C589" t="s">
        <v>6</v>
      </c>
      <c r="D589">
        <v>410</v>
      </c>
      <c r="F589">
        <v>2</v>
      </c>
      <c r="H589">
        <v>3.4193346864220802</v>
      </c>
      <c r="I589">
        <v>0.97406591534727205</v>
      </c>
      <c r="K589" t="s">
        <v>4</v>
      </c>
      <c r="L589" t="s">
        <v>6</v>
      </c>
      <c r="M589">
        <v>376</v>
      </c>
      <c r="O589">
        <v>1</v>
      </c>
      <c r="Q589">
        <v>5.8731708994688496</v>
      </c>
      <c r="R589">
        <v>25.512428045815</v>
      </c>
      <c r="S589" t="str">
        <f t="shared" si="14"/>
        <v>pass</v>
      </c>
    </row>
    <row r="590" spans="1:19">
      <c r="A590">
        <v>4.5041944870000004</v>
      </c>
      <c r="B590" t="s">
        <v>5</v>
      </c>
      <c r="C590" t="s">
        <v>6</v>
      </c>
      <c r="D590">
        <v>411</v>
      </c>
      <c r="F590">
        <v>2</v>
      </c>
      <c r="H590">
        <v>3.7026223898006698</v>
      </c>
      <c r="I590">
        <v>3.80694294913306</v>
      </c>
      <c r="K590" t="s">
        <v>4</v>
      </c>
      <c r="L590" t="s">
        <v>6</v>
      </c>
      <c r="M590">
        <v>377</v>
      </c>
      <c r="O590">
        <v>1</v>
      </c>
      <c r="Q590">
        <v>6.5466485621151902</v>
      </c>
      <c r="R590">
        <v>32.247204672278201</v>
      </c>
      <c r="S590" t="str">
        <f t="shared" si="14"/>
        <v>pass</v>
      </c>
    </row>
    <row r="591" spans="1:19">
      <c r="A591">
        <v>22.294540000000001</v>
      </c>
      <c r="B591" t="s">
        <v>4</v>
      </c>
      <c r="C591" t="s">
        <v>6</v>
      </c>
      <c r="D591">
        <v>412</v>
      </c>
      <c r="F591">
        <v>1</v>
      </c>
      <c r="H591">
        <v>4.7709855431871597</v>
      </c>
      <c r="I591">
        <v>14.490574482997999</v>
      </c>
      <c r="K591" t="s">
        <v>4</v>
      </c>
      <c r="L591" t="s">
        <v>6</v>
      </c>
      <c r="M591">
        <v>378</v>
      </c>
      <c r="O591">
        <v>1</v>
      </c>
      <c r="Q591">
        <v>5.8731100073130804</v>
      </c>
      <c r="R591">
        <v>25.511819124257102</v>
      </c>
      <c r="S591" t="str">
        <f t="shared" si="14"/>
        <v>pass</v>
      </c>
    </row>
    <row r="592" spans="1:19">
      <c r="A592">
        <v>6.0030438559999997</v>
      </c>
      <c r="B592" t="s">
        <v>5</v>
      </c>
      <c r="C592" t="s">
        <v>6</v>
      </c>
      <c r="D592">
        <v>413</v>
      </c>
      <c r="F592">
        <v>2</v>
      </c>
      <c r="H592">
        <v>3.52892751304051</v>
      </c>
      <c r="I592">
        <v>2.0699941815315102</v>
      </c>
      <c r="K592" t="s">
        <v>4</v>
      </c>
      <c r="L592" t="s">
        <v>6</v>
      </c>
      <c r="M592">
        <v>379</v>
      </c>
      <c r="O592">
        <v>1</v>
      </c>
      <c r="Q592">
        <v>5.7826994631228796</v>
      </c>
      <c r="R592">
        <v>24.6077136823553</v>
      </c>
      <c r="S592" t="str">
        <f t="shared" si="14"/>
        <v>pass</v>
      </c>
    </row>
    <row r="593" spans="1:19">
      <c r="A593">
        <v>19.85678759</v>
      </c>
      <c r="B593" t="s">
        <v>4</v>
      </c>
      <c r="C593" t="s">
        <v>6</v>
      </c>
      <c r="D593">
        <v>414</v>
      </c>
      <c r="F593">
        <v>1</v>
      </c>
      <c r="H593">
        <v>5.1537475785215499</v>
      </c>
      <c r="I593">
        <v>18.318194836341899</v>
      </c>
      <c r="K593" t="s">
        <v>4</v>
      </c>
      <c r="L593" t="s">
        <v>6</v>
      </c>
      <c r="M593">
        <v>380</v>
      </c>
      <c r="O593">
        <v>1</v>
      </c>
      <c r="Q593">
        <v>5.1839535276768496</v>
      </c>
      <c r="R593">
        <v>18.620254327894902</v>
      </c>
      <c r="S593" t="str">
        <f t="shared" si="14"/>
        <v>pass</v>
      </c>
    </row>
    <row r="594" spans="1:19">
      <c r="A594">
        <v>3.3092898869999998</v>
      </c>
      <c r="B594" t="s">
        <v>5</v>
      </c>
      <c r="C594" t="s">
        <v>6</v>
      </c>
      <c r="D594">
        <v>415</v>
      </c>
      <c r="F594">
        <v>2</v>
      </c>
      <c r="H594">
        <v>3.12713113732663</v>
      </c>
      <c r="I594">
        <v>-1.9479695756072399</v>
      </c>
      <c r="K594" t="s">
        <v>4</v>
      </c>
      <c r="L594" t="s">
        <v>6</v>
      </c>
      <c r="M594">
        <v>381</v>
      </c>
      <c r="O594">
        <v>1</v>
      </c>
      <c r="Q594">
        <v>5.4026349194718097</v>
      </c>
      <c r="R594">
        <v>20.807068245844501</v>
      </c>
      <c r="S594" t="str">
        <f t="shared" si="14"/>
        <v>pass</v>
      </c>
    </row>
    <row r="595" spans="1:19">
      <c r="A595">
        <v>5.5736318770000004</v>
      </c>
      <c r="B595" t="s">
        <v>5</v>
      </c>
      <c r="C595" t="s">
        <v>6</v>
      </c>
      <c r="D595">
        <v>416</v>
      </c>
      <c r="F595">
        <v>2</v>
      </c>
      <c r="H595">
        <v>3.6841197909535102</v>
      </c>
      <c r="I595">
        <v>3.6219169606614998</v>
      </c>
      <c r="K595" t="s">
        <v>4</v>
      </c>
      <c r="L595" t="s">
        <v>6</v>
      </c>
      <c r="M595">
        <v>384</v>
      </c>
      <c r="O595">
        <v>1</v>
      </c>
      <c r="Q595">
        <v>4.3899379183342297</v>
      </c>
      <c r="R595">
        <v>10.6800982344686</v>
      </c>
      <c r="S595" t="str">
        <f t="shared" si="14"/>
        <v>pass</v>
      </c>
    </row>
    <row r="596" spans="1:19">
      <c r="A596">
        <v>5.9634944819999998</v>
      </c>
      <c r="B596" t="s">
        <v>5</v>
      </c>
      <c r="C596" t="s">
        <v>6</v>
      </c>
      <c r="D596">
        <v>417</v>
      </c>
      <c r="F596">
        <v>2</v>
      </c>
      <c r="H596">
        <v>3.61875251992736</v>
      </c>
      <c r="I596">
        <v>2.9682442504000299</v>
      </c>
      <c r="K596" t="s">
        <v>4</v>
      </c>
      <c r="L596" t="s">
        <v>6</v>
      </c>
      <c r="M596">
        <v>385</v>
      </c>
      <c r="O596">
        <v>1</v>
      </c>
      <c r="Q596">
        <v>6.3419081836778499</v>
      </c>
      <c r="R596">
        <v>30.1998008879048</v>
      </c>
      <c r="S596" t="str">
        <f t="shared" si="14"/>
        <v>pass</v>
      </c>
    </row>
    <row r="597" spans="1:19">
      <c r="A597">
        <v>23.117653440000002</v>
      </c>
      <c r="B597" t="s">
        <v>4</v>
      </c>
      <c r="C597" t="s">
        <v>6</v>
      </c>
      <c r="D597">
        <v>418</v>
      </c>
      <c r="F597">
        <v>2</v>
      </c>
      <c r="H597">
        <v>3.4802385433020202</v>
      </c>
      <c r="I597">
        <v>1.58310448414664</v>
      </c>
      <c r="K597" t="s">
        <v>4</v>
      </c>
      <c r="L597" t="s">
        <v>6</v>
      </c>
      <c r="M597">
        <v>390</v>
      </c>
      <c r="O597">
        <v>1</v>
      </c>
      <c r="Q597">
        <v>5.0584764685592898</v>
      </c>
      <c r="R597">
        <v>17.365483736719298</v>
      </c>
      <c r="S597" t="str">
        <f t="shared" si="14"/>
        <v>pass</v>
      </c>
    </row>
    <row r="598" spans="1:19">
      <c r="A598">
        <v>22.878477100000001</v>
      </c>
      <c r="B598" t="s">
        <v>4</v>
      </c>
      <c r="C598" t="s">
        <v>6</v>
      </c>
      <c r="D598">
        <v>419</v>
      </c>
      <c r="F598">
        <v>2</v>
      </c>
      <c r="H598">
        <v>4.0711414541700002</v>
      </c>
      <c r="I598">
        <v>7.4921335928264101</v>
      </c>
      <c r="K598" t="s">
        <v>4</v>
      </c>
      <c r="L598" t="s">
        <v>6</v>
      </c>
      <c r="M598">
        <v>392</v>
      </c>
      <c r="O598">
        <v>1</v>
      </c>
      <c r="Q598">
        <v>5.0090900995632897</v>
      </c>
      <c r="R598">
        <v>16.8716200467594</v>
      </c>
      <c r="S598" t="str">
        <f t="shared" si="14"/>
        <v>pass</v>
      </c>
    </row>
    <row r="599" spans="1:19">
      <c r="A599">
        <v>14.5487413</v>
      </c>
      <c r="B599" t="s">
        <v>4</v>
      </c>
      <c r="C599" t="s">
        <v>6</v>
      </c>
      <c r="D599">
        <v>420</v>
      </c>
      <c r="F599">
        <v>2</v>
      </c>
      <c r="H599">
        <v>4.4255056905500201</v>
      </c>
      <c r="I599">
        <v>11.035775956626599</v>
      </c>
      <c r="K599" t="s">
        <v>4</v>
      </c>
      <c r="L599" t="s">
        <v>6</v>
      </c>
      <c r="M599">
        <v>397</v>
      </c>
      <c r="O599">
        <v>2</v>
      </c>
      <c r="Q599">
        <v>4.2114907352153601</v>
      </c>
      <c r="R599">
        <v>8.89562640328006</v>
      </c>
      <c r="S599">
        <f t="shared" si="14"/>
        <v>8.89562640328006</v>
      </c>
    </row>
    <row r="600" spans="1:19">
      <c r="A600">
        <v>6.9617904480000004</v>
      </c>
      <c r="B600" t="s">
        <v>5</v>
      </c>
      <c r="C600" t="s">
        <v>6</v>
      </c>
      <c r="D600">
        <v>421</v>
      </c>
      <c r="F600">
        <v>2</v>
      </c>
      <c r="H600">
        <v>4.4464906085087197</v>
      </c>
      <c r="I600">
        <v>11.245625136213601</v>
      </c>
      <c r="K600" t="s">
        <v>4</v>
      </c>
      <c r="L600" t="s">
        <v>6</v>
      </c>
      <c r="M600">
        <v>398</v>
      </c>
      <c r="O600">
        <v>1</v>
      </c>
      <c r="Q600">
        <v>5.2027661365417597</v>
      </c>
      <c r="R600">
        <v>18.808380416544001</v>
      </c>
      <c r="S600" t="str">
        <f t="shared" si="14"/>
        <v>pass</v>
      </c>
    </row>
    <row r="601" spans="1:19">
      <c r="A601">
        <v>7.4680844259999999</v>
      </c>
      <c r="B601" t="s">
        <v>5</v>
      </c>
      <c r="C601" t="s">
        <v>6</v>
      </c>
      <c r="D601">
        <v>422</v>
      </c>
      <c r="F601">
        <v>2</v>
      </c>
      <c r="H601">
        <v>2.73605884882409</v>
      </c>
      <c r="I601">
        <v>-5.85869246063268</v>
      </c>
      <c r="K601" t="s">
        <v>4</v>
      </c>
      <c r="L601" t="s">
        <v>6</v>
      </c>
      <c r="M601">
        <v>399</v>
      </c>
      <c r="O601">
        <v>1</v>
      </c>
      <c r="Q601">
        <v>6.2560158787706603</v>
      </c>
      <c r="R601">
        <v>29.340877838832998</v>
      </c>
      <c r="S601" t="str">
        <f t="shared" si="14"/>
        <v>pass</v>
      </c>
    </row>
    <row r="602" spans="1:19">
      <c r="A602">
        <v>18.280008129999999</v>
      </c>
      <c r="B602" t="s">
        <v>4</v>
      </c>
      <c r="C602" t="s">
        <v>6</v>
      </c>
      <c r="D602">
        <v>423</v>
      </c>
      <c r="F602">
        <v>1</v>
      </c>
      <c r="H602">
        <v>5.2745358246920997</v>
      </c>
      <c r="I602">
        <v>19.526077298047401</v>
      </c>
      <c r="K602" t="s">
        <v>4</v>
      </c>
      <c r="L602" t="s">
        <v>6</v>
      </c>
      <c r="M602">
        <v>400</v>
      </c>
      <c r="O602">
        <v>1</v>
      </c>
      <c r="Q602">
        <v>5.76923589666628</v>
      </c>
      <c r="R602">
        <v>24.473078017789199</v>
      </c>
      <c r="S602" t="str">
        <f t="shared" ref="S602:S626" si="15">IF(AND(K602="abnormal pipe image",R602&lt;10),R602,"pass")</f>
        <v>pass</v>
      </c>
    </row>
    <row r="603" spans="1:19">
      <c r="A603">
        <v>5.9299552100000001</v>
      </c>
      <c r="B603" t="s">
        <v>5</v>
      </c>
      <c r="C603" t="s">
        <v>6</v>
      </c>
      <c r="D603">
        <v>424</v>
      </c>
      <c r="F603">
        <v>2</v>
      </c>
      <c r="H603">
        <v>4.1327528138716101</v>
      </c>
      <c r="I603">
        <v>8.1082471898424906</v>
      </c>
      <c r="K603" t="s">
        <v>4</v>
      </c>
      <c r="L603" t="s">
        <v>6</v>
      </c>
      <c r="M603">
        <v>401</v>
      </c>
      <c r="O603">
        <v>1</v>
      </c>
      <c r="Q603">
        <v>6.5942836554464499</v>
      </c>
      <c r="R603">
        <v>32.723555605590803</v>
      </c>
      <c r="S603" t="str">
        <f t="shared" si="15"/>
        <v>pass</v>
      </c>
    </row>
    <row r="604" spans="1:19">
      <c r="A604">
        <v>16.775884080000001</v>
      </c>
      <c r="B604" t="s">
        <v>4</v>
      </c>
      <c r="C604" t="s">
        <v>6</v>
      </c>
      <c r="D604">
        <v>425</v>
      </c>
      <c r="F604">
        <v>1</v>
      </c>
      <c r="H604">
        <v>4.9072946933177004</v>
      </c>
      <c r="I604">
        <v>15.853665984303399</v>
      </c>
      <c r="K604" t="s">
        <v>4</v>
      </c>
      <c r="L604" t="s">
        <v>6</v>
      </c>
      <c r="M604">
        <v>402</v>
      </c>
      <c r="O604">
        <v>1</v>
      </c>
      <c r="Q604">
        <v>5.7735038787868103</v>
      </c>
      <c r="R604">
        <v>24.515757838994599</v>
      </c>
      <c r="S604" t="str">
        <f t="shared" si="15"/>
        <v>pass</v>
      </c>
    </row>
    <row r="605" spans="1:19">
      <c r="A605">
        <v>5.7199353720000001</v>
      </c>
      <c r="B605" t="s">
        <v>5</v>
      </c>
      <c r="C605" t="s">
        <v>6</v>
      </c>
      <c r="D605">
        <v>426</v>
      </c>
      <c r="F605">
        <v>2</v>
      </c>
      <c r="H605">
        <v>3.18682975766834</v>
      </c>
      <c r="I605">
        <v>-1.35098337219019</v>
      </c>
      <c r="K605" t="s">
        <v>4</v>
      </c>
      <c r="L605" t="s">
        <v>6</v>
      </c>
      <c r="M605">
        <v>403</v>
      </c>
      <c r="O605">
        <v>1</v>
      </c>
      <c r="Q605">
        <v>4.9374434715772599</v>
      </c>
      <c r="R605">
        <v>16.155153766899002</v>
      </c>
      <c r="S605" t="str">
        <f t="shared" si="15"/>
        <v>pass</v>
      </c>
    </row>
    <row r="606" spans="1:19">
      <c r="A606">
        <v>4.9998609910000003</v>
      </c>
      <c r="B606" t="s">
        <v>5</v>
      </c>
      <c r="C606" t="s">
        <v>6</v>
      </c>
      <c r="D606">
        <v>427</v>
      </c>
      <c r="F606">
        <v>2</v>
      </c>
      <c r="H606">
        <v>4.5041962408072598</v>
      </c>
      <c r="I606">
        <v>11.822681459199</v>
      </c>
      <c r="K606" t="s">
        <v>4</v>
      </c>
      <c r="L606" t="s">
        <v>6</v>
      </c>
      <c r="M606">
        <v>405</v>
      </c>
      <c r="O606">
        <v>2</v>
      </c>
      <c r="Q606">
        <v>4.5055390214596098</v>
      </c>
      <c r="R606">
        <v>11.836109265722399</v>
      </c>
      <c r="S606" t="str">
        <f t="shared" si="15"/>
        <v>pass</v>
      </c>
    </row>
    <row r="607" spans="1:19">
      <c r="A607">
        <v>7.2244995660000004</v>
      </c>
      <c r="B607" t="s">
        <v>5</v>
      </c>
      <c r="C607" t="s">
        <v>6</v>
      </c>
      <c r="D607">
        <v>428</v>
      </c>
      <c r="F607">
        <v>2</v>
      </c>
      <c r="H607">
        <v>3.59164224066742</v>
      </c>
      <c r="I607">
        <v>2.6971414578006199</v>
      </c>
      <c r="K607" t="s">
        <v>4</v>
      </c>
      <c r="L607" t="s">
        <v>6</v>
      </c>
      <c r="M607">
        <v>406</v>
      </c>
      <c r="O607">
        <v>1</v>
      </c>
      <c r="Q607">
        <v>3.9206930653947798</v>
      </c>
      <c r="R607">
        <v>5.9876497050742001</v>
      </c>
      <c r="S607">
        <f t="shared" si="15"/>
        <v>5.9876497050742001</v>
      </c>
    </row>
    <row r="608" spans="1:19">
      <c r="A608">
        <v>5.8570993060000003</v>
      </c>
      <c r="B608" t="s">
        <v>5</v>
      </c>
      <c r="C608" t="s">
        <v>6</v>
      </c>
      <c r="D608">
        <v>429</v>
      </c>
      <c r="F608">
        <v>2</v>
      </c>
      <c r="H608">
        <v>3.0924651712375999</v>
      </c>
      <c r="I608">
        <v>-2.2946292364975598</v>
      </c>
      <c r="K608" t="s">
        <v>4</v>
      </c>
      <c r="L608" t="s">
        <v>6</v>
      </c>
      <c r="M608">
        <v>407</v>
      </c>
      <c r="O608">
        <v>1</v>
      </c>
      <c r="Q608">
        <v>6.0290772131131698</v>
      </c>
      <c r="R608">
        <v>27.0714911822581</v>
      </c>
      <c r="S608" t="str">
        <f t="shared" si="15"/>
        <v>pass</v>
      </c>
    </row>
    <row r="609" spans="1:19">
      <c r="A609">
        <v>5.3548333299999999</v>
      </c>
      <c r="B609" t="s">
        <v>5</v>
      </c>
      <c r="C609" t="s">
        <v>6</v>
      </c>
      <c r="D609">
        <v>430</v>
      </c>
      <c r="F609">
        <v>2</v>
      </c>
      <c r="H609">
        <v>3.2154340719081</v>
      </c>
      <c r="I609">
        <v>-1.0649402297925601</v>
      </c>
      <c r="K609" t="s">
        <v>4</v>
      </c>
      <c r="L609" t="s">
        <v>6</v>
      </c>
      <c r="M609">
        <v>412</v>
      </c>
      <c r="O609">
        <v>1</v>
      </c>
      <c r="Q609">
        <v>4.7709855431871597</v>
      </c>
      <c r="R609">
        <v>14.490574482997999</v>
      </c>
      <c r="S609" t="str">
        <f t="shared" si="15"/>
        <v>pass</v>
      </c>
    </row>
    <row r="610" spans="1:19">
      <c r="A610">
        <v>18.852290199999999</v>
      </c>
      <c r="B610" t="s">
        <v>4</v>
      </c>
      <c r="C610" t="s">
        <v>6</v>
      </c>
      <c r="D610">
        <v>431</v>
      </c>
      <c r="F610">
        <v>1</v>
      </c>
      <c r="H610">
        <v>5.9493674022198704</v>
      </c>
      <c r="I610">
        <v>26.274393073325101</v>
      </c>
      <c r="K610" t="s">
        <v>4</v>
      </c>
      <c r="L610" t="s">
        <v>6</v>
      </c>
      <c r="M610">
        <v>414</v>
      </c>
      <c r="O610">
        <v>1</v>
      </c>
      <c r="Q610">
        <v>5.1537475785215499</v>
      </c>
      <c r="R610">
        <v>18.318194836341899</v>
      </c>
      <c r="S610" t="str">
        <f t="shared" si="15"/>
        <v>pass</v>
      </c>
    </row>
    <row r="611" spans="1:19">
      <c r="A611">
        <v>23.069652829999999</v>
      </c>
      <c r="B611" t="s">
        <v>4</v>
      </c>
      <c r="C611" t="s">
        <v>6</v>
      </c>
      <c r="D611">
        <v>432</v>
      </c>
      <c r="F611">
        <v>1</v>
      </c>
      <c r="H611">
        <v>3.9088900887510301</v>
      </c>
      <c r="I611">
        <v>5.86961993863674</v>
      </c>
      <c r="K611" t="s">
        <v>4</v>
      </c>
      <c r="L611" t="s">
        <v>6</v>
      </c>
      <c r="M611">
        <v>418</v>
      </c>
      <c r="O611">
        <v>2</v>
      </c>
      <c r="Q611">
        <v>3.4802385433020202</v>
      </c>
      <c r="R611">
        <v>1.58310448414664</v>
      </c>
      <c r="S611">
        <f t="shared" si="15"/>
        <v>1.58310448414664</v>
      </c>
    </row>
    <row r="612" spans="1:19">
      <c r="A612">
        <v>62.599398479999998</v>
      </c>
      <c r="B612" t="s">
        <v>4</v>
      </c>
      <c r="C612" t="s">
        <v>6</v>
      </c>
      <c r="D612">
        <v>433</v>
      </c>
      <c r="F612">
        <v>1</v>
      </c>
      <c r="H612">
        <v>4.3137735296666797</v>
      </c>
      <c r="I612">
        <v>9.9184543477932703</v>
      </c>
      <c r="K612" t="s">
        <v>4</v>
      </c>
      <c r="L612" t="s">
        <v>6</v>
      </c>
      <c r="M612">
        <v>419</v>
      </c>
      <c r="O612">
        <v>2</v>
      </c>
      <c r="Q612">
        <v>4.0711414541700002</v>
      </c>
      <c r="R612">
        <v>7.4921335928264101</v>
      </c>
      <c r="S612">
        <f t="shared" si="15"/>
        <v>7.4921335928264101</v>
      </c>
    </row>
    <row r="613" spans="1:19">
      <c r="A613">
        <v>88.806081820000003</v>
      </c>
      <c r="B613" t="s">
        <v>4</v>
      </c>
      <c r="C613" t="s">
        <v>6</v>
      </c>
      <c r="D613">
        <v>434</v>
      </c>
      <c r="F613">
        <v>1</v>
      </c>
      <c r="H613">
        <v>4.25932136267277</v>
      </c>
      <c r="I613">
        <v>9.3739326778540804</v>
      </c>
      <c r="K613" t="s">
        <v>4</v>
      </c>
      <c r="L613" t="s">
        <v>6</v>
      </c>
      <c r="M613">
        <v>420</v>
      </c>
      <c r="O613">
        <v>2</v>
      </c>
      <c r="Q613">
        <v>4.4255056905500201</v>
      </c>
      <c r="R613">
        <v>11.035775956626599</v>
      </c>
      <c r="S613" t="str">
        <f t="shared" si="15"/>
        <v>pass</v>
      </c>
    </row>
    <row r="614" spans="1:19">
      <c r="A614">
        <v>72.478448119999996</v>
      </c>
      <c r="B614" t="s">
        <v>4</v>
      </c>
      <c r="C614" t="s">
        <v>6</v>
      </c>
      <c r="D614">
        <v>435</v>
      </c>
      <c r="F614">
        <v>1</v>
      </c>
      <c r="H614">
        <v>4.6951110638249096</v>
      </c>
      <c r="I614">
        <v>13.7318296893755</v>
      </c>
      <c r="K614" t="s">
        <v>4</v>
      </c>
      <c r="L614" t="s">
        <v>6</v>
      </c>
      <c r="M614">
        <v>423</v>
      </c>
      <c r="O614">
        <v>1</v>
      </c>
      <c r="Q614">
        <v>5.2745358246920997</v>
      </c>
      <c r="R614">
        <v>19.526077298047401</v>
      </c>
      <c r="S614" t="str">
        <f t="shared" si="15"/>
        <v>pass</v>
      </c>
    </row>
    <row r="615" spans="1:19">
      <c r="A615">
        <v>24.033190139999999</v>
      </c>
      <c r="B615" t="s">
        <v>4</v>
      </c>
      <c r="C615" t="s">
        <v>6</v>
      </c>
      <c r="D615">
        <v>436</v>
      </c>
      <c r="F615">
        <v>1</v>
      </c>
      <c r="H615">
        <v>5.2293479778861798</v>
      </c>
      <c r="I615">
        <v>19.074198829988202</v>
      </c>
      <c r="K615" t="s">
        <v>4</v>
      </c>
      <c r="L615" t="s">
        <v>6</v>
      </c>
      <c r="M615">
        <v>425</v>
      </c>
      <c r="O615">
        <v>1</v>
      </c>
      <c r="Q615">
        <v>4.9072946933177004</v>
      </c>
      <c r="R615">
        <v>15.853665984303399</v>
      </c>
      <c r="S615" t="str">
        <f t="shared" si="15"/>
        <v>pass</v>
      </c>
    </row>
    <row r="616" spans="1:19">
      <c r="A616">
        <v>7.6778890520000003</v>
      </c>
      <c r="B616" t="s">
        <v>5</v>
      </c>
      <c r="C616" t="s">
        <v>6</v>
      </c>
      <c r="D616">
        <v>437</v>
      </c>
      <c r="F616">
        <v>2</v>
      </c>
      <c r="H616">
        <v>4.0826232620989797</v>
      </c>
      <c r="I616">
        <v>7.6069516721161801</v>
      </c>
      <c r="K616" t="s">
        <v>4</v>
      </c>
      <c r="L616" t="s">
        <v>6</v>
      </c>
      <c r="M616">
        <v>431</v>
      </c>
      <c r="O616">
        <v>1</v>
      </c>
      <c r="Q616">
        <v>5.9493674022198704</v>
      </c>
      <c r="R616">
        <v>26.274393073325101</v>
      </c>
      <c r="S616" t="str">
        <f t="shared" si="15"/>
        <v>pass</v>
      </c>
    </row>
    <row r="617" spans="1:19">
      <c r="A617">
        <v>10.854970209999999</v>
      </c>
      <c r="B617" t="s">
        <v>5</v>
      </c>
      <c r="C617" t="s">
        <v>6</v>
      </c>
      <c r="D617">
        <v>438</v>
      </c>
      <c r="F617">
        <v>1</v>
      </c>
      <c r="H617">
        <v>5.0854670834928202</v>
      </c>
      <c r="I617">
        <v>17.6353898860546</v>
      </c>
      <c r="K617" t="s">
        <v>4</v>
      </c>
      <c r="L617" t="s">
        <v>6</v>
      </c>
      <c r="M617">
        <v>432</v>
      </c>
      <c r="O617">
        <v>1</v>
      </c>
      <c r="Q617">
        <v>3.9088900887510301</v>
      </c>
      <c r="R617">
        <v>5.86961993863674</v>
      </c>
      <c r="S617">
        <f t="shared" si="15"/>
        <v>5.86961993863674</v>
      </c>
    </row>
    <row r="618" spans="1:19">
      <c r="A618">
        <v>12.72579956</v>
      </c>
      <c r="B618" t="s">
        <v>4</v>
      </c>
      <c r="C618" t="s">
        <v>6</v>
      </c>
      <c r="D618">
        <v>439</v>
      </c>
      <c r="F618">
        <v>1</v>
      </c>
      <c r="H618">
        <v>4.94640442273597</v>
      </c>
      <c r="I618">
        <v>16.244763278486101</v>
      </c>
      <c r="K618" t="s">
        <v>4</v>
      </c>
      <c r="L618" t="s">
        <v>6</v>
      </c>
      <c r="M618">
        <v>433</v>
      </c>
      <c r="O618">
        <v>1</v>
      </c>
      <c r="Q618">
        <v>4.3137735296666797</v>
      </c>
      <c r="R618">
        <v>9.9184543477932703</v>
      </c>
      <c r="S618">
        <f t="shared" si="15"/>
        <v>9.9184543477932703</v>
      </c>
    </row>
    <row r="619" spans="1:19">
      <c r="A619">
        <v>18.413744430000001</v>
      </c>
      <c r="B619" t="s">
        <v>4</v>
      </c>
      <c r="C619" t="s">
        <v>6</v>
      </c>
      <c r="D619">
        <v>440</v>
      </c>
      <c r="F619">
        <v>1</v>
      </c>
      <c r="H619">
        <v>5.4872558916795304</v>
      </c>
      <c r="I619">
        <v>21.653277967921699</v>
      </c>
      <c r="K619" t="s">
        <v>4</v>
      </c>
      <c r="L619" t="s">
        <v>6</v>
      </c>
      <c r="M619">
        <v>434</v>
      </c>
      <c r="O619">
        <v>1</v>
      </c>
      <c r="Q619">
        <v>4.25932136267277</v>
      </c>
      <c r="R619">
        <v>9.3739326778540804</v>
      </c>
      <c r="S619">
        <f t="shared" si="15"/>
        <v>9.3739326778540804</v>
      </c>
    </row>
    <row r="620" spans="1:19">
      <c r="A620">
        <v>5.8548877810000004</v>
      </c>
      <c r="B620" t="s">
        <v>5</v>
      </c>
      <c r="C620" t="s">
        <v>6</v>
      </c>
      <c r="D620">
        <v>441</v>
      </c>
      <c r="F620">
        <v>2</v>
      </c>
      <c r="H620">
        <v>3.95302670963276</v>
      </c>
      <c r="I620">
        <v>6.3109861474540399</v>
      </c>
      <c r="K620" t="s">
        <v>4</v>
      </c>
      <c r="L620" t="s">
        <v>6</v>
      </c>
      <c r="M620">
        <v>435</v>
      </c>
      <c r="O620">
        <v>1</v>
      </c>
      <c r="Q620">
        <v>4.6951110638249096</v>
      </c>
      <c r="R620">
        <v>13.7318296893755</v>
      </c>
      <c r="S620" t="str">
        <f t="shared" si="15"/>
        <v>pass</v>
      </c>
    </row>
    <row r="621" spans="1:19">
      <c r="A621">
        <v>35.130656399999999</v>
      </c>
      <c r="B621" t="s">
        <v>4</v>
      </c>
      <c r="C621" t="s">
        <v>6</v>
      </c>
      <c r="D621">
        <v>442</v>
      </c>
      <c r="F621">
        <v>1</v>
      </c>
      <c r="H621">
        <v>5.0955463146867901</v>
      </c>
      <c r="I621">
        <v>17.7361821979943</v>
      </c>
      <c r="K621" t="s">
        <v>4</v>
      </c>
      <c r="L621" t="s">
        <v>6</v>
      </c>
      <c r="M621">
        <v>436</v>
      </c>
      <c r="O621">
        <v>1</v>
      </c>
      <c r="Q621">
        <v>5.2293479778861798</v>
      </c>
      <c r="R621">
        <v>19.074198829988202</v>
      </c>
      <c r="S621" t="str">
        <f t="shared" si="15"/>
        <v>pass</v>
      </c>
    </row>
    <row r="622" spans="1:19">
      <c r="A622">
        <v>65.210553489999995</v>
      </c>
      <c r="B622" t="s">
        <v>4</v>
      </c>
      <c r="C622" t="s">
        <v>6</v>
      </c>
      <c r="D622">
        <v>443</v>
      </c>
      <c r="F622">
        <v>1</v>
      </c>
      <c r="H622">
        <v>3.9401223990137502</v>
      </c>
      <c r="I622">
        <v>6.1819430412638798</v>
      </c>
      <c r="K622" t="s">
        <v>4</v>
      </c>
      <c r="L622" t="s">
        <v>6</v>
      </c>
      <c r="M622">
        <v>439</v>
      </c>
      <c r="O622">
        <v>1</v>
      </c>
      <c r="Q622">
        <v>4.94640442273597</v>
      </c>
      <c r="R622">
        <v>16.244763278486101</v>
      </c>
      <c r="S622" t="str">
        <f t="shared" si="15"/>
        <v>pass</v>
      </c>
    </row>
    <row r="623" spans="1:19">
      <c r="A623">
        <v>23.45399845</v>
      </c>
      <c r="B623" t="s">
        <v>4</v>
      </c>
      <c r="C623" t="s">
        <v>6</v>
      </c>
      <c r="D623">
        <v>444</v>
      </c>
      <c r="F623">
        <v>1</v>
      </c>
      <c r="H623">
        <v>5.1360639799351802</v>
      </c>
      <c r="I623">
        <v>18.141358850478198</v>
      </c>
      <c r="K623" t="s">
        <v>4</v>
      </c>
      <c r="L623" t="s">
        <v>6</v>
      </c>
      <c r="M623">
        <v>440</v>
      </c>
      <c r="O623">
        <v>1</v>
      </c>
      <c r="Q623">
        <v>5.4872558916795304</v>
      </c>
      <c r="R623">
        <v>21.653277967921699</v>
      </c>
      <c r="S623" t="str">
        <f t="shared" si="15"/>
        <v>pass</v>
      </c>
    </row>
    <row r="624" spans="1:19">
      <c r="A624">
        <v>6.9751497899999997</v>
      </c>
      <c r="B624" t="s">
        <v>5</v>
      </c>
      <c r="C624" t="s">
        <v>6</v>
      </c>
      <c r="D624">
        <v>445</v>
      </c>
      <c r="F624">
        <v>2</v>
      </c>
      <c r="H624">
        <v>3.3825537848994198</v>
      </c>
      <c r="I624">
        <v>0.60625690012060995</v>
      </c>
      <c r="K624" t="s">
        <v>4</v>
      </c>
      <c r="L624" t="s">
        <v>6</v>
      </c>
      <c r="M624">
        <v>442</v>
      </c>
      <c r="O624">
        <v>1</v>
      </c>
      <c r="Q624">
        <v>5.0955463146867901</v>
      </c>
      <c r="R624">
        <v>17.7361821979943</v>
      </c>
      <c r="S624" t="str">
        <f t="shared" si="15"/>
        <v>pass</v>
      </c>
    </row>
    <row r="625" spans="1:19">
      <c r="A625">
        <v>6.1525284899999999</v>
      </c>
      <c r="B625" t="s">
        <v>5</v>
      </c>
      <c r="C625" t="s">
        <v>6</v>
      </c>
      <c r="D625">
        <v>446</v>
      </c>
      <c r="F625">
        <v>2</v>
      </c>
      <c r="H625">
        <v>2.54305150027233</v>
      </c>
      <c r="I625">
        <v>-7.7887659461503098</v>
      </c>
      <c r="K625" t="s">
        <v>4</v>
      </c>
      <c r="L625" t="s">
        <v>6</v>
      </c>
      <c r="M625">
        <v>443</v>
      </c>
      <c r="O625">
        <v>1</v>
      </c>
      <c r="Q625">
        <v>3.9401223990137502</v>
      </c>
      <c r="R625">
        <v>6.1819430412638798</v>
      </c>
      <c r="S625">
        <f t="shared" si="15"/>
        <v>6.1819430412638798</v>
      </c>
    </row>
    <row r="626" spans="1:19">
      <c r="A626">
        <v>4.9051107219999999</v>
      </c>
      <c r="B626" t="s">
        <v>5</v>
      </c>
      <c r="C626" t="s">
        <v>6</v>
      </c>
      <c r="D626">
        <v>447</v>
      </c>
      <c r="F626">
        <v>2</v>
      </c>
      <c r="H626">
        <v>3.7987622634777201</v>
      </c>
      <c r="I626">
        <v>4.7683416859036001</v>
      </c>
      <c r="K626" t="s">
        <v>4</v>
      </c>
      <c r="L626" t="s">
        <v>6</v>
      </c>
      <c r="M626">
        <v>444</v>
      </c>
      <c r="O626">
        <v>1</v>
      </c>
      <c r="Q626">
        <v>5.1360639799351802</v>
      </c>
      <c r="R626">
        <v>18.141358850478198</v>
      </c>
      <c r="S626" t="str">
        <f t="shared" si="15"/>
        <v>pass</v>
      </c>
    </row>
    <row r="627" spans="1:19">
      <c r="A627" t="s">
        <v>7</v>
      </c>
      <c r="B627" t="s">
        <v>8</v>
      </c>
      <c r="C627" t="s">
        <v>9</v>
      </c>
      <c r="D627" t="s">
        <v>10</v>
      </c>
      <c r="H627" t="s">
        <v>11</v>
      </c>
      <c r="I627" t="s">
        <v>12</v>
      </c>
      <c r="J627" t="s">
        <v>13</v>
      </c>
      <c r="K627" t="s">
        <v>14</v>
      </c>
    </row>
    <row r="628" spans="1:19">
      <c r="A628">
        <v>215</v>
      </c>
      <c r="B628">
        <v>410</v>
      </c>
      <c r="C628">
        <v>625</v>
      </c>
      <c r="D628">
        <v>65.599999999999994</v>
      </c>
      <c r="H628">
        <f>COUNTIFS(B2:B626,B622,F2:F626,F614)</f>
        <v>392</v>
      </c>
      <c r="I628">
        <f>COUNTIFS(B2:B626,B622,F2:F626,F616)</f>
        <v>18</v>
      </c>
      <c r="J628">
        <f>COUNTIFS(B2:B626,B624,F2:F626,F610)</f>
        <v>8</v>
      </c>
      <c r="K628">
        <f>COUNTIFS(B2:B626,B624,F2:F626,F616)</f>
        <v>207</v>
      </c>
    </row>
    <row r="630" spans="1:19">
      <c r="G630" t="s">
        <v>20</v>
      </c>
      <c r="H630">
        <f>AVERAGEIFS($I$2:$I$626,$B$2:$B$626,"abnormal pipe image",$F$2:$F$626,1)</f>
        <v>20.43963994132459</v>
      </c>
      <c r="I630">
        <f>AVERAGEIFS($I$2:$I$626,$B$2:$B$626,"abnormal pipe image",$F$2:$F$626,2)</f>
        <v>10.324741351288665</v>
      </c>
      <c r="J630">
        <f>AVERAGEIFS($I$2:$I$626,$B$2:$B$626,"normal pipe image",$F$2:$F$626,1)</f>
        <v>19.482373638460288</v>
      </c>
      <c r="K630">
        <f>AVERAGEIFS($I$2:$I$626,$B$2:$B$626,"normal pipe image",$F$2:$F$626,2)</f>
        <v>3.6368139245102675</v>
      </c>
    </row>
    <row r="632" spans="1:19">
      <c r="M632" t="s">
        <v>15</v>
      </c>
      <c r="N632" t="s">
        <v>16</v>
      </c>
      <c r="O632" t="s">
        <v>17</v>
      </c>
      <c r="P632" t="s">
        <v>18</v>
      </c>
      <c r="Q632" t="s">
        <v>19</v>
      </c>
    </row>
    <row r="633" spans="1:19">
      <c r="M633">
        <f>(H628+K628)/(H628+I628+J628+K628)</f>
        <v>0.95840000000000003</v>
      </c>
      <c r="N633">
        <f>H628/(H628+I628)</f>
        <v>0.95609756097560972</v>
      </c>
      <c r="O633">
        <f>H628/(H628+J628)</f>
        <v>0.98</v>
      </c>
      <c r="P633">
        <f>K628/(I628+K628)</f>
        <v>0.92</v>
      </c>
      <c r="Q633">
        <f>(2*O633*N633)/(O633+N633)</f>
        <v>0.96790123456790123</v>
      </c>
    </row>
    <row r="636" spans="1:19">
      <c r="M636" s="1" t="s">
        <v>21</v>
      </c>
      <c r="N636">
        <f>AVERAGE(H630,I630)</f>
        <v>15.382190646306627</v>
      </c>
      <c r="O636">
        <f>AVERAGE(R217:R626)</f>
        <v>19.995571222737649</v>
      </c>
    </row>
    <row r="637" spans="1:19">
      <c r="M637" s="1" t="s">
        <v>22</v>
      </c>
      <c r="N637">
        <f>AVERAGE(J630,K630)</f>
        <v>11.559593781485278</v>
      </c>
      <c r="O637">
        <f>AVERAGE(R2:R216)</f>
        <v>4.2264161464246879</v>
      </c>
    </row>
    <row r="638" spans="1:19">
      <c r="M638" s="1" t="s">
        <v>23</v>
      </c>
      <c r="N638">
        <f>AVERAGE(I2:I626)</f>
        <v>14.570981876485972</v>
      </c>
    </row>
    <row r="639" spans="1:19">
      <c r="M639" t="s">
        <v>25</v>
      </c>
      <c r="N639">
        <f>_xlfn.STDEV.P(R2:R216)</f>
        <v>5.7684673466631624</v>
      </c>
      <c r="O639">
        <f>_xlfn.STDEV.P(R2:R216)</f>
        <v>5.7684673466631624</v>
      </c>
    </row>
    <row r="640" spans="1:19">
      <c r="M640" s="1" t="s">
        <v>24</v>
      </c>
      <c r="N640">
        <f>ROUNDDOWN(N637,0)+ROUNDDOWN(N639,0)</f>
        <v>16</v>
      </c>
      <c r="O640">
        <f>ROUNDDOWN(O639*2,1)+ROUNDDOWN(O637,1)</f>
        <v>15.7</v>
      </c>
    </row>
  </sheetData>
  <sortState ref="K2:R626">
    <sortCondition descending="1" ref="K2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test_12_30_2_expert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2021-01-05T05:25:02Z</dcterms:created>
  <dcterms:modified xsi:type="dcterms:W3CDTF">2021-01-19T07:49:52Z</dcterms:modified>
</cp:coreProperties>
</file>