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entropy_csv\"/>
    </mc:Choice>
  </mc:AlternateContent>
  <xr:revisionPtr revIDLastSave="0" documentId="13_ncr:1_{AB2AB9D8-A023-4786-B26A-918ED78491F5}" xr6:coauthVersionLast="36" xr6:coauthVersionMax="36" xr10:uidLastSave="{00000000-0000-0000-0000-000000000000}"/>
  <bookViews>
    <workbookView xWindow="0" yWindow="0" windowWidth="10500" windowHeight="7248" xr2:uid="{00000000-000D-0000-FFFF-FFFF00000000}"/>
  </bookViews>
  <sheets>
    <sheet name="test_12_30_expert" sheetId="1" r:id="rId1"/>
  </sheets>
  <calcPr calcId="191029"/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2" i="1"/>
  <c r="R2" i="1"/>
  <c r="P325" i="1"/>
  <c r="P324" i="1"/>
  <c r="P323" i="1"/>
  <c r="P321" i="1"/>
  <c r="P320" i="1"/>
  <c r="O320" i="1"/>
  <c r="K321" i="1"/>
  <c r="J321" i="1"/>
  <c r="I321" i="1"/>
  <c r="H321" i="1"/>
  <c r="O323" i="1"/>
  <c r="O324" i="1" s="1"/>
  <c r="O322" i="1"/>
  <c r="O321" i="1"/>
  <c r="R3" i="1" l="1"/>
  <c r="R7" i="1"/>
  <c r="R12" i="1"/>
  <c r="R16" i="1"/>
  <c r="R20" i="1"/>
  <c r="R24" i="1"/>
  <c r="R28" i="1"/>
  <c r="R32" i="1"/>
  <c r="R36" i="1"/>
  <c r="R40" i="1"/>
  <c r="R44" i="1"/>
  <c r="R48" i="1"/>
  <c r="R52" i="1"/>
  <c r="R56" i="1"/>
  <c r="R60" i="1"/>
  <c r="R64" i="1"/>
  <c r="R68" i="1"/>
  <c r="R72" i="1"/>
  <c r="R76" i="1"/>
  <c r="R80" i="1"/>
  <c r="R84" i="1"/>
  <c r="R88" i="1"/>
  <c r="R92" i="1"/>
  <c r="R96" i="1"/>
  <c r="R100" i="1"/>
  <c r="R104" i="1"/>
  <c r="R9" i="1"/>
  <c r="R13" i="1"/>
  <c r="R17" i="1"/>
  <c r="R21" i="1"/>
  <c r="R25" i="1"/>
  <c r="R29" i="1"/>
  <c r="R33" i="1"/>
  <c r="R37" i="1"/>
  <c r="R41" i="1"/>
  <c r="R45" i="1"/>
  <c r="R49" i="1"/>
  <c r="R53" i="1"/>
  <c r="R57" i="1"/>
  <c r="R61" i="1"/>
  <c r="R65" i="1"/>
  <c r="R69" i="1"/>
  <c r="R73" i="1"/>
  <c r="R77" i="1"/>
  <c r="R81" i="1"/>
  <c r="R85" i="1"/>
  <c r="R89" i="1"/>
  <c r="R93" i="1"/>
  <c r="R97" i="1"/>
  <c r="R101" i="1"/>
  <c r="R105" i="1"/>
  <c r="R106" i="1"/>
  <c r="R11" i="1"/>
  <c r="R15" i="1"/>
  <c r="R23" i="1"/>
  <c r="R31" i="1"/>
  <c r="R39" i="1"/>
  <c r="R47" i="1"/>
  <c r="R55" i="1"/>
  <c r="R63" i="1"/>
  <c r="R71" i="1"/>
  <c r="R79" i="1"/>
  <c r="R87" i="1"/>
  <c r="R95" i="1"/>
  <c r="R103" i="1"/>
  <c r="R5" i="1"/>
  <c r="R10" i="1"/>
  <c r="R14" i="1"/>
  <c r="R18" i="1"/>
  <c r="R22" i="1"/>
  <c r="R26" i="1"/>
  <c r="R30" i="1"/>
  <c r="R34" i="1"/>
  <c r="R38" i="1"/>
  <c r="R42" i="1"/>
  <c r="R46" i="1"/>
  <c r="R50" i="1"/>
  <c r="R54" i="1"/>
  <c r="R58" i="1"/>
  <c r="R62" i="1"/>
  <c r="R66" i="1"/>
  <c r="R70" i="1"/>
  <c r="R74" i="1"/>
  <c r="R78" i="1"/>
  <c r="R82" i="1"/>
  <c r="R86" i="1"/>
  <c r="R90" i="1"/>
  <c r="R94" i="1"/>
  <c r="R98" i="1"/>
  <c r="R102" i="1"/>
  <c r="R6" i="1"/>
  <c r="R19" i="1"/>
  <c r="R27" i="1"/>
  <c r="R35" i="1"/>
  <c r="R43" i="1"/>
  <c r="R51" i="1"/>
  <c r="R59" i="1"/>
  <c r="R67" i="1"/>
  <c r="R75" i="1"/>
  <c r="R83" i="1"/>
  <c r="R91" i="1"/>
  <c r="R99" i="1"/>
  <c r="R8" i="1"/>
  <c r="R4" i="1"/>
  <c r="K320" i="1" l="1"/>
  <c r="K324" i="1" s="1"/>
  <c r="J320" i="1"/>
  <c r="I320" i="1"/>
  <c r="H320" i="1"/>
  <c r="H324" i="1" l="1"/>
  <c r="I324" i="1"/>
  <c r="J324" i="1"/>
  <c r="L324" i="1" s="1"/>
</calcChain>
</file>

<file path=xl/sharedStrings.xml><?xml version="1.0" encoding="utf-8"?>
<sst xmlns="http://schemas.openxmlformats.org/spreadsheetml/2006/main" count="913" uniqueCount="26">
  <si>
    <t>E_list</t>
  </si>
  <si>
    <t>judge_list</t>
  </si>
  <si>
    <t>train_model_list</t>
  </si>
  <si>
    <t>index_list</t>
  </si>
  <si>
    <t>abnormal pipe image</t>
  </si>
  <si>
    <t>normal pipe image</t>
  </si>
  <si>
    <t>color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</si>
  <si>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</si>
  <si>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</si>
  <si>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</si>
  <si>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</si>
  <si>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</si>
  <si>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</si>
  <si>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</si>
  <si>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</si>
  <si>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</si>
  <si>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</si>
  <si>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</si>
  <si>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</si>
  <si>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</si>
  <si>
    <t>異常予想の平均</t>
  </si>
  <si>
    <t>正常予想の平均</t>
  </si>
  <si>
    <t>全体の平均</t>
  </si>
  <si>
    <t>正常予測の標準偏差</t>
  </si>
  <si>
    <t>標準偏差＋平均</t>
  </si>
  <si>
    <t>entropy_ave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</si>
</sst>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HGｺﾞｼｯｸM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5"/>
  <sheetViews>
    <sheetView tabSelected="1" topLeftCell="A308" workbookViewId="0">
      <selection activeCell="H323" sqref="H323:L324"/>
    </sheetView>
  </sheetViews>
  <sheetFormatPr defaultRowHeight="14.4"/>
  <cols>
    <col min="14" max="14" width="13.66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</row>
    <row r="2" spans="1:19">
      <c r="A2">
        <v>14.439865271250399</v>
      </c>
      <c r="B2" t="s">
        <v>4</v>
      </c>
      <c r="C2">
        <v>60</v>
      </c>
      <c r="D2">
        <v>0</v>
      </c>
      <c r="F2">
        <v>1</v>
      </c>
      <c r="H2">
        <v>21.807707620771598</v>
      </c>
      <c r="K2" t="s">
        <v>5</v>
      </c>
      <c r="L2">
        <v>60</v>
      </c>
      <c r="M2">
        <v>6</v>
      </c>
      <c r="O2">
        <v>1</v>
      </c>
      <c r="Q2">
        <v>13.6957573772759</v>
      </c>
      <c r="R2" t="str">
        <f>IF(AND(K2="normal pipe image",Q2&gt;$P$324),Q2,"pass")</f>
        <v>pass</v>
      </c>
      <c r="S2">
        <f>IF(AND(K2="normal pipe image",Q2&gt;$P$325),Q2,"pass")</f>
        <v>13.6957573772759</v>
      </c>
    </row>
    <row r="3" spans="1:19">
      <c r="A3">
        <v>15.849168573107001</v>
      </c>
      <c r="B3" t="s">
        <v>4</v>
      </c>
      <c r="C3">
        <v>60</v>
      </c>
      <c r="D3">
        <v>1</v>
      </c>
      <c r="F3">
        <v>1</v>
      </c>
      <c r="H3">
        <v>17.140642485070501</v>
      </c>
      <c r="K3" t="s">
        <v>5</v>
      </c>
      <c r="L3">
        <v>100</v>
      </c>
      <c r="M3">
        <v>9</v>
      </c>
      <c r="O3">
        <v>1</v>
      </c>
      <c r="Q3">
        <v>18.276211258663</v>
      </c>
      <c r="R3">
        <f t="shared" ref="R3:R66" si="0">IF(AND(K3="normal pipe image",Q3&gt;$P$324),Q3,"pass")</f>
        <v>18.276211258663</v>
      </c>
      <c r="S3">
        <f t="shared" ref="S3:S66" si="1">IF(AND(K3="normal pipe image",Q3&gt;$P$325),Q3,"pass")</f>
        <v>18.276211258663</v>
      </c>
    </row>
    <row r="4" spans="1:19">
      <c r="A4">
        <v>16.335746958142199</v>
      </c>
      <c r="B4" t="s">
        <v>4</v>
      </c>
      <c r="C4">
        <v>60</v>
      </c>
      <c r="D4">
        <v>2</v>
      </c>
      <c r="F4">
        <v>1</v>
      </c>
      <c r="H4">
        <v>19.178361590173399</v>
      </c>
      <c r="K4" t="s">
        <v>5</v>
      </c>
      <c r="L4">
        <v>100</v>
      </c>
      <c r="M4">
        <v>17</v>
      </c>
      <c r="O4">
        <v>1</v>
      </c>
      <c r="Q4">
        <v>13.938428294675999</v>
      </c>
      <c r="R4" t="str">
        <f t="shared" si="0"/>
        <v>pass</v>
      </c>
      <c r="S4">
        <f t="shared" si="1"/>
        <v>13.938428294675999</v>
      </c>
    </row>
    <row r="5" spans="1:19">
      <c r="A5">
        <v>13.3844405355907</v>
      </c>
      <c r="B5" t="s">
        <v>4</v>
      </c>
      <c r="C5">
        <v>60</v>
      </c>
      <c r="D5">
        <v>3</v>
      </c>
      <c r="F5">
        <v>1</v>
      </c>
      <c r="H5">
        <v>16.389171185435401</v>
      </c>
      <c r="K5" t="s">
        <v>5</v>
      </c>
      <c r="L5">
        <v>100</v>
      </c>
      <c r="M5">
        <v>22</v>
      </c>
      <c r="O5">
        <v>1</v>
      </c>
      <c r="Q5">
        <v>9.6161062242716202</v>
      </c>
      <c r="R5" t="str">
        <f t="shared" si="0"/>
        <v>pass</v>
      </c>
      <c r="S5" t="str">
        <f t="shared" si="1"/>
        <v>pass</v>
      </c>
    </row>
    <row r="6" spans="1:19">
      <c r="A6">
        <v>15.4808109374273</v>
      </c>
      <c r="B6" t="s">
        <v>4</v>
      </c>
      <c r="C6">
        <v>60</v>
      </c>
      <c r="D6">
        <v>4</v>
      </c>
      <c r="F6">
        <v>1</v>
      </c>
      <c r="H6">
        <v>15.469951019756</v>
      </c>
      <c r="K6" t="s">
        <v>5</v>
      </c>
      <c r="L6">
        <v>100</v>
      </c>
      <c r="M6">
        <v>23</v>
      </c>
      <c r="O6">
        <v>1</v>
      </c>
      <c r="Q6">
        <v>6.8025228258034103</v>
      </c>
      <c r="R6" t="str">
        <f t="shared" si="0"/>
        <v>pass</v>
      </c>
      <c r="S6" t="str">
        <f t="shared" si="1"/>
        <v>pass</v>
      </c>
    </row>
    <row r="7" spans="1:19">
      <c r="A7">
        <v>20.2306114254887</v>
      </c>
      <c r="B7" t="s">
        <v>4</v>
      </c>
      <c r="C7">
        <v>60</v>
      </c>
      <c r="D7">
        <v>5</v>
      </c>
      <c r="F7">
        <v>1</v>
      </c>
      <c r="H7">
        <v>19.2856529782682</v>
      </c>
      <c r="K7" t="s">
        <v>5</v>
      </c>
      <c r="L7">
        <v>100</v>
      </c>
      <c r="M7">
        <v>25</v>
      </c>
      <c r="O7">
        <v>1</v>
      </c>
      <c r="Q7">
        <v>10.510929073352001</v>
      </c>
      <c r="R7" t="str">
        <f t="shared" si="0"/>
        <v>pass</v>
      </c>
      <c r="S7" t="str">
        <f t="shared" si="1"/>
        <v>pass</v>
      </c>
    </row>
    <row r="8" spans="1:19">
      <c r="A8">
        <v>19.5337565838141</v>
      </c>
      <c r="B8" t="s">
        <v>5</v>
      </c>
      <c r="C8">
        <v>60</v>
      </c>
      <c r="D8">
        <v>6</v>
      </c>
      <c r="F8">
        <v>1</v>
      </c>
      <c r="H8">
        <v>13.6957573772759</v>
      </c>
      <c r="K8" t="s">
        <v>5</v>
      </c>
      <c r="L8">
        <v>100</v>
      </c>
      <c r="M8">
        <v>28</v>
      </c>
      <c r="O8">
        <v>1</v>
      </c>
      <c r="Q8">
        <v>12.1122411092863</v>
      </c>
      <c r="R8" t="str">
        <f t="shared" si="0"/>
        <v>pass</v>
      </c>
      <c r="S8">
        <f t="shared" si="1"/>
        <v>12.1122411092863</v>
      </c>
    </row>
    <row r="9" spans="1:19">
      <c r="A9">
        <v>25.344369525001099</v>
      </c>
      <c r="B9" t="s">
        <v>4</v>
      </c>
      <c r="C9">
        <v>100</v>
      </c>
      <c r="D9">
        <v>0</v>
      </c>
      <c r="F9">
        <v>1</v>
      </c>
      <c r="H9">
        <v>22.817940821136101</v>
      </c>
      <c r="K9" t="s">
        <v>5</v>
      </c>
      <c r="L9">
        <v>100</v>
      </c>
      <c r="M9">
        <v>29</v>
      </c>
      <c r="O9">
        <v>2</v>
      </c>
      <c r="Q9">
        <v>7.3978407829285704</v>
      </c>
      <c r="R9" t="str">
        <f t="shared" si="0"/>
        <v>pass</v>
      </c>
      <c r="S9" t="str">
        <f t="shared" si="1"/>
        <v>pass</v>
      </c>
    </row>
    <row r="10" spans="1:19">
      <c r="A10">
        <v>25.827846527099599</v>
      </c>
      <c r="B10" t="s">
        <v>4</v>
      </c>
      <c r="C10">
        <v>100</v>
      </c>
      <c r="D10">
        <v>1</v>
      </c>
      <c r="F10">
        <v>1</v>
      </c>
      <c r="H10">
        <v>20.5164652346797</v>
      </c>
      <c r="K10" t="s">
        <v>5</v>
      </c>
      <c r="L10">
        <v>100</v>
      </c>
      <c r="M10">
        <v>33</v>
      </c>
      <c r="O10">
        <v>2</v>
      </c>
      <c r="Q10">
        <v>5.8244778140756104</v>
      </c>
      <c r="R10" t="str">
        <f t="shared" si="0"/>
        <v>pass</v>
      </c>
      <c r="S10" t="str">
        <f t="shared" si="1"/>
        <v>pass</v>
      </c>
    </row>
    <row r="11" spans="1:19">
      <c r="A11">
        <v>16.9360299791608</v>
      </c>
      <c r="B11" t="s">
        <v>4</v>
      </c>
      <c r="C11">
        <v>100</v>
      </c>
      <c r="D11">
        <v>2</v>
      </c>
      <c r="F11">
        <v>1</v>
      </c>
      <c r="H11">
        <v>20.639499109467099</v>
      </c>
      <c r="K11" t="s">
        <v>5</v>
      </c>
      <c r="L11">
        <v>100</v>
      </c>
      <c r="M11">
        <v>34</v>
      </c>
      <c r="O11">
        <v>2</v>
      </c>
      <c r="Q11">
        <v>5.4501138795315498</v>
      </c>
      <c r="R11" t="str">
        <f t="shared" si="0"/>
        <v>pass</v>
      </c>
      <c r="S11" t="str">
        <f t="shared" si="1"/>
        <v>pass</v>
      </c>
    </row>
    <row r="12" spans="1:19">
      <c r="A12">
        <v>17.471980594453299</v>
      </c>
      <c r="B12" t="s">
        <v>4</v>
      </c>
      <c r="C12">
        <v>100</v>
      </c>
      <c r="D12">
        <v>3</v>
      </c>
      <c r="F12">
        <v>1</v>
      </c>
      <c r="H12">
        <v>17.492285292858199</v>
      </c>
      <c r="K12" t="s">
        <v>5</v>
      </c>
      <c r="L12">
        <v>100</v>
      </c>
      <c r="M12">
        <v>35</v>
      </c>
      <c r="O12">
        <v>2</v>
      </c>
      <c r="Q12">
        <v>1.6240321290411801</v>
      </c>
      <c r="R12" t="str">
        <f t="shared" si="0"/>
        <v>pass</v>
      </c>
      <c r="S12" t="str">
        <f t="shared" si="1"/>
        <v>pass</v>
      </c>
    </row>
    <row r="13" spans="1:19">
      <c r="A13">
        <v>19.234286126636299</v>
      </c>
      <c r="B13" t="s">
        <v>4</v>
      </c>
      <c r="C13">
        <v>100</v>
      </c>
      <c r="D13">
        <v>4</v>
      </c>
      <c r="F13">
        <v>1</v>
      </c>
      <c r="H13">
        <v>21.789250586258301</v>
      </c>
      <c r="K13" t="s">
        <v>5</v>
      </c>
      <c r="L13">
        <v>100</v>
      </c>
      <c r="M13">
        <v>36</v>
      </c>
      <c r="O13">
        <v>1</v>
      </c>
      <c r="Q13">
        <v>6.0804420752462898</v>
      </c>
      <c r="R13" t="str">
        <f t="shared" si="0"/>
        <v>pass</v>
      </c>
      <c r="S13" t="str">
        <f t="shared" si="1"/>
        <v>pass</v>
      </c>
    </row>
    <row r="14" spans="1:19">
      <c r="A14">
        <v>23.7879493804205</v>
      </c>
      <c r="B14" t="s">
        <v>4</v>
      </c>
      <c r="C14">
        <v>100</v>
      </c>
      <c r="D14">
        <v>5</v>
      </c>
      <c r="F14">
        <v>1</v>
      </c>
      <c r="H14">
        <v>20.5779777558677</v>
      </c>
      <c r="K14" t="s">
        <v>5</v>
      </c>
      <c r="L14">
        <v>100</v>
      </c>
      <c r="M14">
        <v>38</v>
      </c>
      <c r="O14">
        <v>2</v>
      </c>
      <c r="Q14">
        <v>0.35510779489125799</v>
      </c>
      <c r="R14" t="str">
        <f t="shared" si="0"/>
        <v>pass</v>
      </c>
      <c r="S14" t="str">
        <f t="shared" si="1"/>
        <v>pass</v>
      </c>
    </row>
    <row r="15" spans="1:19">
      <c r="A15">
        <v>25.730859007154098</v>
      </c>
      <c r="B15" t="s">
        <v>4</v>
      </c>
      <c r="C15">
        <v>100</v>
      </c>
      <c r="D15">
        <v>6</v>
      </c>
      <c r="F15">
        <v>1</v>
      </c>
      <c r="H15">
        <v>22.834550737936599</v>
      </c>
      <c r="K15" t="s">
        <v>5</v>
      </c>
      <c r="L15">
        <v>100</v>
      </c>
      <c r="M15">
        <v>39</v>
      </c>
      <c r="O15">
        <v>1</v>
      </c>
      <c r="Q15">
        <v>7.79643376380589</v>
      </c>
      <c r="R15" t="str">
        <f t="shared" si="0"/>
        <v>pass</v>
      </c>
      <c r="S15" t="str">
        <f t="shared" si="1"/>
        <v>pass</v>
      </c>
    </row>
    <row r="16" spans="1:19">
      <c r="A16">
        <v>21.288600512913199</v>
      </c>
      <c r="B16" t="s">
        <v>4</v>
      </c>
      <c r="C16">
        <v>100</v>
      </c>
      <c r="D16">
        <v>7</v>
      </c>
      <c r="F16">
        <v>1</v>
      </c>
      <c r="H16">
        <v>21.301472789268701</v>
      </c>
      <c r="K16" t="s">
        <v>5</v>
      </c>
      <c r="L16">
        <v>100</v>
      </c>
      <c r="M16">
        <v>41</v>
      </c>
      <c r="O16">
        <v>1</v>
      </c>
      <c r="Q16">
        <v>12.0057023083078</v>
      </c>
      <c r="R16" t="str">
        <f t="shared" si="0"/>
        <v>pass</v>
      </c>
      <c r="S16">
        <f t="shared" si="1"/>
        <v>12.0057023083078</v>
      </c>
    </row>
    <row r="17" spans="1:19">
      <c r="A17">
        <v>18.8548980440412</v>
      </c>
      <c r="B17" t="s">
        <v>4</v>
      </c>
      <c r="C17">
        <v>100</v>
      </c>
      <c r="D17">
        <v>8</v>
      </c>
      <c r="F17">
        <v>1</v>
      </c>
      <c r="H17">
        <v>23.174210510527899</v>
      </c>
      <c r="K17" t="s">
        <v>5</v>
      </c>
      <c r="L17">
        <v>100</v>
      </c>
      <c r="M17">
        <v>42</v>
      </c>
      <c r="O17">
        <v>2</v>
      </c>
      <c r="Q17">
        <v>-1.00653896937502</v>
      </c>
      <c r="R17" t="str">
        <f t="shared" si="0"/>
        <v>pass</v>
      </c>
      <c r="S17" t="str">
        <f t="shared" si="1"/>
        <v>pass</v>
      </c>
    </row>
    <row r="18" spans="1:19">
      <c r="A18">
        <v>14.0222330135954</v>
      </c>
      <c r="B18" t="s">
        <v>5</v>
      </c>
      <c r="C18">
        <v>100</v>
      </c>
      <c r="D18">
        <v>9</v>
      </c>
      <c r="F18">
        <v>1</v>
      </c>
      <c r="H18">
        <v>18.276211258663</v>
      </c>
      <c r="K18" t="s">
        <v>5</v>
      </c>
      <c r="L18">
        <v>100</v>
      </c>
      <c r="M18">
        <v>43</v>
      </c>
      <c r="O18">
        <v>1</v>
      </c>
      <c r="Q18">
        <v>11.347851492024001</v>
      </c>
      <c r="R18" t="str">
        <f t="shared" si="0"/>
        <v>pass</v>
      </c>
      <c r="S18">
        <f t="shared" si="1"/>
        <v>11.347851492024001</v>
      </c>
    </row>
    <row r="19" spans="1:19">
      <c r="A19">
        <v>16.277261688595701</v>
      </c>
      <c r="B19" t="s">
        <v>4</v>
      </c>
      <c r="C19">
        <v>100</v>
      </c>
      <c r="D19">
        <v>10</v>
      </c>
      <c r="F19">
        <v>1</v>
      </c>
      <c r="H19">
        <v>14.7913502526489</v>
      </c>
      <c r="K19" t="s">
        <v>5</v>
      </c>
      <c r="L19">
        <v>100</v>
      </c>
      <c r="M19">
        <v>45</v>
      </c>
      <c r="O19">
        <v>1</v>
      </c>
      <c r="Q19">
        <v>11.580533025522</v>
      </c>
      <c r="R19" t="str">
        <f t="shared" si="0"/>
        <v>pass</v>
      </c>
      <c r="S19">
        <f t="shared" si="1"/>
        <v>11.580533025522</v>
      </c>
    </row>
    <row r="20" spans="1:19">
      <c r="A20">
        <v>20.128117629459901</v>
      </c>
      <c r="B20" t="s">
        <v>4</v>
      </c>
      <c r="C20">
        <v>100</v>
      </c>
      <c r="D20">
        <v>11</v>
      </c>
      <c r="F20">
        <v>1</v>
      </c>
      <c r="H20">
        <v>17.688346370629201</v>
      </c>
      <c r="K20" t="s">
        <v>5</v>
      </c>
      <c r="L20">
        <v>100</v>
      </c>
      <c r="M20">
        <v>46</v>
      </c>
      <c r="O20">
        <v>1</v>
      </c>
      <c r="Q20">
        <v>8.8182322664847508</v>
      </c>
      <c r="R20" t="str">
        <f t="shared" si="0"/>
        <v>pass</v>
      </c>
      <c r="S20" t="str">
        <f t="shared" si="1"/>
        <v>pass</v>
      </c>
    </row>
    <row r="21" spans="1:19">
      <c r="A21">
        <v>23.646333694458001</v>
      </c>
      <c r="B21" t="s">
        <v>4</v>
      </c>
      <c r="C21">
        <v>100</v>
      </c>
      <c r="D21">
        <v>12</v>
      </c>
      <c r="F21">
        <v>1</v>
      </c>
      <c r="H21">
        <v>17.292410952877699</v>
      </c>
      <c r="K21" t="s">
        <v>5</v>
      </c>
      <c r="L21">
        <v>100</v>
      </c>
      <c r="M21">
        <v>47</v>
      </c>
      <c r="O21">
        <v>2</v>
      </c>
      <c r="Q21">
        <v>-5.7126621432550602</v>
      </c>
      <c r="R21" t="str">
        <f t="shared" si="0"/>
        <v>pass</v>
      </c>
      <c r="S21" t="str">
        <f t="shared" si="1"/>
        <v>pass</v>
      </c>
    </row>
    <row r="22" spans="1:19">
      <c r="A22">
        <v>14.0695813951038</v>
      </c>
      <c r="B22" t="s">
        <v>4</v>
      </c>
      <c r="C22">
        <v>100</v>
      </c>
      <c r="D22">
        <v>13</v>
      </c>
      <c r="F22">
        <v>1</v>
      </c>
      <c r="H22">
        <v>15.475369483518101</v>
      </c>
      <c r="K22" t="s">
        <v>5</v>
      </c>
      <c r="L22">
        <v>100</v>
      </c>
      <c r="M22">
        <v>48</v>
      </c>
      <c r="O22">
        <v>2</v>
      </c>
      <c r="Q22">
        <v>4.8231891037134602</v>
      </c>
      <c r="R22" t="str">
        <f t="shared" si="0"/>
        <v>pass</v>
      </c>
      <c r="S22" t="str">
        <f t="shared" si="1"/>
        <v>pass</v>
      </c>
    </row>
    <row r="23" spans="1:19">
      <c r="A23">
        <v>13.022245429811001</v>
      </c>
      <c r="B23" t="s">
        <v>4</v>
      </c>
      <c r="C23">
        <v>100</v>
      </c>
      <c r="D23">
        <v>14</v>
      </c>
      <c r="F23">
        <v>1</v>
      </c>
      <c r="H23">
        <v>9.5273424009620804</v>
      </c>
      <c r="K23" t="s">
        <v>5</v>
      </c>
      <c r="L23">
        <v>100</v>
      </c>
      <c r="M23">
        <v>51</v>
      </c>
      <c r="O23">
        <v>2</v>
      </c>
      <c r="Q23">
        <v>-6.8398902561523904</v>
      </c>
      <c r="R23" t="str">
        <f t="shared" si="0"/>
        <v>pass</v>
      </c>
      <c r="S23" t="str">
        <f t="shared" si="1"/>
        <v>pass</v>
      </c>
    </row>
    <row r="24" spans="1:19">
      <c r="A24">
        <v>12.8808176403953</v>
      </c>
      <c r="B24" t="s">
        <v>4</v>
      </c>
      <c r="C24">
        <v>100</v>
      </c>
      <c r="D24">
        <v>15</v>
      </c>
      <c r="F24">
        <v>1</v>
      </c>
      <c r="H24">
        <v>12.5201242419854</v>
      </c>
      <c r="K24" t="s">
        <v>5</v>
      </c>
      <c r="L24">
        <v>100</v>
      </c>
      <c r="M24">
        <v>52</v>
      </c>
      <c r="O24">
        <v>1</v>
      </c>
      <c r="Q24">
        <v>9.9225636587494002</v>
      </c>
      <c r="R24" t="str">
        <f t="shared" si="0"/>
        <v>pass</v>
      </c>
      <c r="S24" t="str">
        <f t="shared" si="1"/>
        <v>pass</v>
      </c>
    </row>
    <row r="25" spans="1:19">
      <c r="A25">
        <v>14.596561136699799</v>
      </c>
      <c r="B25" t="s">
        <v>4</v>
      </c>
      <c r="C25">
        <v>100</v>
      </c>
      <c r="D25">
        <v>16</v>
      </c>
      <c r="F25">
        <v>1</v>
      </c>
      <c r="H25">
        <v>16.871265046466501</v>
      </c>
      <c r="K25" t="s">
        <v>5</v>
      </c>
      <c r="L25">
        <v>100</v>
      </c>
      <c r="M25">
        <v>54</v>
      </c>
      <c r="O25">
        <v>2</v>
      </c>
      <c r="Q25">
        <v>4.9782675483757304</v>
      </c>
      <c r="R25" t="str">
        <f t="shared" si="0"/>
        <v>pass</v>
      </c>
      <c r="S25" t="str">
        <f t="shared" si="1"/>
        <v>pass</v>
      </c>
    </row>
    <row r="26" spans="1:19">
      <c r="A26">
        <v>9.0876697260503096</v>
      </c>
      <c r="B26" t="s">
        <v>5</v>
      </c>
      <c r="C26">
        <v>100</v>
      </c>
      <c r="D26">
        <v>17</v>
      </c>
      <c r="F26">
        <v>1</v>
      </c>
      <c r="H26">
        <v>13.938428294675999</v>
      </c>
      <c r="K26" t="s">
        <v>5</v>
      </c>
      <c r="L26">
        <v>100</v>
      </c>
      <c r="M26">
        <v>55</v>
      </c>
      <c r="O26">
        <v>1</v>
      </c>
      <c r="Q26">
        <v>2.8679292187540701</v>
      </c>
      <c r="R26" t="str">
        <f t="shared" si="0"/>
        <v>pass</v>
      </c>
      <c r="S26" t="str">
        <f t="shared" si="1"/>
        <v>pass</v>
      </c>
    </row>
    <row r="27" spans="1:19">
      <c r="A27">
        <v>15.788705689566401</v>
      </c>
      <c r="B27" t="s">
        <v>4</v>
      </c>
      <c r="C27">
        <v>100</v>
      </c>
      <c r="D27">
        <v>18</v>
      </c>
      <c r="F27">
        <v>1</v>
      </c>
      <c r="H27">
        <v>16.393283364468701</v>
      </c>
      <c r="K27" t="s">
        <v>5</v>
      </c>
      <c r="L27">
        <v>100</v>
      </c>
      <c r="M27">
        <v>57</v>
      </c>
      <c r="O27">
        <v>2</v>
      </c>
      <c r="Q27">
        <v>9.0426984342421708</v>
      </c>
      <c r="R27" t="str">
        <f t="shared" si="0"/>
        <v>pass</v>
      </c>
      <c r="S27" t="str">
        <f t="shared" si="1"/>
        <v>pass</v>
      </c>
    </row>
    <row r="28" spans="1:19">
      <c r="A28">
        <v>21.795632771083199</v>
      </c>
      <c r="B28" t="s">
        <v>4</v>
      </c>
      <c r="C28">
        <v>100</v>
      </c>
      <c r="D28">
        <v>19</v>
      </c>
      <c r="F28">
        <v>1</v>
      </c>
      <c r="H28">
        <v>17.612440345080699</v>
      </c>
      <c r="K28" t="s">
        <v>5</v>
      </c>
      <c r="L28">
        <v>100</v>
      </c>
      <c r="M28">
        <v>58</v>
      </c>
      <c r="O28">
        <v>2</v>
      </c>
      <c r="Q28">
        <v>0.16133463461257699</v>
      </c>
      <c r="R28" t="str">
        <f t="shared" si="0"/>
        <v>pass</v>
      </c>
      <c r="S28" t="str">
        <f t="shared" si="1"/>
        <v>pass</v>
      </c>
    </row>
    <row r="29" spans="1:19">
      <c r="A29">
        <v>21.414884294782301</v>
      </c>
      <c r="B29" t="s">
        <v>4</v>
      </c>
      <c r="C29">
        <v>100</v>
      </c>
      <c r="D29">
        <v>20</v>
      </c>
      <c r="F29">
        <v>1</v>
      </c>
      <c r="H29">
        <v>20.159549926287099</v>
      </c>
      <c r="K29" t="s">
        <v>5</v>
      </c>
      <c r="L29">
        <v>100</v>
      </c>
      <c r="M29">
        <v>59</v>
      </c>
      <c r="O29">
        <v>2</v>
      </c>
      <c r="Q29">
        <v>4.0250807856575896</v>
      </c>
      <c r="R29" t="str">
        <f t="shared" si="0"/>
        <v>pass</v>
      </c>
      <c r="S29" t="str">
        <f t="shared" si="1"/>
        <v>pass</v>
      </c>
    </row>
    <row r="30" spans="1:19">
      <c r="A30">
        <v>12.727771577380899</v>
      </c>
      <c r="B30" t="s">
        <v>4</v>
      </c>
      <c r="C30">
        <v>100</v>
      </c>
      <c r="D30">
        <v>21</v>
      </c>
      <c r="F30">
        <v>1</v>
      </c>
      <c r="H30">
        <v>9.2002066842825894</v>
      </c>
      <c r="K30" t="s">
        <v>5</v>
      </c>
      <c r="L30">
        <v>100</v>
      </c>
      <c r="M30">
        <v>60</v>
      </c>
      <c r="O30">
        <v>1</v>
      </c>
      <c r="Q30">
        <v>8.9071017495880103</v>
      </c>
      <c r="R30" t="str">
        <f t="shared" si="0"/>
        <v>pass</v>
      </c>
      <c r="S30" t="str">
        <f t="shared" si="1"/>
        <v>pass</v>
      </c>
    </row>
    <row r="31" spans="1:19">
      <c r="A31">
        <v>8.0290187192690201</v>
      </c>
      <c r="B31" t="s">
        <v>5</v>
      </c>
      <c r="C31">
        <v>100</v>
      </c>
      <c r="D31">
        <v>22</v>
      </c>
      <c r="F31">
        <v>1</v>
      </c>
      <c r="H31">
        <v>9.6161062242716202</v>
      </c>
      <c r="K31" t="s">
        <v>5</v>
      </c>
      <c r="L31">
        <v>120</v>
      </c>
      <c r="M31">
        <v>36</v>
      </c>
      <c r="O31">
        <v>1</v>
      </c>
      <c r="Q31">
        <v>13.108955789981099</v>
      </c>
      <c r="R31" t="str">
        <f t="shared" si="0"/>
        <v>pass</v>
      </c>
      <c r="S31">
        <f t="shared" si="1"/>
        <v>13.108955789981099</v>
      </c>
    </row>
    <row r="32" spans="1:19">
      <c r="A32">
        <v>6.6791362994328596</v>
      </c>
      <c r="B32" t="s">
        <v>5</v>
      </c>
      <c r="C32">
        <v>100</v>
      </c>
      <c r="D32">
        <v>23</v>
      </c>
      <c r="F32">
        <v>1</v>
      </c>
      <c r="H32">
        <v>6.8025228258034103</v>
      </c>
      <c r="K32" t="s">
        <v>5</v>
      </c>
      <c r="L32">
        <v>120</v>
      </c>
      <c r="M32">
        <v>40</v>
      </c>
      <c r="O32">
        <v>1</v>
      </c>
      <c r="Q32">
        <v>13.1923401933975</v>
      </c>
      <c r="R32" t="str">
        <f t="shared" si="0"/>
        <v>pass</v>
      </c>
      <c r="S32">
        <f t="shared" si="1"/>
        <v>13.1923401933975</v>
      </c>
    </row>
    <row r="33" spans="1:19">
      <c r="A33">
        <v>14.6602797508239</v>
      </c>
      <c r="B33" t="s">
        <v>4</v>
      </c>
      <c r="C33">
        <v>100</v>
      </c>
      <c r="D33">
        <v>24</v>
      </c>
      <c r="F33">
        <v>1</v>
      </c>
      <c r="H33">
        <v>10.5169688883395</v>
      </c>
      <c r="K33" t="s">
        <v>5</v>
      </c>
      <c r="L33">
        <v>120</v>
      </c>
      <c r="M33">
        <v>44</v>
      </c>
      <c r="O33">
        <v>1</v>
      </c>
      <c r="Q33">
        <v>11.460250997103801</v>
      </c>
      <c r="R33" t="str">
        <f t="shared" si="0"/>
        <v>pass</v>
      </c>
      <c r="S33">
        <f t="shared" si="1"/>
        <v>11.460250997103801</v>
      </c>
    </row>
    <row r="34" spans="1:19">
      <c r="A34">
        <v>8.1977488664523008</v>
      </c>
      <c r="B34" t="s">
        <v>5</v>
      </c>
      <c r="C34">
        <v>100</v>
      </c>
      <c r="D34">
        <v>25</v>
      </c>
      <c r="F34">
        <v>1</v>
      </c>
      <c r="H34">
        <v>10.510929073352001</v>
      </c>
      <c r="K34" t="s">
        <v>5</v>
      </c>
      <c r="L34">
        <v>120</v>
      </c>
      <c r="M34">
        <v>45</v>
      </c>
      <c r="O34">
        <v>1</v>
      </c>
      <c r="Q34">
        <v>9.1850118589769494</v>
      </c>
      <c r="R34" t="str">
        <f t="shared" si="0"/>
        <v>pass</v>
      </c>
      <c r="S34" t="str">
        <f t="shared" si="1"/>
        <v>pass</v>
      </c>
    </row>
    <row r="35" spans="1:19">
      <c r="A35">
        <v>12.4010146004813</v>
      </c>
      <c r="B35" t="s">
        <v>4</v>
      </c>
      <c r="C35">
        <v>100</v>
      </c>
      <c r="D35">
        <v>26</v>
      </c>
      <c r="F35">
        <v>1</v>
      </c>
      <c r="H35">
        <v>14.90138700454</v>
      </c>
      <c r="K35" t="s">
        <v>5</v>
      </c>
      <c r="L35">
        <v>120</v>
      </c>
      <c r="M35">
        <v>46</v>
      </c>
      <c r="O35">
        <v>2</v>
      </c>
      <c r="Q35">
        <v>4.9686094673123096</v>
      </c>
      <c r="R35" t="str">
        <f t="shared" si="0"/>
        <v>pass</v>
      </c>
      <c r="S35" t="str">
        <f t="shared" si="1"/>
        <v>pass</v>
      </c>
    </row>
    <row r="36" spans="1:19">
      <c r="A36">
        <v>12.4015726702553</v>
      </c>
      <c r="B36" t="s">
        <v>4</v>
      </c>
      <c r="C36">
        <v>100</v>
      </c>
      <c r="D36">
        <v>27</v>
      </c>
      <c r="F36">
        <v>1</v>
      </c>
      <c r="H36">
        <v>19.223254243734001</v>
      </c>
      <c r="K36" t="s">
        <v>5</v>
      </c>
      <c r="L36">
        <v>120</v>
      </c>
      <c r="M36">
        <v>48</v>
      </c>
      <c r="O36">
        <v>1</v>
      </c>
      <c r="Q36">
        <v>9.8235656048418392</v>
      </c>
      <c r="R36" t="str">
        <f t="shared" si="0"/>
        <v>pass</v>
      </c>
      <c r="S36" t="str">
        <f t="shared" si="1"/>
        <v>pass</v>
      </c>
    </row>
    <row r="37" spans="1:19">
      <c r="A37">
        <v>12.094458213452601</v>
      </c>
      <c r="B37" t="s">
        <v>5</v>
      </c>
      <c r="C37">
        <v>100</v>
      </c>
      <c r="D37">
        <v>28</v>
      </c>
      <c r="F37">
        <v>1</v>
      </c>
      <c r="H37">
        <v>12.1122411092863</v>
      </c>
      <c r="K37" t="s">
        <v>5</v>
      </c>
      <c r="L37">
        <v>120</v>
      </c>
      <c r="M37">
        <v>49</v>
      </c>
      <c r="O37">
        <v>2</v>
      </c>
      <c r="Q37">
        <v>-4.5817939490019501</v>
      </c>
      <c r="R37" t="str">
        <f t="shared" si="0"/>
        <v>pass</v>
      </c>
      <c r="S37" t="str">
        <f t="shared" si="1"/>
        <v>pass</v>
      </c>
    </row>
    <row r="38" spans="1:19">
      <c r="A38">
        <v>6.6768237661599503</v>
      </c>
      <c r="B38" t="s">
        <v>5</v>
      </c>
      <c r="C38">
        <v>100</v>
      </c>
      <c r="D38">
        <v>29</v>
      </c>
      <c r="F38">
        <v>2</v>
      </c>
      <c r="H38">
        <v>7.3978407829285704</v>
      </c>
      <c r="K38" t="s">
        <v>5</v>
      </c>
      <c r="L38">
        <v>120</v>
      </c>
      <c r="M38">
        <v>50</v>
      </c>
      <c r="O38">
        <v>2</v>
      </c>
      <c r="Q38">
        <v>-0.246181276992189</v>
      </c>
      <c r="R38" t="str">
        <f t="shared" si="0"/>
        <v>pass</v>
      </c>
      <c r="S38" t="str">
        <f t="shared" si="1"/>
        <v>pass</v>
      </c>
    </row>
    <row r="39" spans="1:19">
      <c r="A39">
        <v>14.402692703973599</v>
      </c>
      <c r="B39" t="s">
        <v>4</v>
      </c>
      <c r="C39">
        <v>100</v>
      </c>
      <c r="D39">
        <v>30</v>
      </c>
      <c r="F39">
        <v>1</v>
      </c>
      <c r="H39">
        <v>11.237470724055999</v>
      </c>
      <c r="K39" t="s">
        <v>5</v>
      </c>
      <c r="L39">
        <v>120</v>
      </c>
      <c r="M39">
        <v>51</v>
      </c>
      <c r="O39">
        <v>2</v>
      </c>
      <c r="Q39">
        <v>1.6244843549730199</v>
      </c>
      <c r="R39" t="str">
        <f t="shared" si="0"/>
        <v>pass</v>
      </c>
      <c r="S39" t="str">
        <f t="shared" si="1"/>
        <v>pass</v>
      </c>
    </row>
    <row r="40" spans="1:19">
      <c r="A40">
        <v>17.833769764218999</v>
      </c>
      <c r="B40" t="s">
        <v>4</v>
      </c>
      <c r="C40">
        <v>100</v>
      </c>
      <c r="D40">
        <v>31</v>
      </c>
      <c r="F40">
        <v>1</v>
      </c>
      <c r="H40">
        <v>18.993738204393399</v>
      </c>
      <c r="K40" t="s">
        <v>5</v>
      </c>
      <c r="L40">
        <v>120</v>
      </c>
      <c r="M40">
        <v>53</v>
      </c>
      <c r="O40">
        <v>1</v>
      </c>
      <c r="Q40">
        <v>13.0902377407738</v>
      </c>
      <c r="R40" t="str">
        <f t="shared" si="0"/>
        <v>pass</v>
      </c>
      <c r="S40">
        <f t="shared" si="1"/>
        <v>13.0902377407738</v>
      </c>
    </row>
    <row r="41" spans="1:19">
      <c r="A41">
        <v>21.505098252069299</v>
      </c>
      <c r="B41" t="s">
        <v>4</v>
      </c>
      <c r="C41">
        <v>100</v>
      </c>
      <c r="D41">
        <v>32</v>
      </c>
      <c r="F41">
        <v>1</v>
      </c>
      <c r="H41">
        <v>15.842801168259101</v>
      </c>
      <c r="K41" t="s">
        <v>5</v>
      </c>
      <c r="L41">
        <v>120</v>
      </c>
      <c r="M41">
        <v>54</v>
      </c>
      <c r="O41">
        <v>1</v>
      </c>
      <c r="Q41">
        <v>12.576709305164201</v>
      </c>
      <c r="R41" t="str">
        <f t="shared" si="0"/>
        <v>pass</v>
      </c>
      <c r="S41">
        <f t="shared" si="1"/>
        <v>12.576709305164201</v>
      </c>
    </row>
    <row r="42" spans="1:19">
      <c r="A42">
        <v>6.8751992120330003</v>
      </c>
      <c r="B42" t="s">
        <v>5</v>
      </c>
      <c r="C42">
        <v>100</v>
      </c>
      <c r="D42">
        <v>33</v>
      </c>
      <c r="F42">
        <v>2</v>
      </c>
      <c r="H42">
        <v>5.8244778140756104</v>
      </c>
      <c r="K42" t="s">
        <v>5</v>
      </c>
      <c r="L42">
        <v>120</v>
      </c>
      <c r="M42">
        <v>55</v>
      </c>
      <c r="O42">
        <v>2</v>
      </c>
      <c r="Q42">
        <v>2.1190980484396</v>
      </c>
      <c r="R42" t="str">
        <f t="shared" si="0"/>
        <v>pass</v>
      </c>
      <c r="S42" t="str">
        <f t="shared" si="1"/>
        <v>pass</v>
      </c>
    </row>
    <row r="43" spans="1:19">
      <c r="A43">
        <v>7.7634609767368801</v>
      </c>
      <c r="B43" t="s">
        <v>5</v>
      </c>
      <c r="C43">
        <v>100</v>
      </c>
      <c r="D43">
        <v>34</v>
      </c>
      <c r="F43">
        <v>2</v>
      </c>
      <c r="H43">
        <v>5.4501138795315498</v>
      </c>
      <c r="K43" t="s">
        <v>5</v>
      </c>
      <c r="L43">
        <v>120</v>
      </c>
      <c r="M43">
        <v>56</v>
      </c>
      <c r="O43">
        <v>2</v>
      </c>
      <c r="Q43">
        <v>1.54922798948152</v>
      </c>
      <c r="R43" t="str">
        <f t="shared" si="0"/>
        <v>pass</v>
      </c>
      <c r="S43" t="str">
        <f t="shared" si="1"/>
        <v>pass</v>
      </c>
    </row>
    <row r="44" spans="1:19">
      <c r="A44">
        <v>4.8229254583571901</v>
      </c>
      <c r="B44" t="s">
        <v>5</v>
      </c>
      <c r="C44">
        <v>100</v>
      </c>
      <c r="D44">
        <v>35</v>
      </c>
      <c r="F44">
        <v>2</v>
      </c>
      <c r="H44">
        <v>1.6240321290411801</v>
      </c>
      <c r="K44" t="s">
        <v>5</v>
      </c>
      <c r="L44">
        <v>120</v>
      </c>
      <c r="M44">
        <v>57</v>
      </c>
      <c r="O44">
        <v>2</v>
      </c>
      <c r="Q44">
        <v>7.9760491797650399</v>
      </c>
      <c r="R44" t="str">
        <f t="shared" si="0"/>
        <v>pass</v>
      </c>
      <c r="S44" t="str">
        <f t="shared" si="1"/>
        <v>pass</v>
      </c>
    </row>
    <row r="45" spans="1:19">
      <c r="A45">
        <v>6.7436151711125696</v>
      </c>
      <c r="B45" t="s">
        <v>5</v>
      </c>
      <c r="C45">
        <v>100</v>
      </c>
      <c r="D45">
        <v>36</v>
      </c>
      <c r="F45">
        <v>1</v>
      </c>
      <c r="H45">
        <v>6.0804420752462898</v>
      </c>
      <c r="K45" t="s">
        <v>5</v>
      </c>
      <c r="L45">
        <v>120</v>
      </c>
      <c r="M45">
        <v>58</v>
      </c>
      <c r="O45">
        <v>2</v>
      </c>
      <c r="Q45">
        <v>7.8092995585024703</v>
      </c>
      <c r="R45" t="str">
        <f t="shared" si="0"/>
        <v>pass</v>
      </c>
      <c r="S45" t="str">
        <f t="shared" si="1"/>
        <v>pass</v>
      </c>
    </row>
    <row r="46" spans="1:19">
      <c r="A46">
        <v>13.895028806868</v>
      </c>
      <c r="B46" t="s">
        <v>4</v>
      </c>
      <c r="C46">
        <v>100</v>
      </c>
      <c r="D46">
        <v>37</v>
      </c>
      <c r="F46">
        <v>1</v>
      </c>
      <c r="H46">
        <v>14.931357044902301</v>
      </c>
      <c r="K46" t="s">
        <v>5</v>
      </c>
      <c r="L46">
        <v>120</v>
      </c>
      <c r="M46">
        <v>59</v>
      </c>
      <c r="O46">
        <v>2</v>
      </c>
      <c r="Q46">
        <v>2.9011843602195899</v>
      </c>
      <c r="R46" t="str">
        <f t="shared" si="0"/>
        <v>pass</v>
      </c>
      <c r="S46" t="str">
        <f t="shared" si="1"/>
        <v>pass</v>
      </c>
    </row>
    <row r="47" spans="1:19">
      <c r="A47">
        <v>4.69954057669253</v>
      </c>
      <c r="B47" t="s">
        <v>5</v>
      </c>
      <c r="C47">
        <v>100</v>
      </c>
      <c r="D47">
        <v>38</v>
      </c>
      <c r="F47">
        <v>2</v>
      </c>
      <c r="H47">
        <v>0.35510779489125799</v>
      </c>
      <c r="K47" t="s">
        <v>5</v>
      </c>
      <c r="L47">
        <v>120</v>
      </c>
      <c r="M47">
        <v>60</v>
      </c>
      <c r="O47">
        <v>1</v>
      </c>
      <c r="Q47">
        <v>12.534990720615101</v>
      </c>
      <c r="R47" t="str">
        <f t="shared" si="0"/>
        <v>pass</v>
      </c>
      <c r="S47">
        <f t="shared" si="1"/>
        <v>12.534990720615101</v>
      </c>
    </row>
    <row r="48" spans="1:19">
      <c r="A48">
        <v>9.5890781702872605</v>
      </c>
      <c r="B48" t="s">
        <v>5</v>
      </c>
      <c r="C48">
        <v>100</v>
      </c>
      <c r="D48">
        <v>39</v>
      </c>
      <c r="F48">
        <v>1</v>
      </c>
      <c r="H48">
        <v>7.79643376380589</v>
      </c>
      <c r="K48" t="s">
        <v>5</v>
      </c>
      <c r="L48">
        <v>120</v>
      </c>
      <c r="M48">
        <v>63</v>
      </c>
      <c r="O48">
        <v>2</v>
      </c>
      <c r="Q48">
        <v>-2.3577726404192401</v>
      </c>
      <c r="R48" t="str">
        <f t="shared" si="0"/>
        <v>pass</v>
      </c>
      <c r="S48" t="str">
        <f t="shared" si="1"/>
        <v>pass</v>
      </c>
    </row>
    <row r="49" spans="1:19">
      <c r="A49">
        <v>12.499684322447999</v>
      </c>
      <c r="B49" t="s">
        <v>4</v>
      </c>
      <c r="C49">
        <v>100</v>
      </c>
      <c r="D49">
        <v>40</v>
      </c>
      <c r="F49">
        <v>1</v>
      </c>
      <c r="H49">
        <v>11.4251029655384</v>
      </c>
      <c r="K49" t="s">
        <v>5</v>
      </c>
      <c r="L49">
        <v>120</v>
      </c>
      <c r="M49">
        <v>64</v>
      </c>
      <c r="O49">
        <v>2</v>
      </c>
      <c r="Q49">
        <v>4.4232603657953797</v>
      </c>
      <c r="R49" t="str">
        <f t="shared" si="0"/>
        <v>pass</v>
      </c>
      <c r="S49" t="str">
        <f t="shared" si="1"/>
        <v>pass</v>
      </c>
    </row>
    <row r="50" spans="1:19">
      <c r="A50">
        <v>15.2599788778163</v>
      </c>
      <c r="B50" t="s">
        <v>5</v>
      </c>
      <c r="C50">
        <v>100</v>
      </c>
      <c r="D50">
        <v>41</v>
      </c>
      <c r="F50">
        <v>1</v>
      </c>
      <c r="H50">
        <v>12.0057023083078</v>
      </c>
      <c r="K50" t="s">
        <v>5</v>
      </c>
      <c r="L50">
        <v>120</v>
      </c>
      <c r="M50">
        <v>68</v>
      </c>
      <c r="O50">
        <v>1</v>
      </c>
      <c r="Q50">
        <v>12.8709914598029</v>
      </c>
      <c r="R50" t="str">
        <f t="shared" si="0"/>
        <v>pass</v>
      </c>
      <c r="S50">
        <f t="shared" si="1"/>
        <v>12.8709914598029</v>
      </c>
    </row>
    <row r="51" spans="1:19">
      <c r="A51">
        <v>7.1156463623046804</v>
      </c>
      <c r="B51" t="s">
        <v>5</v>
      </c>
      <c r="C51">
        <v>100</v>
      </c>
      <c r="D51">
        <v>42</v>
      </c>
      <c r="F51">
        <v>2</v>
      </c>
      <c r="H51">
        <v>-1.00653896937502</v>
      </c>
      <c r="K51" t="s">
        <v>5</v>
      </c>
      <c r="L51">
        <v>120</v>
      </c>
      <c r="M51">
        <v>70</v>
      </c>
      <c r="O51">
        <v>2</v>
      </c>
      <c r="Q51">
        <v>0.57026105047184705</v>
      </c>
      <c r="R51" t="str">
        <f t="shared" si="0"/>
        <v>pass</v>
      </c>
      <c r="S51" t="str">
        <f t="shared" si="1"/>
        <v>pass</v>
      </c>
    </row>
    <row r="52" spans="1:19">
      <c r="A52">
        <v>10.1021448307943</v>
      </c>
      <c r="B52" t="s">
        <v>5</v>
      </c>
      <c r="C52">
        <v>100</v>
      </c>
      <c r="D52">
        <v>43</v>
      </c>
      <c r="F52">
        <v>1</v>
      </c>
      <c r="H52">
        <v>11.347851492024001</v>
      </c>
      <c r="K52" t="s">
        <v>5</v>
      </c>
      <c r="L52">
        <v>120</v>
      </c>
      <c r="M52">
        <v>71</v>
      </c>
      <c r="O52">
        <v>2</v>
      </c>
      <c r="Q52">
        <v>10.317842469954201</v>
      </c>
      <c r="R52" t="str">
        <f t="shared" si="0"/>
        <v>pass</v>
      </c>
      <c r="S52" t="str">
        <f t="shared" si="1"/>
        <v>pass</v>
      </c>
    </row>
    <row r="53" spans="1:19">
      <c r="A53">
        <v>13.4470833710261</v>
      </c>
      <c r="B53" t="s">
        <v>4</v>
      </c>
      <c r="C53">
        <v>100</v>
      </c>
      <c r="D53">
        <v>44</v>
      </c>
      <c r="F53">
        <v>1</v>
      </c>
      <c r="H53">
        <v>16.276774620997099</v>
      </c>
      <c r="K53" t="s">
        <v>5</v>
      </c>
      <c r="L53">
        <v>120</v>
      </c>
      <c r="M53">
        <v>72</v>
      </c>
      <c r="O53">
        <v>1</v>
      </c>
      <c r="Q53">
        <v>10.8061323045024</v>
      </c>
      <c r="R53" t="str">
        <f t="shared" si="0"/>
        <v>pass</v>
      </c>
      <c r="S53" t="str">
        <f t="shared" si="1"/>
        <v>pass</v>
      </c>
    </row>
    <row r="54" spans="1:19">
      <c r="A54">
        <v>11.9329059218068</v>
      </c>
      <c r="B54" t="s">
        <v>5</v>
      </c>
      <c r="C54">
        <v>100</v>
      </c>
      <c r="D54">
        <v>45</v>
      </c>
      <c r="F54">
        <v>1</v>
      </c>
      <c r="H54">
        <v>11.580533025522</v>
      </c>
      <c r="K54" t="s">
        <v>5</v>
      </c>
      <c r="L54">
        <v>120</v>
      </c>
      <c r="M54">
        <v>73</v>
      </c>
      <c r="O54">
        <v>2</v>
      </c>
      <c r="Q54">
        <v>9.2276897969665796</v>
      </c>
      <c r="R54" t="str">
        <f t="shared" si="0"/>
        <v>pass</v>
      </c>
      <c r="S54" t="str">
        <f t="shared" si="1"/>
        <v>pass</v>
      </c>
    </row>
    <row r="55" spans="1:19">
      <c r="A55">
        <v>9.0443354989929201</v>
      </c>
      <c r="B55" t="s">
        <v>5</v>
      </c>
      <c r="C55">
        <v>100</v>
      </c>
      <c r="D55">
        <v>46</v>
      </c>
      <c r="F55">
        <v>1</v>
      </c>
      <c r="H55">
        <v>8.8182322664847508</v>
      </c>
      <c r="K55" t="s">
        <v>5</v>
      </c>
      <c r="L55">
        <v>120</v>
      </c>
      <c r="M55">
        <v>74</v>
      </c>
      <c r="O55">
        <v>2</v>
      </c>
      <c r="Q55">
        <v>-0.375711742839201</v>
      </c>
      <c r="R55" t="str">
        <f t="shared" si="0"/>
        <v>pass</v>
      </c>
      <c r="S55" t="str">
        <f t="shared" si="1"/>
        <v>pass</v>
      </c>
    </row>
    <row r="56" spans="1:19">
      <c r="A56">
        <v>6.3021932329450303</v>
      </c>
      <c r="B56" t="s">
        <v>5</v>
      </c>
      <c r="C56">
        <v>100</v>
      </c>
      <c r="D56">
        <v>47</v>
      </c>
      <c r="F56">
        <v>2</v>
      </c>
      <c r="H56">
        <v>-5.7126621432550602</v>
      </c>
      <c r="K56" t="s">
        <v>5</v>
      </c>
      <c r="L56">
        <v>120</v>
      </c>
      <c r="M56">
        <v>75</v>
      </c>
      <c r="O56">
        <v>1</v>
      </c>
      <c r="Q56">
        <v>10.952889658794099</v>
      </c>
      <c r="R56" t="str">
        <f t="shared" si="0"/>
        <v>pass</v>
      </c>
      <c r="S56" t="str">
        <f t="shared" si="1"/>
        <v>pass</v>
      </c>
    </row>
    <row r="57" spans="1:19">
      <c r="A57">
        <v>7.9321351959591802</v>
      </c>
      <c r="B57" t="s">
        <v>5</v>
      </c>
      <c r="C57">
        <v>100</v>
      </c>
      <c r="D57">
        <v>48</v>
      </c>
      <c r="F57">
        <v>2</v>
      </c>
      <c r="H57">
        <v>4.8231891037134602</v>
      </c>
      <c r="K57" t="s">
        <v>5</v>
      </c>
      <c r="L57">
        <v>120</v>
      </c>
      <c r="M57">
        <v>78</v>
      </c>
      <c r="O57">
        <v>1</v>
      </c>
      <c r="Q57">
        <v>14.1170763813157</v>
      </c>
      <c r="R57" t="str">
        <f t="shared" si="0"/>
        <v>pass</v>
      </c>
      <c r="S57">
        <f t="shared" si="1"/>
        <v>14.1170763813157</v>
      </c>
    </row>
    <row r="58" spans="1:19">
      <c r="A58">
        <v>13.0229859352111</v>
      </c>
      <c r="B58" t="s">
        <v>4</v>
      </c>
      <c r="C58">
        <v>100</v>
      </c>
      <c r="D58">
        <v>49</v>
      </c>
      <c r="F58">
        <v>1</v>
      </c>
      <c r="H58">
        <v>11.2963332525234</v>
      </c>
      <c r="K58" t="s">
        <v>5</v>
      </c>
      <c r="L58">
        <v>120</v>
      </c>
      <c r="M58">
        <v>79</v>
      </c>
      <c r="O58">
        <v>1</v>
      </c>
      <c r="Q58">
        <v>12.0746769709002</v>
      </c>
      <c r="R58" t="str">
        <f t="shared" si="0"/>
        <v>pass</v>
      </c>
      <c r="S58">
        <f t="shared" si="1"/>
        <v>12.0746769709002</v>
      </c>
    </row>
    <row r="59" spans="1:19">
      <c r="A59">
        <v>12.890773977552101</v>
      </c>
      <c r="B59" t="s">
        <v>4</v>
      </c>
      <c r="C59">
        <v>100</v>
      </c>
      <c r="D59">
        <v>50</v>
      </c>
      <c r="F59">
        <v>1</v>
      </c>
      <c r="H59">
        <v>12.382549454216001</v>
      </c>
      <c r="K59" t="s">
        <v>5</v>
      </c>
      <c r="L59">
        <v>120</v>
      </c>
      <c r="M59">
        <v>80</v>
      </c>
      <c r="O59">
        <v>1</v>
      </c>
      <c r="Q59">
        <v>6.7068128102330098</v>
      </c>
      <c r="R59" t="str">
        <f t="shared" si="0"/>
        <v>pass</v>
      </c>
      <c r="S59" t="str">
        <f t="shared" si="1"/>
        <v>pass</v>
      </c>
    </row>
    <row r="60" spans="1:19">
      <c r="A60">
        <v>5.5495675404866498</v>
      </c>
      <c r="B60" t="s">
        <v>5</v>
      </c>
      <c r="C60">
        <v>100</v>
      </c>
      <c r="D60">
        <v>51</v>
      </c>
      <c r="F60">
        <v>2</v>
      </c>
      <c r="H60">
        <v>-6.8398902561523904</v>
      </c>
      <c r="K60" t="s">
        <v>5</v>
      </c>
      <c r="L60">
        <v>120</v>
      </c>
      <c r="M60">
        <v>81</v>
      </c>
      <c r="O60">
        <v>1</v>
      </c>
      <c r="Q60">
        <v>14.2168910424954</v>
      </c>
      <c r="R60" t="str">
        <f t="shared" si="0"/>
        <v>pass</v>
      </c>
      <c r="S60">
        <f t="shared" si="1"/>
        <v>14.2168910424954</v>
      </c>
    </row>
    <row r="61" spans="1:19">
      <c r="A61">
        <v>16.077211151714899</v>
      </c>
      <c r="B61" t="s">
        <v>5</v>
      </c>
      <c r="C61">
        <v>100</v>
      </c>
      <c r="D61">
        <v>52</v>
      </c>
      <c r="F61">
        <v>1</v>
      </c>
      <c r="H61">
        <v>9.9225636587494002</v>
      </c>
      <c r="K61" t="s">
        <v>5</v>
      </c>
      <c r="L61">
        <v>120</v>
      </c>
      <c r="M61">
        <v>83</v>
      </c>
      <c r="O61">
        <v>1</v>
      </c>
      <c r="Q61">
        <v>14.619963180533199</v>
      </c>
      <c r="R61" t="str">
        <f t="shared" si="0"/>
        <v>pass</v>
      </c>
      <c r="S61">
        <f t="shared" si="1"/>
        <v>14.619963180533199</v>
      </c>
    </row>
    <row r="62" spans="1:19">
      <c r="A62">
        <v>21.162513440894401</v>
      </c>
      <c r="B62" t="s">
        <v>4</v>
      </c>
      <c r="C62">
        <v>100</v>
      </c>
      <c r="D62">
        <v>53</v>
      </c>
      <c r="F62">
        <v>1</v>
      </c>
      <c r="H62">
        <v>14.3872684480278</v>
      </c>
      <c r="K62" t="s">
        <v>5</v>
      </c>
      <c r="L62">
        <v>120</v>
      </c>
      <c r="M62">
        <v>84</v>
      </c>
      <c r="O62">
        <v>2</v>
      </c>
      <c r="Q62">
        <v>9.0321601816082904</v>
      </c>
      <c r="R62" t="str">
        <f t="shared" si="0"/>
        <v>pass</v>
      </c>
      <c r="S62" t="str">
        <f t="shared" si="1"/>
        <v>pass</v>
      </c>
    </row>
    <row r="63" spans="1:19">
      <c r="A63">
        <v>6.4860612778436497</v>
      </c>
      <c r="B63" t="s">
        <v>5</v>
      </c>
      <c r="C63">
        <v>100</v>
      </c>
      <c r="D63">
        <v>54</v>
      </c>
      <c r="F63">
        <v>2</v>
      </c>
      <c r="H63">
        <v>4.9782675483757304</v>
      </c>
      <c r="K63" t="s">
        <v>5</v>
      </c>
      <c r="L63">
        <v>120</v>
      </c>
      <c r="M63">
        <v>85</v>
      </c>
      <c r="O63">
        <v>2</v>
      </c>
      <c r="Q63">
        <v>9.0329562049744005</v>
      </c>
      <c r="R63" t="str">
        <f t="shared" si="0"/>
        <v>pass</v>
      </c>
      <c r="S63" t="str">
        <f t="shared" si="1"/>
        <v>pass</v>
      </c>
    </row>
    <row r="64" spans="1:19">
      <c r="A64">
        <v>6.5069431123279298</v>
      </c>
      <c r="B64" t="s">
        <v>5</v>
      </c>
      <c r="C64">
        <v>100</v>
      </c>
      <c r="D64">
        <v>55</v>
      </c>
      <c r="F64">
        <v>1</v>
      </c>
      <c r="H64">
        <v>2.8679292187540701</v>
      </c>
      <c r="K64" t="s">
        <v>5</v>
      </c>
      <c r="L64">
        <v>120</v>
      </c>
      <c r="M64">
        <v>88</v>
      </c>
      <c r="O64">
        <v>2</v>
      </c>
      <c r="Q64">
        <v>4.3490850727224002</v>
      </c>
      <c r="R64" t="str">
        <f t="shared" si="0"/>
        <v>pass</v>
      </c>
      <c r="S64" t="str">
        <f t="shared" si="1"/>
        <v>pass</v>
      </c>
    </row>
    <row r="65" spans="1:19">
      <c r="A65">
        <v>19.791559938415599</v>
      </c>
      <c r="B65" t="s">
        <v>4</v>
      </c>
      <c r="C65">
        <v>100</v>
      </c>
      <c r="D65">
        <v>56</v>
      </c>
      <c r="F65">
        <v>1</v>
      </c>
      <c r="H65">
        <v>12.089502057171799</v>
      </c>
      <c r="K65" t="s">
        <v>5</v>
      </c>
      <c r="L65">
        <v>120</v>
      </c>
      <c r="M65">
        <v>91</v>
      </c>
      <c r="O65">
        <v>2</v>
      </c>
      <c r="Q65">
        <v>6.9790100029653699</v>
      </c>
      <c r="R65" t="str">
        <f t="shared" si="0"/>
        <v>pass</v>
      </c>
      <c r="S65" t="str">
        <f t="shared" si="1"/>
        <v>pass</v>
      </c>
    </row>
    <row r="66" spans="1:19">
      <c r="A66">
        <v>5.6352843784150597</v>
      </c>
      <c r="B66" t="s">
        <v>5</v>
      </c>
      <c r="C66">
        <v>100</v>
      </c>
      <c r="D66">
        <v>57</v>
      </c>
      <c r="F66">
        <v>2</v>
      </c>
      <c r="H66">
        <v>9.0426984342421708</v>
      </c>
      <c r="K66" t="s">
        <v>5</v>
      </c>
      <c r="L66">
        <v>120</v>
      </c>
      <c r="M66">
        <v>92</v>
      </c>
      <c r="O66">
        <v>2</v>
      </c>
      <c r="Q66">
        <v>-2.0856098972022701</v>
      </c>
      <c r="R66" t="str">
        <f t="shared" si="0"/>
        <v>pass</v>
      </c>
      <c r="S66" t="str">
        <f t="shared" si="1"/>
        <v>pass</v>
      </c>
    </row>
    <row r="67" spans="1:19">
      <c r="A67">
        <v>3.1707234836759999</v>
      </c>
      <c r="B67" t="s">
        <v>5</v>
      </c>
      <c r="C67">
        <v>100</v>
      </c>
      <c r="D67">
        <v>58</v>
      </c>
      <c r="F67">
        <v>2</v>
      </c>
      <c r="H67">
        <v>0.16133463461257699</v>
      </c>
      <c r="K67" t="s">
        <v>5</v>
      </c>
      <c r="L67">
        <v>120</v>
      </c>
      <c r="M67">
        <v>93</v>
      </c>
      <c r="O67">
        <v>2</v>
      </c>
      <c r="Q67">
        <v>2.4006310556122101</v>
      </c>
      <c r="R67" t="str">
        <f t="shared" ref="R67:R106" si="2">IF(AND(K67="normal pipe image",Q67&gt;$P$324),Q67,"pass")</f>
        <v>pass</v>
      </c>
      <c r="S67" t="str">
        <f t="shared" ref="S67:S106" si="3">IF(AND(K67="normal pipe image",Q67&gt;$P$325),Q67,"pass")</f>
        <v>pass</v>
      </c>
    </row>
    <row r="68" spans="1:19">
      <c r="A68">
        <v>4.8632405144827704</v>
      </c>
      <c r="B68" t="s">
        <v>5</v>
      </c>
      <c r="C68">
        <v>100</v>
      </c>
      <c r="D68">
        <v>59</v>
      </c>
      <c r="F68">
        <v>2</v>
      </c>
      <c r="H68">
        <v>4.0250807856575896</v>
      </c>
      <c r="K68" t="s">
        <v>5</v>
      </c>
      <c r="L68">
        <v>120</v>
      </c>
      <c r="M68">
        <v>95</v>
      </c>
      <c r="O68">
        <v>1</v>
      </c>
      <c r="Q68">
        <v>10.398041921252</v>
      </c>
      <c r="R68" t="str">
        <f t="shared" si="2"/>
        <v>pass</v>
      </c>
      <c r="S68" t="str">
        <f t="shared" si="3"/>
        <v>pass</v>
      </c>
    </row>
    <row r="69" spans="1:19">
      <c r="A69">
        <v>5.8259209224155901</v>
      </c>
      <c r="B69" t="s">
        <v>5</v>
      </c>
      <c r="C69">
        <v>100</v>
      </c>
      <c r="D69">
        <v>60</v>
      </c>
      <c r="F69">
        <v>1</v>
      </c>
      <c r="H69">
        <v>8.9071017495880103</v>
      </c>
      <c r="K69" t="s">
        <v>5</v>
      </c>
      <c r="L69">
        <v>120</v>
      </c>
      <c r="M69">
        <v>97</v>
      </c>
      <c r="O69">
        <v>1</v>
      </c>
      <c r="Q69">
        <v>12.2246579305903</v>
      </c>
      <c r="R69" t="str">
        <f t="shared" si="2"/>
        <v>pass</v>
      </c>
      <c r="S69">
        <f t="shared" si="3"/>
        <v>12.2246579305903</v>
      </c>
    </row>
    <row r="70" spans="1:19">
      <c r="A70">
        <v>21.707380586117299</v>
      </c>
      <c r="B70" t="s">
        <v>4</v>
      </c>
      <c r="C70">
        <v>100</v>
      </c>
      <c r="D70">
        <v>61</v>
      </c>
      <c r="F70">
        <v>1</v>
      </c>
      <c r="H70">
        <v>11.4506965109515</v>
      </c>
      <c r="K70" t="s">
        <v>5</v>
      </c>
      <c r="L70">
        <v>120</v>
      </c>
      <c r="M70">
        <v>99</v>
      </c>
      <c r="O70">
        <v>2</v>
      </c>
      <c r="Q70">
        <v>7.9652696244732599</v>
      </c>
      <c r="R70" t="str">
        <f t="shared" si="2"/>
        <v>pass</v>
      </c>
      <c r="S70" t="str">
        <f t="shared" si="3"/>
        <v>pass</v>
      </c>
    </row>
    <row r="71" spans="1:19">
      <c r="A71">
        <v>19.063184011550099</v>
      </c>
      <c r="B71" t="s">
        <v>4</v>
      </c>
      <c r="C71">
        <v>120</v>
      </c>
      <c r="D71">
        <v>0</v>
      </c>
      <c r="F71">
        <v>1</v>
      </c>
      <c r="H71">
        <v>21.868514202849699</v>
      </c>
      <c r="K71" t="s">
        <v>5</v>
      </c>
      <c r="L71">
        <v>120</v>
      </c>
      <c r="M71">
        <v>102</v>
      </c>
      <c r="O71">
        <v>2</v>
      </c>
      <c r="Q71">
        <v>-1.15233309717175</v>
      </c>
      <c r="R71" t="str">
        <f t="shared" si="2"/>
        <v>pass</v>
      </c>
      <c r="S71" t="str">
        <f t="shared" si="3"/>
        <v>pass</v>
      </c>
    </row>
    <row r="72" spans="1:19">
      <c r="A72">
        <v>22.365332558041501</v>
      </c>
      <c r="B72" t="s">
        <v>4</v>
      </c>
      <c r="C72">
        <v>120</v>
      </c>
      <c r="D72">
        <v>1</v>
      </c>
      <c r="F72">
        <v>1</v>
      </c>
      <c r="H72">
        <v>19.846703246623399</v>
      </c>
      <c r="K72" t="s">
        <v>5</v>
      </c>
      <c r="L72">
        <v>120</v>
      </c>
      <c r="M72">
        <v>103</v>
      </c>
      <c r="O72">
        <v>1</v>
      </c>
      <c r="Q72">
        <v>10.4288094112555</v>
      </c>
      <c r="R72" t="str">
        <f t="shared" si="2"/>
        <v>pass</v>
      </c>
      <c r="S72" t="str">
        <f t="shared" si="3"/>
        <v>pass</v>
      </c>
    </row>
    <row r="73" spans="1:19">
      <c r="A73">
        <v>28.829642114185098</v>
      </c>
      <c r="B73" t="s">
        <v>4</v>
      </c>
      <c r="C73">
        <v>120</v>
      </c>
      <c r="D73">
        <v>2</v>
      </c>
      <c r="F73">
        <v>1</v>
      </c>
      <c r="H73">
        <v>25.9105592100743</v>
      </c>
      <c r="K73" t="s">
        <v>5</v>
      </c>
      <c r="L73">
        <v>120</v>
      </c>
      <c r="M73">
        <v>104</v>
      </c>
      <c r="O73">
        <v>2</v>
      </c>
      <c r="Q73">
        <v>5.5534307222071098</v>
      </c>
      <c r="R73" t="str">
        <f t="shared" si="2"/>
        <v>pass</v>
      </c>
      <c r="S73" t="str">
        <f t="shared" si="3"/>
        <v>pass</v>
      </c>
    </row>
    <row r="74" spans="1:19">
      <c r="A74">
        <v>24.1209156399681</v>
      </c>
      <c r="B74" t="s">
        <v>4</v>
      </c>
      <c r="C74">
        <v>120</v>
      </c>
      <c r="D74">
        <v>3</v>
      </c>
      <c r="F74">
        <v>1</v>
      </c>
      <c r="H74">
        <v>24.447931543690501</v>
      </c>
      <c r="K74" t="s">
        <v>5</v>
      </c>
      <c r="L74">
        <v>120</v>
      </c>
      <c r="M74">
        <v>107</v>
      </c>
      <c r="O74">
        <v>2</v>
      </c>
      <c r="Q74">
        <v>1.7523573246852999</v>
      </c>
      <c r="R74" t="str">
        <f t="shared" si="2"/>
        <v>pass</v>
      </c>
      <c r="S74" t="str">
        <f t="shared" si="3"/>
        <v>pass</v>
      </c>
    </row>
    <row r="75" spans="1:19">
      <c r="A75">
        <v>30.117761021568601</v>
      </c>
      <c r="B75" t="s">
        <v>4</v>
      </c>
      <c r="C75">
        <v>120</v>
      </c>
      <c r="D75">
        <v>4</v>
      </c>
      <c r="F75">
        <v>1</v>
      </c>
      <c r="H75">
        <v>24.265902527796701</v>
      </c>
      <c r="K75" t="s">
        <v>5</v>
      </c>
      <c r="L75" t="s">
        <v>6</v>
      </c>
      <c r="M75">
        <v>2</v>
      </c>
      <c r="O75">
        <v>1</v>
      </c>
      <c r="Q75">
        <v>9.5884784202581308</v>
      </c>
      <c r="R75" t="str">
        <f t="shared" si="2"/>
        <v>pass</v>
      </c>
      <c r="S75" t="str">
        <f t="shared" si="3"/>
        <v>pass</v>
      </c>
    </row>
    <row r="76" spans="1:19">
      <c r="A76">
        <v>18.970007124401199</v>
      </c>
      <c r="B76" t="s">
        <v>4</v>
      </c>
      <c r="C76">
        <v>120</v>
      </c>
      <c r="D76">
        <v>5</v>
      </c>
      <c r="F76">
        <v>1</v>
      </c>
      <c r="H76">
        <v>17.7876532488499</v>
      </c>
      <c r="K76" t="s">
        <v>5</v>
      </c>
      <c r="L76" t="s">
        <v>6</v>
      </c>
      <c r="M76">
        <v>31</v>
      </c>
      <c r="O76">
        <v>2</v>
      </c>
      <c r="Q76">
        <v>4.2251215522350796</v>
      </c>
      <c r="R76" t="str">
        <f t="shared" si="2"/>
        <v>pass</v>
      </c>
      <c r="S76" t="str">
        <f t="shared" si="3"/>
        <v>pass</v>
      </c>
    </row>
    <row r="77" spans="1:19">
      <c r="A77">
        <v>24.500745818728401</v>
      </c>
      <c r="B77" t="s">
        <v>4</v>
      </c>
      <c r="C77">
        <v>120</v>
      </c>
      <c r="D77">
        <v>6</v>
      </c>
      <c r="F77">
        <v>1</v>
      </c>
      <c r="H77">
        <v>11.630066986612601</v>
      </c>
      <c r="K77" t="s">
        <v>5</v>
      </c>
      <c r="L77" t="s">
        <v>6</v>
      </c>
      <c r="M77">
        <v>33</v>
      </c>
      <c r="O77">
        <v>2</v>
      </c>
      <c r="Q77">
        <v>-3.4514721602652201</v>
      </c>
      <c r="R77" t="str">
        <f t="shared" si="2"/>
        <v>pass</v>
      </c>
      <c r="S77" t="str">
        <f t="shared" si="3"/>
        <v>pass</v>
      </c>
    </row>
    <row r="78" spans="1:19">
      <c r="A78">
        <v>27.752260117303699</v>
      </c>
      <c r="B78" t="s">
        <v>4</v>
      </c>
      <c r="C78">
        <v>120</v>
      </c>
      <c r="D78">
        <v>7</v>
      </c>
      <c r="F78">
        <v>1</v>
      </c>
      <c r="H78">
        <v>23.033307976020399</v>
      </c>
      <c r="K78" t="s">
        <v>5</v>
      </c>
      <c r="L78" t="s">
        <v>6</v>
      </c>
      <c r="M78">
        <v>34</v>
      </c>
      <c r="O78">
        <v>1</v>
      </c>
      <c r="Q78">
        <v>1.97585448704213</v>
      </c>
      <c r="R78" t="str">
        <f t="shared" si="2"/>
        <v>pass</v>
      </c>
      <c r="S78" t="str">
        <f t="shared" si="3"/>
        <v>pass</v>
      </c>
    </row>
    <row r="79" spans="1:19">
      <c r="A79">
        <v>24.499140149071099</v>
      </c>
      <c r="B79" t="s">
        <v>4</v>
      </c>
      <c r="C79">
        <v>120</v>
      </c>
      <c r="D79">
        <v>8</v>
      </c>
      <c r="F79">
        <v>1</v>
      </c>
      <c r="H79">
        <v>17.885881821559199</v>
      </c>
      <c r="K79" t="s">
        <v>5</v>
      </c>
      <c r="L79" t="s">
        <v>6</v>
      </c>
      <c r="M79">
        <v>37</v>
      </c>
      <c r="O79">
        <v>2</v>
      </c>
      <c r="Q79">
        <v>-5.9094072361375298</v>
      </c>
      <c r="R79" t="str">
        <f t="shared" si="2"/>
        <v>pass</v>
      </c>
      <c r="S79" t="str">
        <f t="shared" si="3"/>
        <v>pass</v>
      </c>
    </row>
    <row r="80" spans="1:19">
      <c r="A80">
        <v>28.177515211559399</v>
      </c>
      <c r="B80" t="s">
        <v>4</v>
      </c>
      <c r="C80">
        <v>120</v>
      </c>
      <c r="D80">
        <v>9</v>
      </c>
      <c r="F80">
        <v>1</v>
      </c>
      <c r="H80">
        <v>20.3930719794512</v>
      </c>
      <c r="K80" t="s">
        <v>5</v>
      </c>
      <c r="L80" t="s">
        <v>6</v>
      </c>
      <c r="M80">
        <v>45</v>
      </c>
      <c r="O80">
        <v>2</v>
      </c>
      <c r="Q80">
        <v>0.475246719906043</v>
      </c>
      <c r="R80" t="str">
        <f t="shared" si="2"/>
        <v>pass</v>
      </c>
      <c r="S80" t="str">
        <f t="shared" si="3"/>
        <v>pass</v>
      </c>
    </row>
    <row r="81" spans="1:19">
      <c r="A81">
        <v>21.622320674714501</v>
      </c>
      <c r="B81" t="s">
        <v>4</v>
      </c>
      <c r="C81">
        <v>120</v>
      </c>
      <c r="D81">
        <v>10</v>
      </c>
      <c r="F81">
        <v>1</v>
      </c>
      <c r="H81">
        <v>19.580522014626201</v>
      </c>
      <c r="K81" t="s">
        <v>5</v>
      </c>
      <c r="L81" t="s">
        <v>6</v>
      </c>
      <c r="M81">
        <v>49</v>
      </c>
      <c r="O81">
        <v>2</v>
      </c>
      <c r="Q81">
        <v>-4.7075008549791999</v>
      </c>
      <c r="R81" t="str">
        <f t="shared" si="2"/>
        <v>pass</v>
      </c>
      <c r="S81" t="str">
        <f t="shared" si="3"/>
        <v>pass</v>
      </c>
    </row>
    <row r="82" spans="1:19">
      <c r="A82">
        <v>27.928493953886399</v>
      </c>
      <c r="B82" t="s">
        <v>4</v>
      </c>
      <c r="C82">
        <v>120</v>
      </c>
      <c r="D82">
        <v>11</v>
      </c>
      <c r="F82">
        <v>1</v>
      </c>
      <c r="H82">
        <v>15.3900056993443</v>
      </c>
      <c r="K82" t="s">
        <v>5</v>
      </c>
      <c r="L82" t="s">
        <v>6</v>
      </c>
      <c r="M82">
        <v>50</v>
      </c>
      <c r="O82">
        <v>2</v>
      </c>
      <c r="Q82">
        <v>-9.2992051260436295</v>
      </c>
      <c r="R82" t="str">
        <f t="shared" si="2"/>
        <v>pass</v>
      </c>
      <c r="S82" t="str">
        <f t="shared" si="3"/>
        <v>pass</v>
      </c>
    </row>
    <row r="83" spans="1:19">
      <c r="A83">
        <v>13.1811903090704</v>
      </c>
      <c r="B83" t="s">
        <v>4</v>
      </c>
      <c r="C83">
        <v>120</v>
      </c>
      <c r="D83">
        <v>12</v>
      </c>
      <c r="F83">
        <v>1</v>
      </c>
      <c r="H83">
        <v>17.336184166097802</v>
      </c>
      <c r="K83" t="s">
        <v>5</v>
      </c>
      <c r="L83" t="s">
        <v>6</v>
      </c>
      <c r="M83">
        <v>53</v>
      </c>
      <c r="O83">
        <v>2</v>
      </c>
      <c r="Q83">
        <v>0.390968441894537</v>
      </c>
      <c r="R83" t="str">
        <f t="shared" si="2"/>
        <v>pass</v>
      </c>
      <c r="S83" t="str">
        <f t="shared" si="3"/>
        <v>pass</v>
      </c>
    </row>
    <row r="84" spans="1:19">
      <c r="A84">
        <v>15.527205285571799</v>
      </c>
      <c r="B84" t="s">
        <v>4</v>
      </c>
      <c r="C84">
        <v>120</v>
      </c>
      <c r="D84">
        <v>13</v>
      </c>
      <c r="F84">
        <v>1</v>
      </c>
      <c r="H84">
        <v>19.0303008581147</v>
      </c>
      <c r="K84" t="s">
        <v>5</v>
      </c>
      <c r="L84" t="s">
        <v>6</v>
      </c>
      <c r="M84">
        <v>57</v>
      </c>
      <c r="O84">
        <v>2</v>
      </c>
      <c r="Q84">
        <v>6.2975808183102</v>
      </c>
      <c r="R84" t="str">
        <f t="shared" si="2"/>
        <v>pass</v>
      </c>
      <c r="S84" t="str">
        <f t="shared" si="3"/>
        <v>pass</v>
      </c>
    </row>
    <row r="85" spans="1:19">
      <c r="A85">
        <v>23.3892781393868</v>
      </c>
      <c r="B85" t="s">
        <v>4</v>
      </c>
      <c r="C85">
        <v>120</v>
      </c>
      <c r="D85">
        <v>14</v>
      </c>
      <c r="F85">
        <v>1</v>
      </c>
      <c r="H85">
        <v>22.756270845461199</v>
      </c>
      <c r="K85" t="s">
        <v>5</v>
      </c>
      <c r="L85" t="s">
        <v>6</v>
      </c>
      <c r="M85">
        <v>59</v>
      </c>
      <c r="O85">
        <v>2</v>
      </c>
      <c r="Q85">
        <v>-1.41494312917712</v>
      </c>
      <c r="R85" t="str">
        <f t="shared" si="2"/>
        <v>pass</v>
      </c>
      <c r="S85" t="str">
        <f t="shared" si="3"/>
        <v>pass</v>
      </c>
    </row>
    <row r="86" spans="1:19">
      <c r="A86">
        <v>16.5950594856625</v>
      </c>
      <c r="B86" t="s">
        <v>4</v>
      </c>
      <c r="C86">
        <v>120</v>
      </c>
      <c r="D86">
        <v>15</v>
      </c>
      <c r="F86">
        <v>1</v>
      </c>
      <c r="H86">
        <v>18.331733587980299</v>
      </c>
      <c r="K86" t="s">
        <v>5</v>
      </c>
      <c r="L86" t="s">
        <v>6</v>
      </c>
      <c r="M86">
        <v>66</v>
      </c>
      <c r="O86">
        <v>2</v>
      </c>
      <c r="Q86">
        <v>-0.65601426295468601</v>
      </c>
      <c r="R86" t="str">
        <f t="shared" si="2"/>
        <v>pass</v>
      </c>
      <c r="S86" t="str">
        <f t="shared" si="3"/>
        <v>pass</v>
      </c>
    </row>
    <row r="87" spans="1:19">
      <c r="A87">
        <v>24.1224664052327</v>
      </c>
      <c r="B87" t="s">
        <v>4</v>
      </c>
      <c r="C87">
        <v>120</v>
      </c>
      <c r="D87">
        <v>16</v>
      </c>
      <c r="F87">
        <v>1</v>
      </c>
      <c r="H87">
        <v>25.463752009783299</v>
      </c>
      <c r="K87" t="s">
        <v>5</v>
      </c>
      <c r="L87" t="s">
        <v>6</v>
      </c>
      <c r="M87">
        <v>70</v>
      </c>
      <c r="O87">
        <v>2</v>
      </c>
      <c r="Q87">
        <v>2.2099645065130198</v>
      </c>
      <c r="R87" t="str">
        <f t="shared" si="2"/>
        <v>pass</v>
      </c>
      <c r="S87" t="str">
        <f t="shared" si="3"/>
        <v>pass</v>
      </c>
    </row>
    <row r="88" spans="1:19">
      <c r="A88">
        <v>17.973411923362999</v>
      </c>
      <c r="B88" t="s">
        <v>4</v>
      </c>
      <c r="C88">
        <v>120</v>
      </c>
      <c r="D88">
        <v>17</v>
      </c>
      <c r="F88">
        <v>1</v>
      </c>
      <c r="H88">
        <v>17.2466344476918</v>
      </c>
      <c r="K88" t="s">
        <v>5</v>
      </c>
      <c r="L88" t="s">
        <v>6</v>
      </c>
      <c r="M88">
        <v>72</v>
      </c>
      <c r="O88">
        <v>2</v>
      </c>
      <c r="Q88">
        <v>-4.1647019526036804</v>
      </c>
      <c r="R88" t="str">
        <f t="shared" si="2"/>
        <v>pass</v>
      </c>
      <c r="S88" t="str">
        <f t="shared" si="3"/>
        <v>pass</v>
      </c>
    </row>
    <row r="89" spans="1:19">
      <c r="A89">
        <v>25.3015413738432</v>
      </c>
      <c r="B89" t="s">
        <v>4</v>
      </c>
      <c r="C89">
        <v>120</v>
      </c>
      <c r="D89">
        <v>18</v>
      </c>
      <c r="F89">
        <v>1</v>
      </c>
      <c r="H89">
        <v>13.4371533165658</v>
      </c>
      <c r="K89" t="s">
        <v>5</v>
      </c>
      <c r="L89" t="s">
        <v>6</v>
      </c>
      <c r="M89">
        <v>73</v>
      </c>
      <c r="O89">
        <v>1</v>
      </c>
      <c r="Q89">
        <v>4.55524704280338</v>
      </c>
      <c r="R89" t="str">
        <f t="shared" si="2"/>
        <v>pass</v>
      </c>
      <c r="S89" t="str">
        <f t="shared" si="3"/>
        <v>pass</v>
      </c>
    </row>
    <row r="90" spans="1:19">
      <c r="A90">
        <v>28.6296107428414</v>
      </c>
      <c r="B90" t="s">
        <v>4</v>
      </c>
      <c r="C90">
        <v>120</v>
      </c>
      <c r="D90">
        <v>19</v>
      </c>
      <c r="F90">
        <v>1</v>
      </c>
      <c r="H90">
        <v>22.1231085947074</v>
      </c>
      <c r="K90" t="s">
        <v>5</v>
      </c>
      <c r="L90" t="s">
        <v>6</v>
      </c>
      <c r="M90">
        <v>86</v>
      </c>
      <c r="O90">
        <v>2</v>
      </c>
      <c r="Q90">
        <v>-11.1488563691842</v>
      </c>
      <c r="R90" t="str">
        <f t="shared" si="2"/>
        <v>pass</v>
      </c>
      <c r="S90" t="str">
        <f t="shared" si="3"/>
        <v>pass</v>
      </c>
    </row>
    <row r="91" spans="1:19">
      <c r="A91">
        <v>15.3421262105306</v>
      </c>
      <c r="B91" t="s">
        <v>4</v>
      </c>
      <c r="C91">
        <v>120</v>
      </c>
      <c r="D91">
        <v>20</v>
      </c>
      <c r="F91">
        <v>1</v>
      </c>
      <c r="H91">
        <v>19.1339414271682</v>
      </c>
      <c r="K91" t="s">
        <v>5</v>
      </c>
      <c r="L91" t="s">
        <v>6</v>
      </c>
      <c r="M91">
        <v>87</v>
      </c>
      <c r="O91">
        <v>2</v>
      </c>
      <c r="Q91">
        <v>-12.6913410566361</v>
      </c>
      <c r="R91" t="str">
        <f t="shared" si="2"/>
        <v>pass</v>
      </c>
      <c r="S91" t="str">
        <f t="shared" si="3"/>
        <v>pass</v>
      </c>
    </row>
    <row r="92" spans="1:19">
      <c r="A92">
        <v>20.2520420891898</v>
      </c>
      <c r="B92" t="s">
        <v>4</v>
      </c>
      <c r="C92">
        <v>120</v>
      </c>
      <c r="D92">
        <v>21</v>
      </c>
      <c r="F92">
        <v>1</v>
      </c>
      <c r="H92">
        <v>22.4607999813718</v>
      </c>
      <c r="K92" t="s">
        <v>5</v>
      </c>
      <c r="L92" t="s">
        <v>6</v>
      </c>
      <c r="M92">
        <v>93</v>
      </c>
      <c r="O92">
        <v>2</v>
      </c>
      <c r="Q92">
        <v>10.519152557552101</v>
      </c>
      <c r="R92" t="str">
        <f t="shared" si="2"/>
        <v>pass</v>
      </c>
      <c r="S92" t="str">
        <f t="shared" si="3"/>
        <v>pass</v>
      </c>
    </row>
    <row r="93" spans="1:19">
      <c r="A93">
        <v>25.437362897963698</v>
      </c>
      <c r="B93" t="s">
        <v>4</v>
      </c>
      <c r="C93">
        <v>120</v>
      </c>
      <c r="D93">
        <v>22</v>
      </c>
      <c r="F93">
        <v>1</v>
      </c>
      <c r="H93">
        <v>22.916638124983599</v>
      </c>
      <c r="K93" t="s">
        <v>5</v>
      </c>
      <c r="L93" t="s">
        <v>6</v>
      </c>
      <c r="M93">
        <v>97</v>
      </c>
      <c r="O93">
        <v>2</v>
      </c>
      <c r="Q93">
        <v>-4.3516815481174698</v>
      </c>
      <c r="R93" t="str">
        <f t="shared" si="2"/>
        <v>pass</v>
      </c>
      <c r="S93" t="str">
        <f t="shared" si="3"/>
        <v>pass</v>
      </c>
    </row>
    <row r="94" spans="1:19">
      <c r="A94">
        <v>30.726689157031799</v>
      </c>
      <c r="B94" t="s">
        <v>4</v>
      </c>
      <c r="C94">
        <v>120</v>
      </c>
      <c r="D94">
        <v>23</v>
      </c>
      <c r="F94">
        <v>1</v>
      </c>
      <c r="H94">
        <v>25.960813454775298</v>
      </c>
      <c r="K94" t="s">
        <v>5</v>
      </c>
      <c r="L94" t="s">
        <v>6</v>
      </c>
      <c r="M94">
        <v>98</v>
      </c>
      <c r="O94">
        <v>2</v>
      </c>
      <c r="Q94">
        <v>-4.8787364716400399</v>
      </c>
      <c r="R94" t="str">
        <f t="shared" si="2"/>
        <v>pass</v>
      </c>
      <c r="S94" t="str">
        <f t="shared" si="3"/>
        <v>pass</v>
      </c>
    </row>
    <row r="95" spans="1:19">
      <c r="A95">
        <v>17.3086946578252</v>
      </c>
      <c r="B95" t="s">
        <v>4</v>
      </c>
      <c r="C95">
        <v>120</v>
      </c>
      <c r="D95">
        <v>24</v>
      </c>
      <c r="F95">
        <v>1</v>
      </c>
      <c r="H95">
        <v>20.706100157100501</v>
      </c>
      <c r="K95" t="s">
        <v>5</v>
      </c>
      <c r="L95" t="s">
        <v>6</v>
      </c>
      <c r="M95">
        <v>99</v>
      </c>
      <c r="O95">
        <v>2</v>
      </c>
      <c r="Q95">
        <v>-0.60631213136249196</v>
      </c>
      <c r="R95" t="str">
        <f t="shared" si="2"/>
        <v>pass</v>
      </c>
      <c r="S95" t="str">
        <f t="shared" si="3"/>
        <v>pass</v>
      </c>
    </row>
    <row r="96" spans="1:19">
      <c r="A96">
        <v>21.675056616465199</v>
      </c>
      <c r="B96" t="s">
        <v>4</v>
      </c>
      <c r="C96">
        <v>120</v>
      </c>
      <c r="D96">
        <v>25</v>
      </c>
      <c r="F96">
        <v>1</v>
      </c>
      <c r="H96">
        <v>20.5681400441213</v>
      </c>
      <c r="K96" t="s">
        <v>5</v>
      </c>
      <c r="L96" t="s">
        <v>6</v>
      </c>
      <c r="M96">
        <v>100</v>
      </c>
      <c r="O96">
        <v>2</v>
      </c>
      <c r="Q96">
        <v>4.7381250188694501</v>
      </c>
      <c r="R96" t="str">
        <f t="shared" si="2"/>
        <v>pass</v>
      </c>
      <c r="S96" t="str">
        <f t="shared" si="3"/>
        <v>pass</v>
      </c>
    </row>
    <row r="97" spans="1:19">
      <c r="A97">
        <v>23.136523655482701</v>
      </c>
      <c r="B97" t="s">
        <v>4</v>
      </c>
      <c r="C97">
        <v>120</v>
      </c>
      <c r="D97">
        <v>26</v>
      </c>
      <c r="F97">
        <v>1</v>
      </c>
      <c r="H97">
        <v>15.7279268368261</v>
      </c>
      <c r="K97" t="s">
        <v>5</v>
      </c>
      <c r="L97" t="s">
        <v>6</v>
      </c>
      <c r="M97">
        <v>117</v>
      </c>
      <c r="O97">
        <v>2</v>
      </c>
      <c r="Q97">
        <v>-2.73408488533244</v>
      </c>
      <c r="R97" t="str">
        <f t="shared" si="2"/>
        <v>pass</v>
      </c>
      <c r="S97" t="str">
        <f t="shared" si="3"/>
        <v>pass</v>
      </c>
    </row>
    <row r="98" spans="1:19">
      <c r="A98">
        <v>27.345873514811199</v>
      </c>
      <c r="B98" t="s">
        <v>4</v>
      </c>
      <c r="C98">
        <v>120</v>
      </c>
      <c r="D98">
        <v>27</v>
      </c>
      <c r="F98">
        <v>1</v>
      </c>
      <c r="H98">
        <v>20.637425859744699</v>
      </c>
      <c r="K98" t="s">
        <v>5</v>
      </c>
      <c r="L98" t="s">
        <v>6</v>
      </c>
      <c r="M98">
        <v>118</v>
      </c>
      <c r="O98">
        <v>2</v>
      </c>
      <c r="Q98">
        <v>8.5663911561990798</v>
      </c>
      <c r="R98" t="str">
        <f t="shared" si="2"/>
        <v>pass</v>
      </c>
      <c r="S98" t="str">
        <f t="shared" si="3"/>
        <v>pass</v>
      </c>
    </row>
    <row r="99" spans="1:19">
      <c r="A99">
        <v>14.844666889735599</v>
      </c>
      <c r="B99" t="s">
        <v>4</v>
      </c>
      <c r="C99">
        <v>120</v>
      </c>
      <c r="D99">
        <v>28</v>
      </c>
      <c r="F99">
        <v>1</v>
      </c>
      <c r="H99">
        <v>19.3230573214286</v>
      </c>
      <c r="K99" t="s">
        <v>5</v>
      </c>
      <c r="L99" t="s">
        <v>6</v>
      </c>
      <c r="M99">
        <v>119</v>
      </c>
      <c r="O99">
        <v>2</v>
      </c>
      <c r="Q99">
        <v>-8.1125241634702796</v>
      </c>
      <c r="R99" t="str">
        <f t="shared" si="2"/>
        <v>pass</v>
      </c>
      <c r="S99" t="str">
        <f t="shared" si="3"/>
        <v>pass</v>
      </c>
    </row>
    <row r="100" spans="1:19">
      <c r="A100">
        <v>16.912484532310799</v>
      </c>
      <c r="B100" t="s">
        <v>4</v>
      </c>
      <c r="C100">
        <v>120</v>
      </c>
      <c r="D100">
        <v>29</v>
      </c>
      <c r="F100">
        <v>1</v>
      </c>
      <c r="H100">
        <v>17.5327663706456</v>
      </c>
      <c r="K100" t="s">
        <v>5</v>
      </c>
      <c r="L100" t="s">
        <v>6</v>
      </c>
      <c r="M100">
        <v>120</v>
      </c>
      <c r="O100">
        <v>2</v>
      </c>
      <c r="Q100">
        <v>-4.7133735366999003</v>
      </c>
      <c r="R100" t="str">
        <f t="shared" si="2"/>
        <v>pass</v>
      </c>
      <c r="S100" t="str">
        <f t="shared" si="3"/>
        <v>pass</v>
      </c>
    </row>
    <row r="101" spans="1:19">
      <c r="A101">
        <v>23.2051982879638</v>
      </c>
      <c r="B101" t="s">
        <v>4</v>
      </c>
      <c r="C101">
        <v>120</v>
      </c>
      <c r="D101">
        <v>30</v>
      </c>
      <c r="F101">
        <v>1</v>
      </c>
      <c r="H101">
        <v>22.237452034865601</v>
      </c>
      <c r="K101" t="s">
        <v>5</v>
      </c>
      <c r="L101" t="s">
        <v>6</v>
      </c>
      <c r="M101">
        <v>127</v>
      </c>
      <c r="O101">
        <v>2</v>
      </c>
      <c r="Q101">
        <v>-7.2251288884255001</v>
      </c>
      <c r="R101" t="str">
        <f t="shared" si="2"/>
        <v>pass</v>
      </c>
      <c r="S101" t="str">
        <f t="shared" si="3"/>
        <v>pass</v>
      </c>
    </row>
    <row r="102" spans="1:19">
      <c r="A102">
        <v>25.624007997058602</v>
      </c>
      <c r="B102" t="s">
        <v>4</v>
      </c>
      <c r="C102">
        <v>120</v>
      </c>
      <c r="D102">
        <v>31</v>
      </c>
      <c r="F102">
        <v>1</v>
      </c>
      <c r="H102">
        <v>24.1280238492126</v>
      </c>
      <c r="K102" t="s">
        <v>5</v>
      </c>
      <c r="L102" t="s">
        <v>6</v>
      </c>
      <c r="M102">
        <v>128</v>
      </c>
      <c r="O102">
        <v>2</v>
      </c>
      <c r="Q102">
        <v>-9.4134476209356794</v>
      </c>
      <c r="R102" t="str">
        <f t="shared" si="2"/>
        <v>pass</v>
      </c>
      <c r="S102" t="str">
        <f t="shared" si="3"/>
        <v>pass</v>
      </c>
    </row>
    <row r="103" spans="1:19">
      <c r="A103">
        <v>13.940863836379201</v>
      </c>
      <c r="B103" t="s">
        <v>4</v>
      </c>
      <c r="C103">
        <v>120</v>
      </c>
      <c r="D103">
        <v>32</v>
      </c>
      <c r="F103">
        <v>1</v>
      </c>
      <c r="H103">
        <v>15.1209126379492</v>
      </c>
      <c r="K103" t="s">
        <v>5</v>
      </c>
      <c r="L103" t="s">
        <v>6</v>
      </c>
      <c r="M103">
        <v>129</v>
      </c>
      <c r="O103">
        <v>2</v>
      </c>
      <c r="Q103">
        <v>-9.7932060795315294</v>
      </c>
      <c r="R103" t="str">
        <f t="shared" si="2"/>
        <v>pass</v>
      </c>
      <c r="S103" t="str">
        <f t="shared" si="3"/>
        <v>pass</v>
      </c>
    </row>
    <row r="104" spans="1:19">
      <c r="A104">
        <v>18.8420706022353</v>
      </c>
      <c r="B104" t="s">
        <v>4</v>
      </c>
      <c r="C104">
        <v>120</v>
      </c>
      <c r="D104">
        <v>33</v>
      </c>
      <c r="F104">
        <v>1</v>
      </c>
      <c r="H104">
        <v>14.6459842759674</v>
      </c>
      <c r="K104" t="s">
        <v>5</v>
      </c>
      <c r="L104" t="s">
        <v>6</v>
      </c>
      <c r="M104">
        <v>130</v>
      </c>
      <c r="O104">
        <v>2</v>
      </c>
      <c r="Q104">
        <v>-4.9078392137085602</v>
      </c>
      <c r="R104" t="str">
        <f t="shared" si="2"/>
        <v>pass</v>
      </c>
      <c r="S104" t="str">
        <f t="shared" si="3"/>
        <v>pass</v>
      </c>
    </row>
    <row r="105" spans="1:19">
      <c r="A105">
        <v>13.857390358334399</v>
      </c>
      <c r="B105" t="s">
        <v>4</v>
      </c>
      <c r="C105">
        <v>120</v>
      </c>
      <c r="D105">
        <v>34</v>
      </c>
      <c r="F105">
        <v>1</v>
      </c>
      <c r="H105">
        <v>10.755548349578101</v>
      </c>
      <c r="K105" t="s">
        <v>5</v>
      </c>
      <c r="L105" t="s">
        <v>6</v>
      </c>
      <c r="M105">
        <v>131</v>
      </c>
      <c r="O105">
        <v>2</v>
      </c>
      <c r="Q105">
        <v>-7.6326813710128603</v>
      </c>
      <c r="R105" t="str">
        <f t="shared" si="2"/>
        <v>pass</v>
      </c>
      <c r="S105" t="str">
        <f t="shared" si="3"/>
        <v>pass</v>
      </c>
    </row>
    <row r="106" spans="1:19">
      <c r="A106">
        <v>20.782059510548901</v>
      </c>
      <c r="B106" t="s">
        <v>4</v>
      </c>
      <c r="C106">
        <v>120</v>
      </c>
      <c r="D106">
        <v>35</v>
      </c>
      <c r="F106">
        <v>1</v>
      </c>
      <c r="H106">
        <v>24.555836239527501</v>
      </c>
      <c r="K106" t="s">
        <v>5</v>
      </c>
      <c r="L106" t="s">
        <v>6</v>
      </c>
      <c r="M106">
        <v>132</v>
      </c>
      <c r="O106">
        <v>2</v>
      </c>
      <c r="Q106">
        <v>-6.8478144532036902</v>
      </c>
      <c r="R106" t="str">
        <f t="shared" si="2"/>
        <v>pass</v>
      </c>
      <c r="S106" t="str">
        <f t="shared" si="3"/>
        <v>pass</v>
      </c>
    </row>
    <row r="107" spans="1:19">
      <c r="A107">
        <v>11.947564750669599</v>
      </c>
      <c r="B107" t="s">
        <v>5</v>
      </c>
      <c r="C107">
        <v>120</v>
      </c>
      <c r="D107">
        <v>36</v>
      </c>
      <c r="F107">
        <v>1</v>
      </c>
      <c r="H107">
        <v>13.108955789981099</v>
      </c>
      <c r="K107" t="s">
        <v>4</v>
      </c>
      <c r="L107">
        <v>60</v>
      </c>
      <c r="M107">
        <v>0</v>
      </c>
      <c r="O107">
        <v>1</v>
      </c>
      <c r="Q107">
        <v>21.807707620771598</v>
      </c>
    </row>
    <row r="108" spans="1:19">
      <c r="A108">
        <v>13.429277851467999</v>
      </c>
      <c r="B108" t="s">
        <v>4</v>
      </c>
      <c r="C108">
        <v>120</v>
      </c>
      <c r="D108">
        <v>37</v>
      </c>
      <c r="F108">
        <v>1</v>
      </c>
      <c r="H108">
        <v>13.3985348300072</v>
      </c>
      <c r="K108" t="s">
        <v>4</v>
      </c>
      <c r="L108">
        <v>60</v>
      </c>
      <c r="M108">
        <v>1</v>
      </c>
      <c r="O108">
        <v>1</v>
      </c>
      <c r="Q108">
        <v>17.140642485070501</v>
      </c>
    </row>
    <row r="109" spans="1:19">
      <c r="A109">
        <v>21.809238433837798</v>
      </c>
      <c r="B109" t="s">
        <v>4</v>
      </c>
      <c r="C109">
        <v>120</v>
      </c>
      <c r="D109">
        <v>38</v>
      </c>
      <c r="F109">
        <v>1</v>
      </c>
      <c r="H109">
        <v>18.4366324891866</v>
      </c>
      <c r="K109" t="s">
        <v>4</v>
      </c>
      <c r="L109">
        <v>60</v>
      </c>
      <c r="M109">
        <v>2</v>
      </c>
      <c r="O109">
        <v>1</v>
      </c>
      <c r="Q109">
        <v>19.178361590173399</v>
      </c>
    </row>
    <row r="110" spans="1:19">
      <c r="A110">
        <v>15.000929732392301</v>
      </c>
      <c r="B110" t="s">
        <v>4</v>
      </c>
      <c r="C110">
        <v>120</v>
      </c>
      <c r="D110">
        <v>39</v>
      </c>
      <c r="F110">
        <v>1</v>
      </c>
      <c r="H110">
        <v>15.309245004651601</v>
      </c>
      <c r="K110" t="s">
        <v>4</v>
      </c>
      <c r="L110">
        <v>60</v>
      </c>
      <c r="M110">
        <v>3</v>
      </c>
      <c r="O110">
        <v>1</v>
      </c>
      <c r="Q110">
        <v>16.389171185435401</v>
      </c>
    </row>
    <row r="111" spans="1:19">
      <c r="A111">
        <v>12.2344774817954</v>
      </c>
      <c r="B111" t="s">
        <v>5</v>
      </c>
      <c r="C111">
        <v>120</v>
      </c>
      <c r="D111">
        <v>40</v>
      </c>
      <c r="F111">
        <v>1</v>
      </c>
      <c r="H111">
        <v>13.1923401933975</v>
      </c>
      <c r="K111" t="s">
        <v>4</v>
      </c>
      <c r="L111">
        <v>60</v>
      </c>
      <c r="M111">
        <v>4</v>
      </c>
      <c r="O111">
        <v>1</v>
      </c>
      <c r="Q111">
        <v>15.469951019756</v>
      </c>
    </row>
    <row r="112" spans="1:19">
      <c r="A112">
        <v>13.996148790631899</v>
      </c>
      <c r="B112" t="s">
        <v>4</v>
      </c>
      <c r="C112">
        <v>120</v>
      </c>
      <c r="D112">
        <v>41</v>
      </c>
      <c r="F112">
        <v>1</v>
      </c>
      <c r="H112">
        <v>18.132047782012599</v>
      </c>
      <c r="K112" t="s">
        <v>4</v>
      </c>
      <c r="L112">
        <v>60</v>
      </c>
      <c r="M112">
        <v>5</v>
      </c>
      <c r="O112">
        <v>1</v>
      </c>
      <c r="Q112">
        <v>19.2856529782682</v>
      </c>
    </row>
    <row r="113" spans="1:17">
      <c r="A113">
        <v>22.014998867398202</v>
      </c>
      <c r="B113" t="s">
        <v>4</v>
      </c>
      <c r="C113">
        <v>120</v>
      </c>
      <c r="D113">
        <v>42</v>
      </c>
      <c r="F113">
        <v>1</v>
      </c>
      <c r="H113">
        <v>21.3178201478317</v>
      </c>
      <c r="K113" t="s">
        <v>4</v>
      </c>
      <c r="L113">
        <v>100</v>
      </c>
      <c r="M113">
        <v>0</v>
      </c>
      <c r="O113">
        <v>1</v>
      </c>
      <c r="Q113">
        <v>22.817940821136101</v>
      </c>
    </row>
    <row r="114" spans="1:17">
      <c r="A114">
        <v>13.4956046059018</v>
      </c>
      <c r="B114" t="s">
        <v>4</v>
      </c>
      <c r="C114">
        <v>120</v>
      </c>
      <c r="D114">
        <v>43</v>
      </c>
      <c r="F114">
        <v>1</v>
      </c>
      <c r="H114">
        <v>13.2372227168277</v>
      </c>
      <c r="K114" t="s">
        <v>4</v>
      </c>
      <c r="L114">
        <v>100</v>
      </c>
      <c r="M114">
        <v>1</v>
      </c>
      <c r="O114">
        <v>1</v>
      </c>
      <c r="Q114">
        <v>20.5164652346797</v>
      </c>
    </row>
    <row r="115" spans="1:17">
      <c r="A115">
        <v>13.034924370060599</v>
      </c>
      <c r="B115" t="s">
        <v>5</v>
      </c>
      <c r="C115">
        <v>120</v>
      </c>
      <c r="D115">
        <v>44</v>
      </c>
      <c r="F115">
        <v>1</v>
      </c>
      <c r="H115">
        <v>11.460250997103801</v>
      </c>
      <c r="K115" t="s">
        <v>4</v>
      </c>
      <c r="L115">
        <v>100</v>
      </c>
      <c r="M115">
        <v>2</v>
      </c>
      <c r="O115">
        <v>1</v>
      </c>
      <c r="Q115">
        <v>20.639499109467099</v>
      </c>
    </row>
    <row r="116" spans="1:17">
      <c r="A116">
        <v>12.0046503557755</v>
      </c>
      <c r="B116" t="s">
        <v>5</v>
      </c>
      <c r="C116">
        <v>120</v>
      </c>
      <c r="D116">
        <v>45</v>
      </c>
      <c r="F116">
        <v>1</v>
      </c>
      <c r="H116">
        <v>9.1850118589769494</v>
      </c>
      <c r="K116" t="s">
        <v>4</v>
      </c>
      <c r="L116">
        <v>100</v>
      </c>
      <c r="M116">
        <v>3</v>
      </c>
      <c r="O116">
        <v>1</v>
      </c>
      <c r="Q116">
        <v>17.492285292858199</v>
      </c>
    </row>
    <row r="117" spans="1:17">
      <c r="A117">
        <v>6.5031518027895903</v>
      </c>
      <c r="B117" t="s">
        <v>5</v>
      </c>
      <c r="C117">
        <v>120</v>
      </c>
      <c r="D117">
        <v>46</v>
      </c>
      <c r="F117">
        <v>2</v>
      </c>
      <c r="H117">
        <v>4.9686094673123096</v>
      </c>
      <c r="K117" t="s">
        <v>4</v>
      </c>
      <c r="L117">
        <v>100</v>
      </c>
      <c r="M117">
        <v>4</v>
      </c>
      <c r="O117">
        <v>1</v>
      </c>
      <c r="Q117">
        <v>21.789250586258301</v>
      </c>
    </row>
    <row r="118" spans="1:17">
      <c r="A118">
        <v>18.737968853541702</v>
      </c>
      <c r="B118" t="s">
        <v>4</v>
      </c>
      <c r="C118">
        <v>120</v>
      </c>
      <c r="D118">
        <v>47</v>
      </c>
      <c r="F118">
        <v>1</v>
      </c>
      <c r="H118">
        <v>21.2972622961078</v>
      </c>
      <c r="K118" t="s">
        <v>4</v>
      </c>
      <c r="L118">
        <v>100</v>
      </c>
      <c r="M118">
        <v>5</v>
      </c>
      <c r="O118">
        <v>1</v>
      </c>
      <c r="Q118">
        <v>20.5779777558677</v>
      </c>
    </row>
    <row r="119" spans="1:17">
      <c r="A119">
        <v>10.940805434816101</v>
      </c>
      <c r="B119" t="s">
        <v>5</v>
      </c>
      <c r="C119">
        <v>120</v>
      </c>
      <c r="D119">
        <v>48</v>
      </c>
      <c r="F119">
        <v>1</v>
      </c>
      <c r="H119">
        <v>9.8235656048418392</v>
      </c>
      <c r="K119" t="s">
        <v>4</v>
      </c>
      <c r="L119">
        <v>100</v>
      </c>
      <c r="M119">
        <v>6</v>
      </c>
      <c r="O119">
        <v>1</v>
      </c>
      <c r="Q119">
        <v>22.834550737936599</v>
      </c>
    </row>
    <row r="120" spans="1:17">
      <c r="A120">
        <v>5.0713880175635904</v>
      </c>
      <c r="B120" t="s">
        <v>5</v>
      </c>
      <c r="C120">
        <v>120</v>
      </c>
      <c r="D120">
        <v>49</v>
      </c>
      <c r="F120">
        <v>2</v>
      </c>
      <c r="H120">
        <v>-4.5817939490019501</v>
      </c>
      <c r="K120" t="s">
        <v>4</v>
      </c>
      <c r="L120">
        <v>100</v>
      </c>
      <c r="M120">
        <v>7</v>
      </c>
      <c r="O120">
        <v>1</v>
      </c>
      <c r="Q120">
        <v>21.301472789268701</v>
      </c>
    </row>
    <row r="121" spans="1:17">
      <c r="A121">
        <v>4.7126553853352799</v>
      </c>
      <c r="B121" t="s">
        <v>5</v>
      </c>
      <c r="C121">
        <v>120</v>
      </c>
      <c r="D121">
        <v>50</v>
      </c>
      <c r="F121">
        <v>2</v>
      </c>
      <c r="H121">
        <v>-0.246181276992189</v>
      </c>
      <c r="K121" t="s">
        <v>4</v>
      </c>
      <c r="L121">
        <v>100</v>
      </c>
      <c r="M121">
        <v>8</v>
      </c>
      <c r="O121">
        <v>1</v>
      </c>
      <c r="Q121">
        <v>23.174210510527899</v>
      </c>
    </row>
    <row r="122" spans="1:17">
      <c r="A122">
        <v>11.7214964921454</v>
      </c>
      <c r="B122" t="s">
        <v>5</v>
      </c>
      <c r="C122">
        <v>120</v>
      </c>
      <c r="D122">
        <v>51</v>
      </c>
      <c r="F122">
        <v>2</v>
      </c>
      <c r="H122">
        <v>1.6244843549730199</v>
      </c>
      <c r="K122" t="s">
        <v>4</v>
      </c>
      <c r="L122">
        <v>100</v>
      </c>
      <c r="M122">
        <v>10</v>
      </c>
      <c r="O122">
        <v>1</v>
      </c>
      <c r="Q122">
        <v>14.7913502526489</v>
      </c>
    </row>
    <row r="123" spans="1:17">
      <c r="A123">
        <v>12.035464105151901</v>
      </c>
      <c r="B123" t="s">
        <v>4</v>
      </c>
      <c r="C123">
        <v>120</v>
      </c>
      <c r="D123">
        <v>52</v>
      </c>
      <c r="F123">
        <v>1</v>
      </c>
      <c r="H123">
        <v>10.4168953866686</v>
      </c>
      <c r="K123" t="s">
        <v>4</v>
      </c>
      <c r="L123">
        <v>100</v>
      </c>
      <c r="M123">
        <v>11</v>
      </c>
      <c r="O123">
        <v>1</v>
      </c>
      <c r="Q123">
        <v>17.688346370629201</v>
      </c>
    </row>
    <row r="124" spans="1:17">
      <c r="A124">
        <v>11.3162463594622</v>
      </c>
      <c r="B124" t="s">
        <v>5</v>
      </c>
      <c r="C124">
        <v>120</v>
      </c>
      <c r="D124">
        <v>53</v>
      </c>
      <c r="F124">
        <v>1</v>
      </c>
      <c r="H124">
        <v>13.0902377407738</v>
      </c>
      <c r="K124" t="s">
        <v>4</v>
      </c>
      <c r="L124">
        <v>100</v>
      </c>
      <c r="M124">
        <v>12</v>
      </c>
      <c r="O124">
        <v>1</v>
      </c>
      <c r="Q124">
        <v>17.292410952877699</v>
      </c>
    </row>
    <row r="125" spans="1:17">
      <c r="A125">
        <v>10.338190917471501</v>
      </c>
      <c r="B125" t="s">
        <v>5</v>
      </c>
      <c r="C125">
        <v>120</v>
      </c>
      <c r="D125">
        <v>54</v>
      </c>
      <c r="F125">
        <v>1</v>
      </c>
      <c r="H125">
        <v>12.576709305164201</v>
      </c>
      <c r="K125" t="s">
        <v>4</v>
      </c>
      <c r="L125">
        <v>100</v>
      </c>
      <c r="M125">
        <v>13</v>
      </c>
      <c r="O125">
        <v>1</v>
      </c>
      <c r="Q125">
        <v>15.475369483518101</v>
      </c>
    </row>
    <row r="126" spans="1:17">
      <c r="A126">
        <v>3.3675675619216099</v>
      </c>
      <c r="B126" t="s">
        <v>5</v>
      </c>
      <c r="C126">
        <v>120</v>
      </c>
      <c r="D126">
        <v>55</v>
      </c>
      <c r="F126">
        <v>2</v>
      </c>
      <c r="H126">
        <v>2.1190980484396</v>
      </c>
      <c r="K126" t="s">
        <v>4</v>
      </c>
      <c r="L126">
        <v>100</v>
      </c>
      <c r="M126">
        <v>14</v>
      </c>
      <c r="O126">
        <v>1</v>
      </c>
      <c r="Q126">
        <v>9.5273424009620804</v>
      </c>
    </row>
    <row r="127" spans="1:17">
      <c r="A127">
        <v>7.57799816131591</v>
      </c>
      <c r="B127" t="s">
        <v>5</v>
      </c>
      <c r="C127">
        <v>120</v>
      </c>
      <c r="D127">
        <v>56</v>
      </c>
      <c r="F127">
        <v>2</v>
      </c>
      <c r="H127">
        <v>1.54922798948152</v>
      </c>
      <c r="K127" t="s">
        <v>4</v>
      </c>
      <c r="L127">
        <v>100</v>
      </c>
      <c r="M127">
        <v>15</v>
      </c>
      <c r="O127">
        <v>1</v>
      </c>
      <c r="Q127">
        <v>12.5201242419854</v>
      </c>
    </row>
    <row r="128" spans="1:17">
      <c r="A128">
        <v>11.356952533056001</v>
      </c>
      <c r="B128" t="s">
        <v>5</v>
      </c>
      <c r="C128">
        <v>120</v>
      </c>
      <c r="D128">
        <v>57</v>
      </c>
      <c r="F128">
        <v>2</v>
      </c>
      <c r="H128">
        <v>7.9760491797650399</v>
      </c>
      <c r="K128" t="s">
        <v>4</v>
      </c>
      <c r="L128">
        <v>100</v>
      </c>
      <c r="M128">
        <v>16</v>
      </c>
      <c r="O128">
        <v>1</v>
      </c>
      <c r="Q128">
        <v>16.871265046466501</v>
      </c>
    </row>
    <row r="129" spans="1:17">
      <c r="A129">
        <v>12.6300885286902</v>
      </c>
      <c r="B129" t="s">
        <v>5</v>
      </c>
      <c r="C129">
        <v>120</v>
      </c>
      <c r="D129">
        <v>58</v>
      </c>
      <c r="F129">
        <v>2</v>
      </c>
      <c r="H129">
        <v>7.8092995585024703</v>
      </c>
      <c r="K129" t="s">
        <v>4</v>
      </c>
      <c r="L129">
        <v>100</v>
      </c>
      <c r="M129">
        <v>18</v>
      </c>
      <c r="O129">
        <v>1</v>
      </c>
      <c r="Q129">
        <v>16.393283364468701</v>
      </c>
    </row>
    <row r="130" spans="1:17">
      <c r="A130">
        <v>7.2085606484186</v>
      </c>
      <c r="B130" t="s">
        <v>5</v>
      </c>
      <c r="C130">
        <v>120</v>
      </c>
      <c r="D130">
        <v>59</v>
      </c>
      <c r="F130">
        <v>2</v>
      </c>
      <c r="H130">
        <v>2.9011843602195899</v>
      </c>
      <c r="K130" t="s">
        <v>4</v>
      </c>
      <c r="L130">
        <v>100</v>
      </c>
      <c r="M130">
        <v>19</v>
      </c>
      <c r="O130">
        <v>1</v>
      </c>
      <c r="Q130">
        <v>17.612440345080699</v>
      </c>
    </row>
    <row r="131" spans="1:17">
      <c r="A131">
        <v>9.6614392743065203</v>
      </c>
      <c r="B131" t="s">
        <v>5</v>
      </c>
      <c r="C131">
        <v>120</v>
      </c>
      <c r="D131">
        <v>60</v>
      </c>
      <c r="F131">
        <v>1</v>
      </c>
      <c r="H131">
        <v>12.534990720615101</v>
      </c>
      <c r="K131" t="s">
        <v>4</v>
      </c>
      <c r="L131">
        <v>100</v>
      </c>
      <c r="M131">
        <v>20</v>
      </c>
      <c r="O131">
        <v>1</v>
      </c>
      <c r="Q131">
        <v>20.159549926287099</v>
      </c>
    </row>
    <row r="132" spans="1:17">
      <c r="A132">
        <v>16.2735868635631</v>
      </c>
      <c r="B132" t="s">
        <v>4</v>
      </c>
      <c r="C132">
        <v>120</v>
      </c>
      <c r="D132">
        <v>61</v>
      </c>
      <c r="F132">
        <v>1</v>
      </c>
      <c r="H132">
        <v>14.7811326398845</v>
      </c>
      <c r="K132" t="s">
        <v>4</v>
      </c>
      <c r="L132">
        <v>100</v>
      </c>
      <c r="M132">
        <v>21</v>
      </c>
      <c r="O132">
        <v>1</v>
      </c>
      <c r="Q132">
        <v>9.2002066842825894</v>
      </c>
    </row>
    <row r="133" spans="1:17">
      <c r="A133">
        <v>13.647767702738401</v>
      </c>
      <c r="B133" t="s">
        <v>4</v>
      </c>
      <c r="C133">
        <v>120</v>
      </c>
      <c r="D133">
        <v>62</v>
      </c>
      <c r="F133">
        <v>1</v>
      </c>
      <c r="H133">
        <v>13.6383025385549</v>
      </c>
      <c r="K133" t="s">
        <v>4</v>
      </c>
      <c r="L133">
        <v>100</v>
      </c>
      <c r="M133">
        <v>24</v>
      </c>
      <c r="O133">
        <v>1</v>
      </c>
      <c r="Q133">
        <v>10.5169688883395</v>
      </c>
    </row>
    <row r="134" spans="1:17">
      <c r="A134">
        <v>7.8536908285958402</v>
      </c>
      <c r="B134" t="s">
        <v>5</v>
      </c>
      <c r="C134">
        <v>120</v>
      </c>
      <c r="D134">
        <v>63</v>
      </c>
      <c r="F134">
        <v>2</v>
      </c>
      <c r="H134">
        <v>-2.3577726404192401</v>
      </c>
      <c r="K134" t="s">
        <v>4</v>
      </c>
      <c r="L134">
        <v>100</v>
      </c>
      <c r="M134">
        <v>26</v>
      </c>
      <c r="O134">
        <v>1</v>
      </c>
      <c r="Q134">
        <v>14.90138700454</v>
      </c>
    </row>
    <row r="135" spans="1:17">
      <c r="A135">
        <v>9.8762908739153001</v>
      </c>
      <c r="B135" t="s">
        <v>5</v>
      </c>
      <c r="C135">
        <v>120</v>
      </c>
      <c r="D135">
        <v>64</v>
      </c>
      <c r="F135">
        <v>2</v>
      </c>
      <c r="H135">
        <v>4.4232603657953797</v>
      </c>
      <c r="K135" t="s">
        <v>4</v>
      </c>
      <c r="L135">
        <v>100</v>
      </c>
      <c r="M135">
        <v>27</v>
      </c>
      <c r="O135">
        <v>1</v>
      </c>
      <c r="Q135">
        <v>19.223254243734001</v>
      </c>
    </row>
    <row r="136" spans="1:17">
      <c r="A136">
        <v>13.8510338919503</v>
      </c>
      <c r="B136" t="s">
        <v>4</v>
      </c>
      <c r="C136">
        <v>120</v>
      </c>
      <c r="D136">
        <v>65</v>
      </c>
      <c r="F136">
        <v>1</v>
      </c>
      <c r="H136">
        <v>9.0162277262512394</v>
      </c>
      <c r="K136" t="s">
        <v>4</v>
      </c>
      <c r="L136">
        <v>100</v>
      </c>
      <c r="M136">
        <v>30</v>
      </c>
      <c r="O136">
        <v>1</v>
      </c>
      <c r="Q136">
        <v>11.237470724055999</v>
      </c>
    </row>
    <row r="137" spans="1:17">
      <c r="A137">
        <v>22.195305006844599</v>
      </c>
      <c r="B137" t="s">
        <v>4</v>
      </c>
      <c r="C137">
        <v>120</v>
      </c>
      <c r="D137">
        <v>66</v>
      </c>
      <c r="F137">
        <v>1</v>
      </c>
      <c r="H137">
        <v>16.1121906272807</v>
      </c>
      <c r="K137" t="s">
        <v>4</v>
      </c>
      <c r="L137">
        <v>100</v>
      </c>
      <c r="M137">
        <v>31</v>
      </c>
      <c r="O137">
        <v>1</v>
      </c>
      <c r="Q137">
        <v>18.993738204393399</v>
      </c>
    </row>
    <row r="138" spans="1:17">
      <c r="A138">
        <v>23.037078267051999</v>
      </c>
      <c r="B138" t="s">
        <v>4</v>
      </c>
      <c r="C138">
        <v>120</v>
      </c>
      <c r="D138">
        <v>67</v>
      </c>
      <c r="F138">
        <v>1</v>
      </c>
      <c r="H138">
        <v>19.971445047427501</v>
      </c>
      <c r="K138" t="s">
        <v>4</v>
      </c>
      <c r="L138">
        <v>100</v>
      </c>
      <c r="M138">
        <v>32</v>
      </c>
      <c r="O138">
        <v>1</v>
      </c>
      <c r="Q138">
        <v>15.842801168259101</v>
      </c>
    </row>
    <row r="139" spans="1:17">
      <c r="A139">
        <v>9.9150774584477297</v>
      </c>
      <c r="B139" t="s">
        <v>5</v>
      </c>
      <c r="C139">
        <v>120</v>
      </c>
      <c r="D139">
        <v>68</v>
      </c>
      <c r="F139">
        <v>1</v>
      </c>
      <c r="H139">
        <v>12.8709914598029</v>
      </c>
      <c r="K139" t="s">
        <v>4</v>
      </c>
      <c r="L139">
        <v>100</v>
      </c>
      <c r="M139">
        <v>37</v>
      </c>
      <c r="O139">
        <v>1</v>
      </c>
      <c r="Q139">
        <v>14.931357044902301</v>
      </c>
    </row>
    <row r="140" spans="1:17">
      <c r="A140">
        <v>14.623237087612999</v>
      </c>
      <c r="B140" t="s">
        <v>4</v>
      </c>
      <c r="C140">
        <v>120</v>
      </c>
      <c r="D140">
        <v>69</v>
      </c>
      <c r="F140">
        <v>1</v>
      </c>
      <c r="H140">
        <v>10.300266054459801</v>
      </c>
      <c r="K140" t="s">
        <v>4</v>
      </c>
      <c r="L140">
        <v>100</v>
      </c>
      <c r="M140">
        <v>40</v>
      </c>
      <c r="O140">
        <v>1</v>
      </c>
      <c r="Q140">
        <v>11.4251029655384</v>
      </c>
    </row>
    <row r="141" spans="1:17">
      <c r="A141">
        <v>6.5762876783098401</v>
      </c>
      <c r="B141" t="s">
        <v>5</v>
      </c>
      <c r="C141">
        <v>120</v>
      </c>
      <c r="D141">
        <v>70</v>
      </c>
      <c r="F141">
        <v>2</v>
      </c>
      <c r="H141">
        <v>0.57026105047184705</v>
      </c>
      <c r="K141" t="s">
        <v>4</v>
      </c>
      <c r="L141">
        <v>100</v>
      </c>
      <c r="M141">
        <v>44</v>
      </c>
      <c r="O141">
        <v>1</v>
      </c>
      <c r="Q141">
        <v>16.276774620997099</v>
      </c>
    </row>
    <row r="142" spans="1:17">
      <c r="A142">
        <v>7.3384001722366001</v>
      </c>
      <c r="B142" t="s">
        <v>5</v>
      </c>
      <c r="C142">
        <v>120</v>
      </c>
      <c r="D142">
        <v>71</v>
      </c>
      <c r="F142">
        <v>2</v>
      </c>
      <c r="H142">
        <v>10.317842469954201</v>
      </c>
      <c r="K142" t="s">
        <v>4</v>
      </c>
      <c r="L142">
        <v>100</v>
      </c>
      <c r="M142">
        <v>49</v>
      </c>
      <c r="O142">
        <v>1</v>
      </c>
      <c r="Q142">
        <v>11.2963332525234</v>
      </c>
    </row>
    <row r="143" spans="1:17">
      <c r="A143">
        <v>8.3510580653524897</v>
      </c>
      <c r="B143" t="s">
        <v>5</v>
      </c>
      <c r="C143">
        <v>120</v>
      </c>
      <c r="D143">
        <v>72</v>
      </c>
      <c r="F143">
        <v>1</v>
      </c>
      <c r="H143">
        <v>10.8061323045024</v>
      </c>
      <c r="K143" t="s">
        <v>4</v>
      </c>
      <c r="L143">
        <v>100</v>
      </c>
      <c r="M143">
        <v>50</v>
      </c>
      <c r="O143">
        <v>1</v>
      </c>
      <c r="Q143">
        <v>12.382549454216001</v>
      </c>
    </row>
    <row r="144" spans="1:17">
      <c r="A144">
        <v>8.4820515187020096</v>
      </c>
      <c r="B144" t="s">
        <v>5</v>
      </c>
      <c r="C144">
        <v>120</v>
      </c>
      <c r="D144">
        <v>73</v>
      </c>
      <c r="F144">
        <v>2</v>
      </c>
      <c r="H144">
        <v>9.2276897969665796</v>
      </c>
      <c r="K144" t="s">
        <v>4</v>
      </c>
      <c r="L144">
        <v>100</v>
      </c>
      <c r="M144">
        <v>53</v>
      </c>
      <c r="O144">
        <v>1</v>
      </c>
      <c r="Q144">
        <v>14.3872684480278</v>
      </c>
    </row>
    <row r="145" spans="1:17">
      <c r="A145">
        <v>5.7865676021141796</v>
      </c>
      <c r="B145" t="s">
        <v>5</v>
      </c>
      <c r="C145">
        <v>120</v>
      </c>
      <c r="D145">
        <v>74</v>
      </c>
      <c r="F145">
        <v>2</v>
      </c>
      <c r="H145">
        <v>-0.375711742839201</v>
      </c>
      <c r="K145" t="s">
        <v>4</v>
      </c>
      <c r="L145">
        <v>100</v>
      </c>
      <c r="M145">
        <v>56</v>
      </c>
      <c r="O145">
        <v>1</v>
      </c>
      <c r="Q145">
        <v>12.089502057171799</v>
      </c>
    </row>
    <row r="146" spans="1:17">
      <c r="A146">
        <v>9.9237542373327496</v>
      </c>
      <c r="B146" t="s">
        <v>5</v>
      </c>
      <c r="C146">
        <v>120</v>
      </c>
      <c r="D146">
        <v>75</v>
      </c>
      <c r="F146">
        <v>1</v>
      </c>
      <c r="H146">
        <v>10.952889658794099</v>
      </c>
      <c r="K146" t="s">
        <v>4</v>
      </c>
      <c r="L146">
        <v>100</v>
      </c>
      <c r="M146">
        <v>61</v>
      </c>
      <c r="O146">
        <v>1</v>
      </c>
      <c r="Q146">
        <v>11.4506965109515</v>
      </c>
    </row>
    <row r="147" spans="1:17">
      <c r="A147">
        <v>15.2600429852803</v>
      </c>
      <c r="B147" t="s">
        <v>4</v>
      </c>
      <c r="C147">
        <v>120</v>
      </c>
      <c r="D147">
        <v>76</v>
      </c>
      <c r="F147">
        <v>1</v>
      </c>
      <c r="H147">
        <v>10.8204149388626</v>
      </c>
      <c r="K147" t="s">
        <v>4</v>
      </c>
      <c r="L147">
        <v>120</v>
      </c>
      <c r="M147">
        <v>0</v>
      </c>
      <c r="O147">
        <v>1</v>
      </c>
      <c r="Q147">
        <v>21.868514202849699</v>
      </c>
    </row>
    <row r="148" spans="1:17">
      <c r="A148">
        <v>15.376002289000001</v>
      </c>
      <c r="B148" t="s">
        <v>4</v>
      </c>
      <c r="C148">
        <v>120</v>
      </c>
      <c r="D148">
        <v>77</v>
      </c>
      <c r="F148">
        <v>1</v>
      </c>
      <c r="H148">
        <v>16.746714046863399</v>
      </c>
      <c r="K148" t="s">
        <v>4</v>
      </c>
      <c r="L148">
        <v>120</v>
      </c>
      <c r="M148">
        <v>1</v>
      </c>
      <c r="O148">
        <v>1</v>
      </c>
      <c r="Q148">
        <v>19.846703246623399</v>
      </c>
    </row>
    <row r="149" spans="1:17">
      <c r="A149">
        <v>12.1399076854242</v>
      </c>
      <c r="B149" t="s">
        <v>5</v>
      </c>
      <c r="C149">
        <v>120</v>
      </c>
      <c r="D149">
        <v>78</v>
      </c>
      <c r="F149">
        <v>1</v>
      </c>
      <c r="H149">
        <v>14.1170763813157</v>
      </c>
      <c r="K149" t="s">
        <v>4</v>
      </c>
      <c r="L149">
        <v>120</v>
      </c>
      <c r="M149">
        <v>2</v>
      </c>
      <c r="O149">
        <v>1</v>
      </c>
      <c r="Q149">
        <v>25.9105592100743</v>
      </c>
    </row>
    <row r="150" spans="1:17">
      <c r="A150">
        <v>13.7718810496198</v>
      </c>
      <c r="B150" t="s">
        <v>5</v>
      </c>
      <c r="C150">
        <v>120</v>
      </c>
      <c r="D150">
        <v>79</v>
      </c>
      <c r="F150">
        <v>1</v>
      </c>
      <c r="H150">
        <v>12.0746769709002</v>
      </c>
      <c r="K150" t="s">
        <v>4</v>
      </c>
      <c r="L150">
        <v>120</v>
      </c>
      <c r="M150">
        <v>3</v>
      </c>
      <c r="O150">
        <v>1</v>
      </c>
      <c r="Q150">
        <v>24.447931543690501</v>
      </c>
    </row>
    <row r="151" spans="1:17">
      <c r="A151">
        <v>7.7045313971383198</v>
      </c>
      <c r="B151" t="s">
        <v>5</v>
      </c>
      <c r="C151">
        <v>120</v>
      </c>
      <c r="D151">
        <v>80</v>
      </c>
      <c r="F151">
        <v>1</v>
      </c>
      <c r="H151">
        <v>6.7068128102330098</v>
      </c>
      <c r="K151" t="s">
        <v>4</v>
      </c>
      <c r="L151">
        <v>120</v>
      </c>
      <c r="M151">
        <v>4</v>
      </c>
      <c r="O151">
        <v>1</v>
      </c>
      <c r="Q151">
        <v>24.265902527796701</v>
      </c>
    </row>
    <row r="152" spans="1:17">
      <c r="A152">
        <v>12.5064643378269</v>
      </c>
      <c r="B152" t="s">
        <v>5</v>
      </c>
      <c r="C152">
        <v>120</v>
      </c>
      <c r="D152">
        <v>81</v>
      </c>
      <c r="F152">
        <v>1</v>
      </c>
      <c r="H152">
        <v>14.2168910424954</v>
      </c>
      <c r="K152" t="s">
        <v>4</v>
      </c>
      <c r="L152">
        <v>120</v>
      </c>
      <c r="M152">
        <v>5</v>
      </c>
      <c r="O152">
        <v>1</v>
      </c>
      <c r="Q152">
        <v>17.7876532488499</v>
      </c>
    </row>
    <row r="153" spans="1:17">
      <c r="A153">
        <v>12.1766507057916</v>
      </c>
      <c r="B153" t="s">
        <v>4</v>
      </c>
      <c r="C153">
        <v>120</v>
      </c>
      <c r="D153">
        <v>82</v>
      </c>
      <c r="F153">
        <v>1</v>
      </c>
      <c r="H153">
        <v>13.886366121737399</v>
      </c>
      <c r="K153" t="s">
        <v>4</v>
      </c>
      <c r="L153">
        <v>120</v>
      </c>
      <c r="M153">
        <v>6</v>
      </c>
      <c r="O153">
        <v>1</v>
      </c>
      <c r="Q153">
        <v>11.630066986612601</v>
      </c>
    </row>
    <row r="154" spans="1:17">
      <c r="A154">
        <v>7.7621733113023401</v>
      </c>
      <c r="B154" t="s">
        <v>5</v>
      </c>
      <c r="C154">
        <v>120</v>
      </c>
      <c r="D154">
        <v>83</v>
      </c>
      <c r="F154">
        <v>1</v>
      </c>
      <c r="H154">
        <v>14.619963180533199</v>
      </c>
      <c r="K154" t="s">
        <v>4</v>
      </c>
      <c r="L154">
        <v>120</v>
      </c>
      <c r="M154">
        <v>7</v>
      </c>
      <c r="O154">
        <v>1</v>
      </c>
      <c r="Q154">
        <v>23.033307976020399</v>
      </c>
    </row>
    <row r="155" spans="1:17">
      <c r="A155">
        <v>7.1937227647253703</v>
      </c>
      <c r="B155" t="s">
        <v>5</v>
      </c>
      <c r="C155">
        <v>120</v>
      </c>
      <c r="D155">
        <v>84</v>
      </c>
      <c r="F155">
        <v>2</v>
      </c>
      <c r="H155">
        <v>9.0321601816082904</v>
      </c>
      <c r="K155" t="s">
        <v>4</v>
      </c>
      <c r="L155">
        <v>120</v>
      </c>
      <c r="M155">
        <v>8</v>
      </c>
      <c r="O155">
        <v>1</v>
      </c>
      <c r="Q155">
        <v>17.885881821559199</v>
      </c>
    </row>
    <row r="156" spans="1:17">
      <c r="A156">
        <v>7.7069901474503704</v>
      </c>
      <c r="B156" t="s">
        <v>5</v>
      </c>
      <c r="C156">
        <v>120</v>
      </c>
      <c r="D156">
        <v>85</v>
      </c>
      <c r="F156">
        <v>2</v>
      </c>
      <c r="H156">
        <v>9.0329562049744005</v>
      </c>
      <c r="K156" t="s">
        <v>4</v>
      </c>
      <c r="L156">
        <v>120</v>
      </c>
      <c r="M156">
        <v>9</v>
      </c>
      <c r="O156">
        <v>1</v>
      </c>
      <c r="Q156">
        <v>20.3930719794512</v>
      </c>
    </row>
    <row r="157" spans="1:17">
      <c r="A157">
        <v>13.541001978374601</v>
      </c>
      <c r="B157" t="s">
        <v>4</v>
      </c>
      <c r="C157">
        <v>120</v>
      </c>
      <c r="D157">
        <v>86</v>
      </c>
      <c r="F157">
        <v>1</v>
      </c>
      <c r="H157">
        <v>16.319467188162999</v>
      </c>
      <c r="K157" t="s">
        <v>4</v>
      </c>
      <c r="L157">
        <v>120</v>
      </c>
      <c r="M157">
        <v>10</v>
      </c>
      <c r="O157">
        <v>1</v>
      </c>
      <c r="Q157">
        <v>19.580522014626201</v>
      </c>
    </row>
    <row r="158" spans="1:17">
      <c r="A158">
        <v>14.7221869059971</v>
      </c>
      <c r="B158" t="s">
        <v>4</v>
      </c>
      <c r="C158">
        <v>120</v>
      </c>
      <c r="D158">
        <v>87</v>
      </c>
      <c r="F158">
        <v>2</v>
      </c>
      <c r="H158">
        <v>12.578992148083801</v>
      </c>
      <c r="K158" t="s">
        <v>4</v>
      </c>
      <c r="L158">
        <v>120</v>
      </c>
      <c r="M158">
        <v>11</v>
      </c>
      <c r="O158">
        <v>1</v>
      </c>
      <c r="Q158">
        <v>15.3900056993443</v>
      </c>
    </row>
    <row r="159" spans="1:17">
      <c r="A159">
        <v>5.6607233483263597</v>
      </c>
      <c r="B159" t="s">
        <v>5</v>
      </c>
      <c r="C159">
        <v>120</v>
      </c>
      <c r="D159">
        <v>88</v>
      </c>
      <c r="F159">
        <v>2</v>
      </c>
      <c r="H159">
        <v>4.3490850727224002</v>
      </c>
      <c r="K159" t="s">
        <v>4</v>
      </c>
      <c r="L159">
        <v>120</v>
      </c>
      <c r="M159">
        <v>12</v>
      </c>
      <c r="O159">
        <v>1</v>
      </c>
      <c r="Q159">
        <v>17.336184166097802</v>
      </c>
    </row>
    <row r="160" spans="1:17">
      <c r="A160">
        <v>16.0841509274074</v>
      </c>
      <c r="B160" t="s">
        <v>4</v>
      </c>
      <c r="C160">
        <v>120</v>
      </c>
      <c r="D160">
        <v>89</v>
      </c>
      <c r="F160">
        <v>1</v>
      </c>
      <c r="H160">
        <v>16.284797518378799</v>
      </c>
      <c r="K160" t="s">
        <v>4</v>
      </c>
      <c r="L160">
        <v>120</v>
      </c>
      <c r="M160">
        <v>13</v>
      </c>
      <c r="O160">
        <v>1</v>
      </c>
      <c r="Q160">
        <v>19.0303008581147</v>
      </c>
    </row>
    <row r="161" spans="1:17">
      <c r="A161">
        <v>19.552051907493901</v>
      </c>
      <c r="B161" t="s">
        <v>4</v>
      </c>
      <c r="C161">
        <v>120</v>
      </c>
      <c r="D161">
        <v>90</v>
      </c>
      <c r="F161">
        <v>1</v>
      </c>
      <c r="H161">
        <v>14.6339253918908</v>
      </c>
      <c r="K161" t="s">
        <v>4</v>
      </c>
      <c r="L161">
        <v>120</v>
      </c>
      <c r="M161">
        <v>14</v>
      </c>
      <c r="O161">
        <v>1</v>
      </c>
      <c r="Q161">
        <v>22.756270845461199</v>
      </c>
    </row>
    <row r="162" spans="1:17">
      <c r="A162">
        <v>8.7950895319259299</v>
      </c>
      <c r="B162" t="s">
        <v>5</v>
      </c>
      <c r="C162">
        <v>120</v>
      </c>
      <c r="D162">
        <v>91</v>
      </c>
      <c r="F162">
        <v>2</v>
      </c>
      <c r="H162">
        <v>6.9790100029653699</v>
      </c>
      <c r="K162" t="s">
        <v>4</v>
      </c>
      <c r="L162">
        <v>120</v>
      </c>
      <c r="M162">
        <v>15</v>
      </c>
      <c r="O162">
        <v>1</v>
      </c>
      <c r="Q162">
        <v>18.331733587980299</v>
      </c>
    </row>
    <row r="163" spans="1:17">
      <c r="A163">
        <v>5.2540911055302599</v>
      </c>
      <c r="B163" t="s">
        <v>5</v>
      </c>
      <c r="C163">
        <v>120</v>
      </c>
      <c r="D163">
        <v>92</v>
      </c>
      <c r="F163">
        <v>2</v>
      </c>
      <c r="H163">
        <v>-2.0856098972022701</v>
      </c>
      <c r="K163" t="s">
        <v>4</v>
      </c>
      <c r="L163">
        <v>120</v>
      </c>
      <c r="M163">
        <v>16</v>
      </c>
      <c r="O163">
        <v>1</v>
      </c>
      <c r="Q163">
        <v>25.463752009783299</v>
      </c>
    </row>
    <row r="164" spans="1:17">
      <c r="A164">
        <v>5.3464601290140497</v>
      </c>
      <c r="B164" t="s">
        <v>5</v>
      </c>
      <c r="C164">
        <v>120</v>
      </c>
      <c r="D164">
        <v>93</v>
      </c>
      <c r="F164">
        <v>2</v>
      </c>
      <c r="H164">
        <v>2.4006310556122101</v>
      </c>
      <c r="K164" t="s">
        <v>4</v>
      </c>
      <c r="L164">
        <v>120</v>
      </c>
      <c r="M164">
        <v>17</v>
      </c>
      <c r="O164">
        <v>1</v>
      </c>
      <c r="Q164">
        <v>17.2466344476918</v>
      </c>
    </row>
    <row r="165" spans="1:17">
      <c r="A165">
        <v>14.6015685853504</v>
      </c>
      <c r="B165" t="s">
        <v>4</v>
      </c>
      <c r="C165">
        <v>120</v>
      </c>
      <c r="D165">
        <v>94</v>
      </c>
      <c r="F165">
        <v>1</v>
      </c>
      <c r="H165">
        <v>17.1415739572601</v>
      </c>
      <c r="K165" t="s">
        <v>4</v>
      </c>
      <c r="L165">
        <v>120</v>
      </c>
      <c r="M165">
        <v>18</v>
      </c>
      <c r="O165">
        <v>1</v>
      </c>
      <c r="Q165">
        <v>13.4371533165658</v>
      </c>
    </row>
    <row r="166" spans="1:17">
      <c r="A166">
        <v>7.9768777725298099</v>
      </c>
      <c r="B166" t="s">
        <v>5</v>
      </c>
      <c r="C166">
        <v>120</v>
      </c>
      <c r="D166">
        <v>95</v>
      </c>
      <c r="F166">
        <v>1</v>
      </c>
      <c r="H166">
        <v>10.398041921252</v>
      </c>
      <c r="K166" t="s">
        <v>4</v>
      </c>
      <c r="L166">
        <v>120</v>
      </c>
      <c r="M166">
        <v>19</v>
      </c>
      <c r="O166">
        <v>1</v>
      </c>
      <c r="Q166">
        <v>22.1231085947074</v>
      </c>
    </row>
    <row r="167" spans="1:17">
      <c r="A167">
        <v>13.2198487463451</v>
      </c>
      <c r="B167" t="s">
        <v>4</v>
      </c>
      <c r="C167">
        <v>120</v>
      </c>
      <c r="D167">
        <v>96</v>
      </c>
      <c r="F167">
        <v>1</v>
      </c>
      <c r="H167">
        <v>17.0767562614047</v>
      </c>
      <c r="K167" t="s">
        <v>4</v>
      </c>
      <c r="L167">
        <v>120</v>
      </c>
      <c r="M167">
        <v>20</v>
      </c>
      <c r="O167">
        <v>1</v>
      </c>
      <c r="Q167">
        <v>19.1339414271682</v>
      </c>
    </row>
    <row r="168" spans="1:17">
      <c r="A168">
        <v>10.597255633216401</v>
      </c>
      <c r="B168" t="s">
        <v>5</v>
      </c>
      <c r="C168">
        <v>120</v>
      </c>
      <c r="D168">
        <v>97</v>
      </c>
      <c r="F168">
        <v>1</v>
      </c>
      <c r="H168">
        <v>12.2246579305903</v>
      </c>
      <c r="K168" t="s">
        <v>4</v>
      </c>
      <c r="L168">
        <v>120</v>
      </c>
      <c r="M168">
        <v>21</v>
      </c>
      <c r="O168">
        <v>1</v>
      </c>
      <c r="Q168">
        <v>22.4607999813718</v>
      </c>
    </row>
    <row r="169" spans="1:17">
      <c r="A169">
        <v>13.103262696947301</v>
      </c>
      <c r="B169" t="s">
        <v>4</v>
      </c>
      <c r="C169">
        <v>120</v>
      </c>
      <c r="D169">
        <v>98</v>
      </c>
      <c r="F169">
        <v>1</v>
      </c>
      <c r="H169">
        <v>17.191102887389</v>
      </c>
      <c r="K169" t="s">
        <v>4</v>
      </c>
      <c r="L169">
        <v>120</v>
      </c>
      <c r="M169">
        <v>22</v>
      </c>
      <c r="O169">
        <v>1</v>
      </c>
      <c r="Q169">
        <v>22.916638124983599</v>
      </c>
    </row>
    <row r="170" spans="1:17">
      <c r="A170">
        <v>12.3401696226125</v>
      </c>
      <c r="B170" t="s">
        <v>5</v>
      </c>
      <c r="C170">
        <v>120</v>
      </c>
      <c r="D170">
        <v>99</v>
      </c>
      <c r="F170">
        <v>2</v>
      </c>
      <c r="H170">
        <v>7.9652696244732599</v>
      </c>
      <c r="K170" t="s">
        <v>4</v>
      </c>
      <c r="L170">
        <v>120</v>
      </c>
      <c r="M170">
        <v>23</v>
      </c>
      <c r="O170">
        <v>1</v>
      </c>
      <c r="Q170">
        <v>25.960813454775298</v>
      </c>
    </row>
    <row r="171" spans="1:17">
      <c r="A171">
        <v>15.1203233557983</v>
      </c>
      <c r="B171" t="s">
        <v>4</v>
      </c>
      <c r="C171">
        <v>120</v>
      </c>
      <c r="D171">
        <v>100</v>
      </c>
      <c r="F171">
        <v>1</v>
      </c>
      <c r="H171">
        <v>13.860265791862499</v>
      </c>
      <c r="K171" t="s">
        <v>4</v>
      </c>
      <c r="L171">
        <v>120</v>
      </c>
      <c r="M171">
        <v>24</v>
      </c>
      <c r="O171">
        <v>1</v>
      </c>
      <c r="Q171">
        <v>20.706100157100501</v>
      </c>
    </row>
    <row r="172" spans="1:17">
      <c r="A172">
        <v>12.3041493097941</v>
      </c>
      <c r="B172" t="s">
        <v>4</v>
      </c>
      <c r="C172">
        <v>120</v>
      </c>
      <c r="D172">
        <v>101</v>
      </c>
      <c r="F172">
        <v>1</v>
      </c>
      <c r="H172">
        <v>8.9912661527707307</v>
      </c>
      <c r="K172" t="s">
        <v>4</v>
      </c>
      <c r="L172">
        <v>120</v>
      </c>
      <c r="M172">
        <v>25</v>
      </c>
      <c r="O172">
        <v>1</v>
      </c>
      <c r="Q172">
        <v>20.5681400441213</v>
      </c>
    </row>
    <row r="173" spans="1:17">
      <c r="A173">
        <v>7.1429328033764197</v>
      </c>
      <c r="B173" t="s">
        <v>5</v>
      </c>
      <c r="C173">
        <v>120</v>
      </c>
      <c r="D173">
        <v>102</v>
      </c>
      <c r="F173">
        <v>2</v>
      </c>
      <c r="H173">
        <v>-1.15233309717175</v>
      </c>
      <c r="K173" t="s">
        <v>4</v>
      </c>
      <c r="L173">
        <v>120</v>
      </c>
      <c r="M173">
        <v>26</v>
      </c>
      <c r="O173">
        <v>1</v>
      </c>
      <c r="Q173">
        <v>15.7279268368261</v>
      </c>
    </row>
    <row r="174" spans="1:17">
      <c r="A174">
        <v>12.7365875837651</v>
      </c>
      <c r="B174" t="s">
        <v>5</v>
      </c>
      <c r="C174">
        <v>120</v>
      </c>
      <c r="D174">
        <v>103</v>
      </c>
      <c r="F174">
        <v>1</v>
      </c>
      <c r="H174">
        <v>10.4288094112555</v>
      </c>
      <c r="K174" t="s">
        <v>4</v>
      </c>
      <c r="L174">
        <v>120</v>
      </c>
      <c r="M174">
        <v>27</v>
      </c>
      <c r="O174">
        <v>1</v>
      </c>
      <c r="Q174">
        <v>20.637425859744699</v>
      </c>
    </row>
    <row r="175" spans="1:17">
      <c r="A175">
        <v>12.765071718236101</v>
      </c>
      <c r="B175" t="s">
        <v>5</v>
      </c>
      <c r="C175">
        <v>120</v>
      </c>
      <c r="D175">
        <v>104</v>
      </c>
      <c r="F175">
        <v>2</v>
      </c>
      <c r="H175">
        <v>5.5534307222071098</v>
      </c>
      <c r="K175" t="s">
        <v>4</v>
      </c>
      <c r="L175">
        <v>120</v>
      </c>
      <c r="M175">
        <v>28</v>
      </c>
      <c r="O175">
        <v>1</v>
      </c>
      <c r="Q175">
        <v>19.3230573214286</v>
      </c>
    </row>
    <row r="176" spans="1:17">
      <c r="A176">
        <v>12.4021106901622</v>
      </c>
      <c r="B176" t="s">
        <v>4</v>
      </c>
      <c r="C176">
        <v>120</v>
      </c>
      <c r="D176">
        <v>105</v>
      </c>
      <c r="F176">
        <v>1</v>
      </c>
      <c r="H176">
        <v>9.8184642190089004</v>
      </c>
      <c r="K176" t="s">
        <v>4</v>
      </c>
      <c r="L176">
        <v>120</v>
      </c>
      <c r="M176">
        <v>29</v>
      </c>
      <c r="O176">
        <v>1</v>
      </c>
      <c r="Q176">
        <v>17.5327663706456</v>
      </c>
    </row>
    <row r="177" spans="1:17">
      <c r="A177">
        <v>12.778127829233799</v>
      </c>
      <c r="B177" t="s">
        <v>4</v>
      </c>
      <c r="C177">
        <v>120</v>
      </c>
      <c r="D177">
        <v>106</v>
      </c>
      <c r="F177">
        <v>1</v>
      </c>
      <c r="H177">
        <v>11.1693042547238</v>
      </c>
      <c r="K177" t="s">
        <v>4</v>
      </c>
      <c r="L177">
        <v>120</v>
      </c>
      <c r="M177">
        <v>30</v>
      </c>
      <c r="O177">
        <v>1</v>
      </c>
      <c r="Q177">
        <v>22.237452034865601</v>
      </c>
    </row>
    <row r="178" spans="1:17">
      <c r="A178">
        <v>7.9031439735775901</v>
      </c>
      <c r="B178" t="s">
        <v>5</v>
      </c>
      <c r="C178">
        <v>120</v>
      </c>
      <c r="D178">
        <v>107</v>
      </c>
      <c r="F178">
        <v>2</v>
      </c>
      <c r="H178">
        <v>1.7523573246852999</v>
      </c>
      <c r="K178" t="s">
        <v>4</v>
      </c>
      <c r="L178">
        <v>120</v>
      </c>
      <c r="M178">
        <v>31</v>
      </c>
      <c r="O178">
        <v>1</v>
      </c>
      <c r="Q178">
        <v>24.1280238492126</v>
      </c>
    </row>
    <row r="179" spans="1:17">
      <c r="A179">
        <v>15.750559378066299</v>
      </c>
      <c r="B179" t="s">
        <v>4</v>
      </c>
      <c r="C179">
        <v>120</v>
      </c>
      <c r="D179">
        <v>108</v>
      </c>
      <c r="F179">
        <v>2</v>
      </c>
      <c r="H179">
        <v>3.2451336005960698</v>
      </c>
      <c r="K179" t="s">
        <v>4</v>
      </c>
      <c r="L179">
        <v>120</v>
      </c>
      <c r="M179">
        <v>32</v>
      </c>
      <c r="O179">
        <v>1</v>
      </c>
      <c r="Q179">
        <v>15.1209126379492</v>
      </c>
    </row>
    <row r="180" spans="1:17">
      <c r="A180">
        <v>19.118071447853001</v>
      </c>
      <c r="B180" t="s">
        <v>4</v>
      </c>
      <c r="C180">
        <v>120</v>
      </c>
      <c r="D180">
        <v>109</v>
      </c>
      <c r="F180">
        <v>2</v>
      </c>
      <c r="H180">
        <v>8.8805640751068093</v>
      </c>
      <c r="K180" t="s">
        <v>4</v>
      </c>
      <c r="L180">
        <v>120</v>
      </c>
      <c r="M180">
        <v>33</v>
      </c>
      <c r="O180">
        <v>1</v>
      </c>
      <c r="Q180">
        <v>14.6459842759674</v>
      </c>
    </row>
    <row r="181" spans="1:17">
      <c r="A181">
        <v>14.0864273252941</v>
      </c>
      <c r="B181" t="s">
        <v>4</v>
      </c>
      <c r="C181" t="s">
        <v>6</v>
      </c>
      <c r="D181">
        <v>0</v>
      </c>
      <c r="F181">
        <v>1</v>
      </c>
      <c r="H181">
        <v>17.901444907536501</v>
      </c>
      <c r="K181" t="s">
        <v>4</v>
      </c>
      <c r="L181">
        <v>120</v>
      </c>
      <c r="M181">
        <v>34</v>
      </c>
      <c r="O181">
        <v>1</v>
      </c>
      <c r="Q181">
        <v>10.755548349578101</v>
      </c>
    </row>
    <row r="182" spans="1:17">
      <c r="A182">
        <v>14.236534618196</v>
      </c>
      <c r="B182" t="s">
        <v>4</v>
      </c>
      <c r="C182" t="s">
        <v>6</v>
      </c>
      <c r="D182">
        <v>1</v>
      </c>
      <c r="F182">
        <v>1</v>
      </c>
      <c r="H182">
        <v>8.3218376281764996</v>
      </c>
      <c r="K182" t="s">
        <v>4</v>
      </c>
      <c r="L182">
        <v>120</v>
      </c>
      <c r="M182">
        <v>35</v>
      </c>
      <c r="O182">
        <v>1</v>
      </c>
      <c r="Q182">
        <v>24.555836239527501</v>
      </c>
    </row>
    <row r="183" spans="1:17">
      <c r="A183">
        <v>7.3192196346464602</v>
      </c>
      <c r="B183" t="s">
        <v>5</v>
      </c>
      <c r="C183" t="s">
        <v>6</v>
      </c>
      <c r="D183">
        <v>2</v>
      </c>
      <c r="F183">
        <v>1</v>
      </c>
      <c r="H183">
        <v>9.5884784202581308</v>
      </c>
      <c r="K183" t="s">
        <v>4</v>
      </c>
      <c r="L183">
        <v>120</v>
      </c>
      <c r="M183">
        <v>37</v>
      </c>
      <c r="O183">
        <v>1</v>
      </c>
      <c r="Q183">
        <v>13.3985348300072</v>
      </c>
    </row>
    <row r="184" spans="1:17">
      <c r="A184">
        <v>12.138489677792499</v>
      </c>
      <c r="B184" t="s">
        <v>4</v>
      </c>
      <c r="C184" t="s">
        <v>6</v>
      </c>
      <c r="D184">
        <v>3</v>
      </c>
      <c r="F184">
        <v>1</v>
      </c>
      <c r="H184">
        <v>16.080512128771801</v>
      </c>
      <c r="K184" t="s">
        <v>4</v>
      </c>
      <c r="L184">
        <v>120</v>
      </c>
      <c r="M184">
        <v>38</v>
      </c>
      <c r="O184">
        <v>1</v>
      </c>
      <c r="Q184">
        <v>18.4366324891866</v>
      </c>
    </row>
    <row r="185" spans="1:17">
      <c r="A185">
        <v>16.138936678568498</v>
      </c>
      <c r="B185" t="s">
        <v>4</v>
      </c>
      <c r="C185" t="s">
        <v>6</v>
      </c>
      <c r="D185">
        <v>4</v>
      </c>
      <c r="F185">
        <v>1</v>
      </c>
      <c r="H185">
        <v>14.1687364111398</v>
      </c>
      <c r="K185" t="s">
        <v>4</v>
      </c>
      <c r="L185">
        <v>120</v>
      </c>
      <c r="M185">
        <v>39</v>
      </c>
      <c r="O185">
        <v>1</v>
      </c>
      <c r="Q185">
        <v>15.309245004651601</v>
      </c>
    </row>
    <row r="186" spans="1:17">
      <c r="A186">
        <v>12.910629363287001</v>
      </c>
      <c r="B186" t="s">
        <v>4</v>
      </c>
      <c r="C186" t="s">
        <v>6</v>
      </c>
      <c r="D186">
        <v>5</v>
      </c>
      <c r="F186">
        <v>1</v>
      </c>
      <c r="H186">
        <v>15.535475076701999</v>
      </c>
      <c r="K186" t="s">
        <v>4</v>
      </c>
      <c r="L186">
        <v>120</v>
      </c>
      <c r="M186">
        <v>41</v>
      </c>
      <c r="O186">
        <v>1</v>
      </c>
      <c r="Q186">
        <v>18.132047782012599</v>
      </c>
    </row>
    <row r="187" spans="1:17">
      <c r="A187">
        <v>13.857873507908399</v>
      </c>
      <c r="B187" t="s">
        <v>4</v>
      </c>
      <c r="C187" t="s">
        <v>6</v>
      </c>
      <c r="D187">
        <v>6</v>
      </c>
      <c r="F187">
        <v>1</v>
      </c>
      <c r="H187">
        <v>6.7872287654055796</v>
      </c>
      <c r="K187" t="s">
        <v>4</v>
      </c>
      <c r="L187">
        <v>120</v>
      </c>
      <c r="M187">
        <v>42</v>
      </c>
      <c r="O187">
        <v>1</v>
      </c>
      <c r="Q187">
        <v>21.3178201478317</v>
      </c>
    </row>
    <row r="188" spans="1:17">
      <c r="A188">
        <v>13.3482013884044</v>
      </c>
      <c r="B188" t="s">
        <v>4</v>
      </c>
      <c r="C188" t="s">
        <v>6</v>
      </c>
      <c r="D188">
        <v>7</v>
      </c>
      <c r="F188">
        <v>1</v>
      </c>
      <c r="H188">
        <v>8.6449081378235402</v>
      </c>
      <c r="K188" t="s">
        <v>4</v>
      </c>
      <c r="L188">
        <v>120</v>
      </c>
      <c r="M188">
        <v>43</v>
      </c>
      <c r="O188">
        <v>1</v>
      </c>
      <c r="Q188">
        <v>13.2372227168277</v>
      </c>
    </row>
    <row r="189" spans="1:17">
      <c r="A189">
        <v>13.106028738475899</v>
      </c>
      <c r="B189" t="s">
        <v>4</v>
      </c>
      <c r="C189" t="s">
        <v>6</v>
      </c>
      <c r="D189">
        <v>8</v>
      </c>
      <c r="F189">
        <v>1</v>
      </c>
      <c r="H189">
        <v>10.2259040268672</v>
      </c>
      <c r="K189" t="s">
        <v>4</v>
      </c>
      <c r="L189">
        <v>120</v>
      </c>
      <c r="M189">
        <v>47</v>
      </c>
      <c r="O189">
        <v>1</v>
      </c>
      <c r="Q189">
        <v>21.2972622961078</v>
      </c>
    </row>
    <row r="190" spans="1:17">
      <c r="A190">
        <v>29.055095808846598</v>
      </c>
      <c r="B190" t="s">
        <v>4</v>
      </c>
      <c r="C190" t="s">
        <v>6</v>
      </c>
      <c r="D190">
        <v>9</v>
      </c>
      <c r="F190">
        <v>1</v>
      </c>
      <c r="H190">
        <v>11.9930815648653</v>
      </c>
      <c r="K190" t="s">
        <v>4</v>
      </c>
      <c r="L190">
        <v>120</v>
      </c>
      <c r="M190">
        <v>52</v>
      </c>
      <c r="O190">
        <v>1</v>
      </c>
      <c r="Q190">
        <v>10.4168953866686</v>
      </c>
    </row>
    <row r="191" spans="1:17">
      <c r="A191">
        <v>18.098490942092099</v>
      </c>
      <c r="B191" t="s">
        <v>4</v>
      </c>
      <c r="C191" t="s">
        <v>6</v>
      </c>
      <c r="D191">
        <v>10</v>
      </c>
      <c r="F191">
        <v>1</v>
      </c>
      <c r="H191">
        <v>14.554928461948901</v>
      </c>
      <c r="K191" t="s">
        <v>4</v>
      </c>
      <c r="L191">
        <v>120</v>
      </c>
      <c r="M191">
        <v>61</v>
      </c>
      <c r="O191">
        <v>1</v>
      </c>
      <c r="Q191">
        <v>14.7811326398845</v>
      </c>
    </row>
    <row r="192" spans="1:17">
      <c r="A192">
        <v>16.456065177917399</v>
      </c>
      <c r="B192" t="s">
        <v>4</v>
      </c>
      <c r="C192" t="s">
        <v>6</v>
      </c>
      <c r="D192">
        <v>11</v>
      </c>
      <c r="F192">
        <v>1</v>
      </c>
      <c r="H192">
        <v>19.2148672939006</v>
      </c>
      <c r="K192" t="s">
        <v>4</v>
      </c>
      <c r="L192">
        <v>120</v>
      </c>
      <c r="M192">
        <v>62</v>
      </c>
      <c r="O192">
        <v>1</v>
      </c>
      <c r="Q192">
        <v>13.6383025385549</v>
      </c>
    </row>
    <row r="193" spans="1:17">
      <c r="A193">
        <v>14.765283947899199</v>
      </c>
      <c r="B193" t="s">
        <v>4</v>
      </c>
      <c r="C193" t="s">
        <v>6</v>
      </c>
      <c r="D193">
        <v>12</v>
      </c>
      <c r="F193">
        <v>1</v>
      </c>
      <c r="H193">
        <v>14.722817901803801</v>
      </c>
      <c r="K193" t="s">
        <v>4</v>
      </c>
      <c r="L193">
        <v>120</v>
      </c>
      <c r="M193">
        <v>65</v>
      </c>
      <c r="O193">
        <v>1</v>
      </c>
      <c r="Q193">
        <v>9.0162277262512394</v>
      </c>
    </row>
    <row r="194" spans="1:17">
      <c r="A194">
        <v>16.506696428571399</v>
      </c>
      <c r="B194" t="s">
        <v>4</v>
      </c>
      <c r="C194" t="s">
        <v>6</v>
      </c>
      <c r="D194">
        <v>13</v>
      </c>
      <c r="F194">
        <v>1</v>
      </c>
      <c r="H194">
        <v>19.0253769849528</v>
      </c>
      <c r="K194" t="s">
        <v>4</v>
      </c>
      <c r="L194">
        <v>120</v>
      </c>
      <c r="M194">
        <v>66</v>
      </c>
      <c r="O194">
        <v>1</v>
      </c>
      <c r="Q194">
        <v>16.1121906272807</v>
      </c>
    </row>
    <row r="195" spans="1:17">
      <c r="A195">
        <v>15.3697164626348</v>
      </c>
      <c r="B195" t="s">
        <v>4</v>
      </c>
      <c r="C195" t="s">
        <v>6</v>
      </c>
      <c r="D195">
        <v>14</v>
      </c>
      <c r="F195">
        <v>2</v>
      </c>
      <c r="H195">
        <v>12.8188957974375</v>
      </c>
      <c r="K195" t="s">
        <v>4</v>
      </c>
      <c r="L195">
        <v>120</v>
      </c>
      <c r="M195">
        <v>67</v>
      </c>
      <c r="O195">
        <v>1</v>
      </c>
      <c r="Q195">
        <v>19.971445047427501</v>
      </c>
    </row>
    <row r="196" spans="1:17">
      <c r="A196">
        <v>12.833738145374101</v>
      </c>
      <c r="B196" t="s">
        <v>4</v>
      </c>
      <c r="C196" t="s">
        <v>6</v>
      </c>
      <c r="D196">
        <v>15</v>
      </c>
      <c r="F196">
        <v>1</v>
      </c>
      <c r="H196">
        <v>17.075747532378902</v>
      </c>
      <c r="K196" t="s">
        <v>4</v>
      </c>
      <c r="L196">
        <v>120</v>
      </c>
      <c r="M196">
        <v>69</v>
      </c>
      <c r="O196">
        <v>1</v>
      </c>
      <c r="Q196">
        <v>10.300266054459801</v>
      </c>
    </row>
    <row r="197" spans="1:17">
      <c r="A197">
        <v>16.027862049284401</v>
      </c>
      <c r="B197" t="s">
        <v>4</v>
      </c>
      <c r="C197" t="s">
        <v>6</v>
      </c>
      <c r="D197">
        <v>16</v>
      </c>
      <c r="F197">
        <v>1</v>
      </c>
      <c r="H197">
        <v>22.0408043245538</v>
      </c>
      <c r="K197" t="s">
        <v>4</v>
      </c>
      <c r="L197">
        <v>120</v>
      </c>
      <c r="M197">
        <v>76</v>
      </c>
      <c r="O197">
        <v>1</v>
      </c>
      <c r="Q197">
        <v>10.8204149388626</v>
      </c>
    </row>
    <row r="198" spans="1:17">
      <c r="A198">
        <v>21.911479450407398</v>
      </c>
      <c r="B198" t="s">
        <v>4</v>
      </c>
      <c r="C198" t="s">
        <v>6</v>
      </c>
      <c r="D198">
        <v>17</v>
      </c>
      <c r="F198">
        <v>1</v>
      </c>
      <c r="H198">
        <v>24.814820169323699</v>
      </c>
      <c r="K198" t="s">
        <v>4</v>
      </c>
      <c r="L198">
        <v>120</v>
      </c>
      <c r="M198">
        <v>77</v>
      </c>
      <c r="O198">
        <v>1</v>
      </c>
      <c r="Q198">
        <v>16.746714046863399</v>
      </c>
    </row>
    <row r="199" spans="1:17">
      <c r="A199">
        <v>24.174792880103698</v>
      </c>
      <c r="B199" t="s">
        <v>4</v>
      </c>
      <c r="C199" t="s">
        <v>6</v>
      </c>
      <c r="D199">
        <v>18</v>
      </c>
      <c r="F199">
        <v>1</v>
      </c>
      <c r="H199">
        <v>19.647878707021501</v>
      </c>
      <c r="K199" t="s">
        <v>4</v>
      </c>
      <c r="L199">
        <v>120</v>
      </c>
      <c r="M199">
        <v>82</v>
      </c>
      <c r="O199">
        <v>1</v>
      </c>
      <c r="Q199">
        <v>13.886366121737399</v>
      </c>
    </row>
    <row r="200" spans="1:17">
      <c r="A200">
        <v>26.138874326433399</v>
      </c>
      <c r="B200" t="s">
        <v>4</v>
      </c>
      <c r="C200" t="s">
        <v>6</v>
      </c>
      <c r="D200">
        <v>19</v>
      </c>
      <c r="F200">
        <v>1</v>
      </c>
      <c r="H200">
        <v>22.758554792940199</v>
      </c>
      <c r="K200" t="s">
        <v>4</v>
      </c>
      <c r="L200">
        <v>120</v>
      </c>
      <c r="M200">
        <v>86</v>
      </c>
      <c r="O200">
        <v>1</v>
      </c>
      <c r="Q200">
        <v>16.319467188162999</v>
      </c>
    </row>
    <row r="201" spans="1:17">
      <c r="A201">
        <v>14.2485864730108</v>
      </c>
      <c r="B201" t="s">
        <v>4</v>
      </c>
      <c r="C201" t="s">
        <v>6</v>
      </c>
      <c r="D201">
        <v>20</v>
      </c>
      <c r="F201">
        <v>2</v>
      </c>
      <c r="H201">
        <v>4.72928997206653</v>
      </c>
      <c r="K201" t="s">
        <v>4</v>
      </c>
      <c r="L201">
        <v>120</v>
      </c>
      <c r="M201">
        <v>87</v>
      </c>
      <c r="O201">
        <v>2</v>
      </c>
      <c r="Q201">
        <v>12.578992148083801</v>
      </c>
    </row>
    <row r="202" spans="1:17">
      <c r="A202">
        <v>33.155763853163897</v>
      </c>
      <c r="B202" t="s">
        <v>4</v>
      </c>
      <c r="C202" t="s">
        <v>6</v>
      </c>
      <c r="D202">
        <v>21</v>
      </c>
      <c r="F202">
        <v>1</v>
      </c>
      <c r="H202">
        <v>13.2133553276939</v>
      </c>
      <c r="K202" t="s">
        <v>4</v>
      </c>
      <c r="L202">
        <v>120</v>
      </c>
      <c r="M202">
        <v>89</v>
      </c>
      <c r="O202">
        <v>1</v>
      </c>
      <c r="Q202">
        <v>16.284797518378799</v>
      </c>
    </row>
    <row r="203" spans="1:17">
      <c r="A203">
        <v>17.935524940490701</v>
      </c>
      <c r="B203" t="s">
        <v>4</v>
      </c>
      <c r="C203" t="s">
        <v>6</v>
      </c>
      <c r="D203">
        <v>22</v>
      </c>
      <c r="F203">
        <v>1</v>
      </c>
      <c r="H203">
        <v>22.686905805205701</v>
      </c>
      <c r="K203" t="s">
        <v>4</v>
      </c>
      <c r="L203">
        <v>120</v>
      </c>
      <c r="M203">
        <v>90</v>
      </c>
      <c r="O203">
        <v>1</v>
      </c>
      <c r="Q203">
        <v>14.6339253918908</v>
      </c>
    </row>
    <row r="204" spans="1:17">
      <c r="A204">
        <v>14.2992669968377</v>
      </c>
      <c r="B204" t="s">
        <v>4</v>
      </c>
      <c r="C204" t="s">
        <v>6</v>
      </c>
      <c r="D204">
        <v>23</v>
      </c>
      <c r="F204">
        <v>1</v>
      </c>
      <c r="H204">
        <v>21.9498659006364</v>
      </c>
      <c r="K204" t="s">
        <v>4</v>
      </c>
      <c r="L204">
        <v>120</v>
      </c>
      <c r="M204">
        <v>94</v>
      </c>
      <c r="O204">
        <v>1</v>
      </c>
      <c r="Q204">
        <v>17.1415739572601</v>
      </c>
    </row>
    <row r="205" spans="1:17">
      <c r="A205">
        <v>12.0205800192696</v>
      </c>
      <c r="B205" t="s">
        <v>4</v>
      </c>
      <c r="C205" t="s">
        <v>6</v>
      </c>
      <c r="D205">
        <v>24</v>
      </c>
      <c r="F205">
        <v>1</v>
      </c>
      <c r="H205">
        <v>15.655989099044501</v>
      </c>
      <c r="K205" t="s">
        <v>4</v>
      </c>
      <c r="L205">
        <v>120</v>
      </c>
      <c r="M205">
        <v>96</v>
      </c>
      <c r="O205">
        <v>1</v>
      </c>
      <c r="Q205">
        <v>17.0767562614047</v>
      </c>
    </row>
    <row r="206" spans="1:17">
      <c r="A206">
        <v>14.1562178475516</v>
      </c>
      <c r="B206" t="s">
        <v>4</v>
      </c>
      <c r="C206" t="s">
        <v>6</v>
      </c>
      <c r="D206">
        <v>25</v>
      </c>
      <c r="F206">
        <v>1</v>
      </c>
      <c r="H206">
        <v>19.390995318050201</v>
      </c>
      <c r="K206" t="s">
        <v>4</v>
      </c>
      <c r="L206">
        <v>120</v>
      </c>
      <c r="M206">
        <v>98</v>
      </c>
      <c r="O206">
        <v>1</v>
      </c>
      <c r="Q206">
        <v>17.191102887389</v>
      </c>
    </row>
    <row r="207" spans="1:17">
      <c r="A207">
        <v>14.009646779014901</v>
      </c>
      <c r="B207" t="s">
        <v>4</v>
      </c>
      <c r="C207" t="s">
        <v>6</v>
      </c>
      <c r="D207">
        <v>26</v>
      </c>
      <c r="F207">
        <v>1</v>
      </c>
      <c r="H207">
        <v>19.5766798226114</v>
      </c>
      <c r="K207" t="s">
        <v>4</v>
      </c>
      <c r="L207">
        <v>120</v>
      </c>
      <c r="M207">
        <v>100</v>
      </c>
      <c r="O207">
        <v>1</v>
      </c>
      <c r="Q207">
        <v>13.860265791862499</v>
      </c>
    </row>
    <row r="208" spans="1:17">
      <c r="A208">
        <v>36.569548516046403</v>
      </c>
      <c r="B208" t="s">
        <v>4</v>
      </c>
      <c r="C208" t="s">
        <v>6</v>
      </c>
      <c r="D208">
        <v>27</v>
      </c>
      <c r="F208">
        <v>2</v>
      </c>
      <c r="H208">
        <v>13.5095792564682</v>
      </c>
      <c r="K208" t="s">
        <v>4</v>
      </c>
      <c r="L208">
        <v>120</v>
      </c>
      <c r="M208">
        <v>101</v>
      </c>
      <c r="O208">
        <v>1</v>
      </c>
      <c r="Q208">
        <v>8.9912661527707307</v>
      </c>
    </row>
    <row r="209" spans="1:17">
      <c r="A209">
        <v>12.3097346169607</v>
      </c>
      <c r="B209" t="s">
        <v>4</v>
      </c>
      <c r="C209" t="s">
        <v>6</v>
      </c>
      <c r="D209">
        <v>28</v>
      </c>
      <c r="F209">
        <v>1</v>
      </c>
      <c r="H209">
        <v>18.404811899704601</v>
      </c>
      <c r="K209" t="s">
        <v>4</v>
      </c>
      <c r="L209">
        <v>120</v>
      </c>
      <c r="M209">
        <v>105</v>
      </c>
      <c r="O209">
        <v>1</v>
      </c>
      <c r="Q209">
        <v>9.8184642190089004</v>
      </c>
    </row>
    <row r="210" spans="1:17">
      <c r="A210">
        <v>16.808603264036599</v>
      </c>
      <c r="B210" t="s">
        <v>4</v>
      </c>
      <c r="C210" t="s">
        <v>6</v>
      </c>
      <c r="D210">
        <v>29</v>
      </c>
      <c r="F210">
        <v>1</v>
      </c>
      <c r="H210">
        <v>23.369078660913399</v>
      </c>
      <c r="K210" t="s">
        <v>4</v>
      </c>
      <c r="L210">
        <v>120</v>
      </c>
      <c r="M210">
        <v>106</v>
      </c>
      <c r="O210">
        <v>1</v>
      </c>
      <c r="Q210">
        <v>11.1693042547238</v>
      </c>
    </row>
    <row r="211" spans="1:17">
      <c r="A211">
        <v>14.651821908496601</v>
      </c>
      <c r="B211" t="s">
        <v>4</v>
      </c>
      <c r="C211" t="s">
        <v>6</v>
      </c>
      <c r="D211">
        <v>30</v>
      </c>
      <c r="F211">
        <v>1</v>
      </c>
      <c r="H211">
        <v>20.209062193297299</v>
      </c>
      <c r="K211" t="s">
        <v>4</v>
      </c>
      <c r="L211">
        <v>120</v>
      </c>
      <c r="M211">
        <v>108</v>
      </c>
      <c r="O211">
        <v>2</v>
      </c>
      <c r="Q211">
        <v>3.2451336005960698</v>
      </c>
    </row>
    <row r="212" spans="1:17">
      <c r="A212">
        <v>4.7956813176472899</v>
      </c>
      <c r="B212" t="s">
        <v>5</v>
      </c>
      <c r="C212" t="s">
        <v>6</v>
      </c>
      <c r="D212">
        <v>31</v>
      </c>
      <c r="F212">
        <v>2</v>
      </c>
      <c r="H212">
        <v>4.2251215522350796</v>
      </c>
      <c r="K212" t="s">
        <v>4</v>
      </c>
      <c r="L212">
        <v>120</v>
      </c>
      <c r="M212">
        <v>109</v>
      </c>
      <c r="O212">
        <v>2</v>
      </c>
      <c r="Q212">
        <v>8.8805640751068093</v>
      </c>
    </row>
    <row r="213" spans="1:17">
      <c r="A213">
        <v>13.751104218619201</v>
      </c>
      <c r="B213" t="s">
        <v>4</v>
      </c>
      <c r="C213" t="s">
        <v>6</v>
      </c>
      <c r="D213">
        <v>32</v>
      </c>
      <c r="F213">
        <v>1</v>
      </c>
      <c r="H213">
        <v>8.4062410833526897</v>
      </c>
      <c r="K213" t="s">
        <v>4</v>
      </c>
      <c r="L213" t="s">
        <v>6</v>
      </c>
      <c r="M213">
        <v>0</v>
      </c>
      <c r="O213">
        <v>1</v>
      </c>
      <c r="Q213">
        <v>17.901444907536501</v>
      </c>
    </row>
    <row r="214" spans="1:17">
      <c r="A214">
        <v>5.8324457804361902</v>
      </c>
      <c r="B214" t="s">
        <v>5</v>
      </c>
      <c r="C214" t="s">
        <v>6</v>
      </c>
      <c r="D214">
        <v>33</v>
      </c>
      <c r="F214">
        <v>2</v>
      </c>
      <c r="H214">
        <v>-3.4514721602652201</v>
      </c>
      <c r="K214" t="s">
        <v>4</v>
      </c>
      <c r="L214" t="s">
        <v>6</v>
      </c>
      <c r="M214">
        <v>1</v>
      </c>
      <c r="O214">
        <v>1</v>
      </c>
      <c r="Q214">
        <v>8.3218376281764996</v>
      </c>
    </row>
    <row r="215" spans="1:17">
      <c r="A215">
        <v>7.6783677963983399</v>
      </c>
      <c r="B215" t="s">
        <v>5</v>
      </c>
      <c r="C215" t="s">
        <v>6</v>
      </c>
      <c r="D215">
        <v>34</v>
      </c>
      <c r="F215">
        <v>1</v>
      </c>
      <c r="H215">
        <v>1.97585448704213</v>
      </c>
      <c r="K215" t="s">
        <v>4</v>
      </c>
      <c r="L215" t="s">
        <v>6</v>
      </c>
      <c r="M215">
        <v>3</v>
      </c>
      <c r="O215">
        <v>1</v>
      </c>
      <c r="Q215">
        <v>16.080512128771801</v>
      </c>
    </row>
    <row r="216" spans="1:17">
      <c r="A216">
        <v>12.031196616944801</v>
      </c>
      <c r="B216" t="s">
        <v>4</v>
      </c>
      <c r="C216" t="s">
        <v>6</v>
      </c>
      <c r="D216">
        <v>35</v>
      </c>
      <c r="F216">
        <v>1</v>
      </c>
      <c r="H216">
        <v>13.7362991089676</v>
      </c>
      <c r="K216" t="s">
        <v>4</v>
      </c>
      <c r="L216" t="s">
        <v>6</v>
      </c>
      <c r="M216">
        <v>4</v>
      </c>
      <c r="O216">
        <v>1</v>
      </c>
      <c r="Q216">
        <v>14.1687364111398</v>
      </c>
    </row>
    <row r="217" spans="1:17">
      <c r="A217">
        <v>13.986700148809501</v>
      </c>
      <c r="B217" t="s">
        <v>4</v>
      </c>
      <c r="C217" t="s">
        <v>6</v>
      </c>
      <c r="D217">
        <v>36</v>
      </c>
      <c r="F217">
        <v>1</v>
      </c>
      <c r="H217">
        <v>10.714655909427</v>
      </c>
      <c r="K217" t="s">
        <v>4</v>
      </c>
      <c r="L217" t="s">
        <v>6</v>
      </c>
      <c r="M217">
        <v>5</v>
      </c>
      <c r="O217">
        <v>1</v>
      </c>
      <c r="Q217">
        <v>15.535475076701999</v>
      </c>
    </row>
    <row r="218" spans="1:17">
      <c r="A218">
        <v>7.5373288109188898</v>
      </c>
      <c r="B218" t="s">
        <v>5</v>
      </c>
      <c r="C218" t="s">
        <v>6</v>
      </c>
      <c r="D218">
        <v>37</v>
      </c>
      <c r="F218">
        <v>2</v>
      </c>
      <c r="H218">
        <v>-5.9094072361375298</v>
      </c>
      <c r="K218" t="s">
        <v>4</v>
      </c>
      <c r="L218" t="s">
        <v>6</v>
      </c>
      <c r="M218">
        <v>6</v>
      </c>
      <c r="O218">
        <v>1</v>
      </c>
      <c r="Q218">
        <v>6.7872287654055796</v>
      </c>
    </row>
    <row r="219" spans="1:17">
      <c r="A219">
        <v>39.120771771385499</v>
      </c>
      <c r="B219" t="s">
        <v>4</v>
      </c>
      <c r="C219" t="s">
        <v>6</v>
      </c>
      <c r="D219">
        <v>38</v>
      </c>
      <c r="F219">
        <v>1</v>
      </c>
      <c r="H219">
        <v>7.7236965252702303</v>
      </c>
      <c r="K219" t="s">
        <v>4</v>
      </c>
      <c r="L219" t="s">
        <v>6</v>
      </c>
      <c r="M219">
        <v>7</v>
      </c>
      <c r="O219">
        <v>1</v>
      </c>
      <c r="Q219">
        <v>8.6449081378235402</v>
      </c>
    </row>
    <row r="220" spans="1:17">
      <c r="A220">
        <v>13.9412738028026</v>
      </c>
      <c r="B220" t="s">
        <v>4</v>
      </c>
      <c r="C220" t="s">
        <v>6</v>
      </c>
      <c r="D220">
        <v>39</v>
      </c>
      <c r="F220">
        <v>1</v>
      </c>
      <c r="H220">
        <v>14.2123389731803</v>
      </c>
      <c r="K220" t="s">
        <v>4</v>
      </c>
      <c r="L220" t="s">
        <v>6</v>
      </c>
      <c r="M220">
        <v>8</v>
      </c>
      <c r="O220">
        <v>1</v>
      </c>
      <c r="Q220">
        <v>10.2259040268672</v>
      </c>
    </row>
    <row r="221" spans="1:17">
      <c r="A221">
        <v>12.1422093709309</v>
      </c>
      <c r="B221" t="s">
        <v>4</v>
      </c>
      <c r="C221" t="s">
        <v>6</v>
      </c>
      <c r="D221">
        <v>40</v>
      </c>
      <c r="F221">
        <v>2</v>
      </c>
      <c r="H221">
        <v>5.7277784540543903</v>
      </c>
      <c r="K221" t="s">
        <v>4</v>
      </c>
      <c r="L221" t="s">
        <v>6</v>
      </c>
      <c r="M221">
        <v>9</v>
      </c>
      <c r="O221">
        <v>1</v>
      </c>
      <c r="Q221">
        <v>11.9930815648653</v>
      </c>
    </row>
    <row r="222" spans="1:17">
      <c r="A222">
        <v>39.835061118716197</v>
      </c>
      <c r="B222" t="s">
        <v>4</v>
      </c>
      <c r="C222" t="s">
        <v>6</v>
      </c>
      <c r="D222">
        <v>41</v>
      </c>
      <c r="F222">
        <v>1</v>
      </c>
      <c r="H222">
        <v>6.7714690891984901</v>
      </c>
      <c r="K222" t="s">
        <v>4</v>
      </c>
      <c r="L222" t="s">
        <v>6</v>
      </c>
      <c r="M222">
        <v>10</v>
      </c>
      <c r="O222">
        <v>1</v>
      </c>
      <c r="Q222">
        <v>14.554928461948901</v>
      </c>
    </row>
    <row r="223" spans="1:17">
      <c r="A223">
        <v>13.179478418259301</v>
      </c>
      <c r="B223" t="s">
        <v>4</v>
      </c>
      <c r="C223" t="s">
        <v>6</v>
      </c>
      <c r="D223">
        <v>42</v>
      </c>
      <c r="F223">
        <v>1</v>
      </c>
      <c r="H223">
        <v>8.3378463661388693</v>
      </c>
      <c r="K223" t="s">
        <v>4</v>
      </c>
      <c r="L223" t="s">
        <v>6</v>
      </c>
      <c r="M223">
        <v>11</v>
      </c>
      <c r="O223">
        <v>1</v>
      </c>
      <c r="Q223">
        <v>19.2148672939006</v>
      </c>
    </row>
    <row r="224" spans="1:17">
      <c r="A224">
        <v>14.6454050881522</v>
      </c>
      <c r="B224" t="s">
        <v>4</v>
      </c>
      <c r="C224" t="s">
        <v>6</v>
      </c>
      <c r="D224">
        <v>43</v>
      </c>
      <c r="F224">
        <v>1</v>
      </c>
      <c r="H224">
        <v>9.3340622546794503</v>
      </c>
      <c r="K224" t="s">
        <v>4</v>
      </c>
      <c r="L224" t="s">
        <v>6</v>
      </c>
      <c r="M224">
        <v>12</v>
      </c>
      <c r="O224">
        <v>1</v>
      </c>
      <c r="Q224">
        <v>14.722817901803801</v>
      </c>
    </row>
    <row r="225" spans="1:17">
      <c r="A225">
        <v>41.183988026210201</v>
      </c>
      <c r="B225" t="s">
        <v>4</v>
      </c>
      <c r="C225" t="s">
        <v>6</v>
      </c>
      <c r="D225">
        <v>44</v>
      </c>
      <c r="F225">
        <v>1</v>
      </c>
      <c r="H225">
        <v>10.505890207505299</v>
      </c>
      <c r="K225" t="s">
        <v>4</v>
      </c>
      <c r="L225" t="s">
        <v>6</v>
      </c>
      <c r="M225">
        <v>13</v>
      </c>
      <c r="O225">
        <v>1</v>
      </c>
      <c r="Q225">
        <v>19.0253769849528</v>
      </c>
    </row>
    <row r="226" spans="1:17">
      <c r="A226">
        <v>7.7435188293456996</v>
      </c>
      <c r="B226" t="s">
        <v>5</v>
      </c>
      <c r="C226" t="s">
        <v>6</v>
      </c>
      <c r="D226">
        <v>45</v>
      </c>
      <c r="F226">
        <v>2</v>
      </c>
      <c r="H226">
        <v>0.475246719906043</v>
      </c>
      <c r="K226" t="s">
        <v>4</v>
      </c>
      <c r="L226" t="s">
        <v>6</v>
      </c>
      <c r="M226">
        <v>14</v>
      </c>
      <c r="O226">
        <v>2</v>
      </c>
      <c r="Q226">
        <v>12.8188957974375</v>
      </c>
    </row>
    <row r="227" spans="1:17">
      <c r="A227">
        <v>38.591121355692501</v>
      </c>
      <c r="B227" t="s">
        <v>4</v>
      </c>
      <c r="C227" t="s">
        <v>6</v>
      </c>
      <c r="D227">
        <v>46</v>
      </c>
      <c r="F227">
        <v>1</v>
      </c>
      <c r="H227">
        <v>6.0329645597177004</v>
      </c>
      <c r="K227" t="s">
        <v>4</v>
      </c>
      <c r="L227" t="s">
        <v>6</v>
      </c>
      <c r="M227">
        <v>15</v>
      </c>
      <c r="O227">
        <v>1</v>
      </c>
      <c r="Q227">
        <v>17.075747532378902</v>
      </c>
    </row>
    <row r="228" spans="1:17">
      <c r="A228">
        <v>12.7302682286217</v>
      </c>
      <c r="B228" t="s">
        <v>4</v>
      </c>
      <c r="C228" t="s">
        <v>6</v>
      </c>
      <c r="D228">
        <v>47</v>
      </c>
      <c r="F228">
        <v>1</v>
      </c>
      <c r="H228">
        <v>8.7120473225955894</v>
      </c>
      <c r="K228" t="s">
        <v>4</v>
      </c>
      <c r="L228" t="s">
        <v>6</v>
      </c>
      <c r="M228">
        <v>16</v>
      </c>
      <c r="O228">
        <v>1</v>
      </c>
      <c r="Q228">
        <v>22.0408043245538</v>
      </c>
    </row>
    <row r="229" spans="1:17">
      <c r="A229">
        <v>21.563640231177899</v>
      </c>
      <c r="B229" t="s">
        <v>4</v>
      </c>
      <c r="C229" t="s">
        <v>6</v>
      </c>
      <c r="D229">
        <v>48</v>
      </c>
      <c r="F229">
        <v>1</v>
      </c>
      <c r="H229">
        <v>15.8830424404275</v>
      </c>
      <c r="K229" t="s">
        <v>4</v>
      </c>
      <c r="L229" t="s">
        <v>6</v>
      </c>
      <c r="M229">
        <v>17</v>
      </c>
      <c r="O229">
        <v>1</v>
      </c>
      <c r="Q229">
        <v>24.814820169323699</v>
      </c>
    </row>
    <row r="230" spans="1:17">
      <c r="A230">
        <v>6.9835257303146996</v>
      </c>
      <c r="B230" t="s">
        <v>5</v>
      </c>
      <c r="C230" t="s">
        <v>6</v>
      </c>
      <c r="D230">
        <v>49</v>
      </c>
      <c r="F230">
        <v>2</v>
      </c>
      <c r="H230">
        <v>-4.7075008549791999</v>
      </c>
      <c r="K230" t="s">
        <v>4</v>
      </c>
      <c r="L230" t="s">
        <v>6</v>
      </c>
      <c r="M230">
        <v>18</v>
      </c>
      <c r="O230">
        <v>1</v>
      </c>
      <c r="Q230">
        <v>19.647878707021501</v>
      </c>
    </row>
    <row r="231" spans="1:17">
      <c r="A231">
        <v>7.4755336670648402</v>
      </c>
      <c r="B231" t="s">
        <v>5</v>
      </c>
      <c r="C231" t="s">
        <v>6</v>
      </c>
      <c r="D231">
        <v>50</v>
      </c>
      <c r="F231">
        <v>2</v>
      </c>
      <c r="H231">
        <v>-9.2992051260436295</v>
      </c>
      <c r="K231" t="s">
        <v>4</v>
      </c>
      <c r="L231" t="s">
        <v>6</v>
      </c>
      <c r="M231">
        <v>19</v>
      </c>
      <c r="O231">
        <v>1</v>
      </c>
      <c r="Q231">
        <v>22.758554792940199</v>
      </c>
    </row>
    <row r="232" spans="1:17">
      <c r="A232">
        <v>14.7260883195059</v>
      </c>
      <c r="B232" t="s">
        <v>4</v>
      </c>
      <c r="C232" t="s">
        <v>6</v>
      </c>
      <c r="D232">
        <v>51</v>
      </c>
      <c r="F232">
        <v>1</v>
      </c>
      <c r="H232">
        <v>10.578430289997399</v>
      </c>
      <c r="K232" t="s">
        <v>4</v>
      </c>
      <c r="L232" t="s">
        <v>6</v>
      </c>
      <c r="M232">
        <v>20</v>
      </c>
      <c r="O232">
        <v>2</v>
      </c>
      <c r="Q232">
        <v>4.72928997206653</v>
      </c>
    </row>
    <row r="233" spans="1:17">
      <c r="A233">
        <v>14.5338137036278</v>
      </c>
      <c r="B233" t="s">
        <v>4</v>
      </c>
      <c r="C233" t="s">
        <v>6</v>
      </c>
      <c r="D233">
        <v>52</v>
      </c>
      <c r="F233">
        <v>1</v>
      </c>
      <c r="H233">
        <v>10.5374359693882</v>
      </c>
      <c r="K233" t="s">
        <v>4</v>
      </c>
      <c r="L233" t="s">
        <v>6</v>
      </c>
      <c r="M233">
        <v>21</v>
      </c>
      <c r="O233">
        <v>1</v>
      </c>
      <c r="Q233">
        <v>13.2133553276939</v>
      </c>
    </row>
    <row r="234" spans="1:17">
      <c r="A234">
        <v>7.87355663662865</v>
      </c>
      <c r="B234" t="s">
        <v>5</v>
      </c>
      <c r="C234" t="s">
        <v>6</v>
      </c>
      <c r="D234">
        <v>53</v>
      </c>
      <c r="F234">
        <v>2</v>
      </c>
      <c r="H234">
        <v>0.390968441894537</v>
      </c>
      <c r="K234" t="s">
        <v>4</v>
      </c>
      <c r="L234" t="s">
        <v>6</v>
      </c>
      <c r="M234">
        <v>22</v>
      </c>
      <c r="O234">
        <v>1</v>
      </c>
      <c r="Q234">
        <v>22.686905805205701</v>
      </c>
    </row>
    <row r="235" spans="1:17">
      <c r="A235">
        <v>42.025028410411998</v>
      </c>
      <c r="B235" t="s">
        <v>4</v>
      </c>
      <c r="C235" t="s">
        <v>6</v>
      </c>
      <c r="D235">
        <v>54</v>
      </c>
      <c r="F235">
        <v>1</v>
      </c>
      <c r="H235">
        <v>8.0647414341401191</v>
      </c>
      <c r="K235" t="s">
        <v>4</v>
      </c>
      <c r="L235" t="s">
        <v>6</v>
      </c>
      <c r="M235">
        <v>23</v>
      </c>
      <c r="O235">
        <v>1</v>
      </c>
      <c r="Q235">
        <v>21.9498659006364</v>
      </c>
    </row>
    <row r="236" spans="1:17">
      <c r="A236">
        <v>16.9897420065743</v>
      </c>
      <c r="B236" t="s">
        <v>4</v>
      </c>
      <c r="C236" t="s">
        <v>6</v>
      </c>
      <c r="D236">
        <v>55</v>
      </c>
      <c r="F236">
        <v>1</v>
      </c>
      <c r="H236">
        <v>15.819881051720699</v>
      </c>
      <c r="K236" t="s">
        <v>4</v>
      </c>
      <c r="L236" t="s">
        <v>6</v>
      </c>
      <c r="M236">
        <v>24</v>
      </c>
      <c r="O236">
        <v>1</v>
      </c>
      <c r="Q236">
        <v>15.655989099044501</v>
      </c>
    </row>
    <row r="237" spans="1:17">
      <c r="A237">
        <v>13.435444922674201</v>
      </c>
      <c r="B237" t="s">
        <v>4</v>
      </c>
      <c r="C237" t="s">
        <v>6</v>
      </c>
      <c r="D237">
        <v>56</v>
      </c>
      <c r="F237">
        <v>1</v>
      </c>
      <c r="H237">
        <v>16.785406298791301</v>
      </c>
      <c r="K237" t="s">
        <v>4</v>
      </c>
      <c r="L237" t="s">
        <v>6</v>
      </c>
      <c r="M237">
        <v>25</v>
      </c>
      <c r="O237">
        <v>1</v>
      </c>
      <c r="Q237">
        <v>19.390995318050201</v>
      </c>
    </row>
    <row r="238" spans="1:17">
      <c r="A238">
        <v>6.5965153376261396</v>
      </c>
      <c r="B238" t="s">
        <v>5</v>
      </c>
      <c r="C238" t="s">
        <v>6</v>
      </c>
      <c r="D238">
        <v>57</v>
      </c>
      <c r="F238">
        <v>2</v>
      </c>
      <c r="H238">
        <v>6.2975808183102</v>
      </c>
      <c r="K238" t="s">
        <v>4</v>
      </c>
      <c r="L238" t="s">
        <v>6</v>
      </c>
      <c r="M238">
        <v>26</v>
      </c>
      <c r="O238">
        <v>1</v>
      </c>
      <c r="Q238">
        <v>19.5766798226114</v>
      </c>
    </row>
    <row r="239" spans="1:17">
      <c r="A239">
        <v>42.771088009788798</v>
      </c>
      <c r="B239" t="s">
        <v>4</v>
      </c>
      <c r="C239" t="s">
        <v>6</v>
      </c>
      <c r="D239">
        <v>58</v>
      </c>
      <c r="F239">
        <v>1</v>
      </c>
      <c r="H239">
        <v>9.0888439806404495</v>
      </c>
      <c r="K239" t="s">
        <v>4</v>
      </c>
      <c r="L239" t="s">
        <v>6</v>
      </c>
      <c r="M239">
        <v>27</v>
      </c>
      <c r="O239">
        <v>2</v>
      </c>
      <c r="Q239">
        <v>13.5095792564682</v>
      </c>
    </row>
    <row r="240" spans="1:17">
      <c r="A240">
        <v>7.4999583108084504</v>
      </c>
      <c r="B240" t="s">
        <v>5</v>
      </c>
      <c r="C240" t="s">
        <v>6</v>
      </c>
      <c r="D240">
        <v>59</v>
      </c>
      <c r="F240">
        <v>2</v>
      </c>
      <c r="H240">
        <v>-1.41494312917712</v>
      </c>
      <c r="K240" t="s">
        <v>4</v>
      </c>
      <c r="L240" t="s">
        <v>6</v>
      </c>
      <c r="M240">
        <v>28</v>
      </c>
      <c r="O240">
        <v>1</v>
      </c>
      <c r="Q240">
        <v>18.404811899704601</v>
      </c>
    </row>
    <row r="241" spans="1:17">
      <c r="A241">
        <v>40.4423529307047</v>
      </c>
      <c r="B241" t="s">
        <v>4</v>
      </c>
      <c r="C241" t="s">
        <v>6</v>
      </c>
      <c r="D241">
        <v>60</v>
      </c>
      <c r="F241">
        <v>1</v>
      </c>
      <c r="H241">
        <v>7.4056835988152603</v>
      </c>
      <c r="K241" t="s">
        <v>4</v>
      </c>
      <c r="L241" t="s">
        <v>6</v>
      </c>
      <c r="M241">
        <v>29</v>
      </c>
      <c r="O241">
        <v>1</v>
      </c>
      <c r="Q241">
        <v>23.369078660913399</v>
      </c>
    </row>
    <row r="242" spans="1:17">
      <c r="A242">
        <v>14.651251883733799</v>
      </c>
      <c r="B242" t="s">
        <v>4</v>
      </c>
      <c r="C242" t="s">
        <v>6</v>
      </c>
      <c r="D242">
        <v>61</v>
      </c>
      <c r="F242">
        <v>1</v>
      </c>
      <c r="H242">
        <v>17.220196163585101</v>
      </c>
      <c r="K242" t="s">
        <v>4</v>
      </c>
      <c r="L242" t="s">
        <v>6</v>
      </c>
      <c r="M242">
        <v>30</v>
      </c>
      <c r="O242">
        <v>1</v>
      </c>
      <c r="Q242">
        <v>20.209062193297299</v>
      </c>
    </row>
    <row r="243" spans="1:17">
      <c r="A243">
        <v>15.310181254432299</v>
      </c>
      <c r="B243" t="s">
        <v>4</v>
      </c>
      <c r="C243" t="s">
        <v>6</v>
      </c>
      <c r="D243">
        <v>62</v>
      </c>
      <c r="F243">
        <v>1</v>
      </c>
      <c r="H243">
        <v>12.467762883705801</v>
      </c>
      <c r="K243" t="s">
        <v>4</v>
      </c>
      <c r="L243" t="s">
        <v>6</v>
      </c>
      <c r="M243">
        <v>32</v>
      </c>
      <c r="O243">
        <v>1</v>
      </c>
      <c r="Q243">
        <v>8.4062410833526897</v>
      </c>
    </row>
    <row r="244" spans="1:17">
      <c r="A244">
        <v>15.3558616184052</v>
      </c>
      <c r="B244" t="s">
        <v>4</v>
      </c>
      <c r="C244" t="s">
        <v>6</v>
      </c>
      <c r="D244">
        <v>63</v>
      </c>
      <c r="F244">
        <v>1</v>
      </c>
      <c r="H244">
        <v>11.3600327923662</v>
      </c>
      <c r="K244" t="s">
        <v>4</v>
      </c>
      <c r="L244" t="s">
        <v>6</v>
      </c>
      <c r="M244">
        <v>35</v>
      </c>
      <c r="O244">
        <v>1</v>
      </c>
      <c r="Q244">
        <v>13.7362991089676</v>
      </c>
    </row>
    <row r="245" spans="1:17">
      <c r="A245">
        <v>15.5880958466302</v>
      </c>
      <c r="B245" t="s">
        <v>4</v>
      </c>
      <c r="C245" t="s">
        <v>6</v>
      </c>
      <c r="D245">
        <v>64</v>
      </c>
      <c r="F245">
        <v>1</v>
      </c>
      <c r="H245">
        <v>13.07814528994</v>
      </c>
      <c r="K245" t="s">
        <v>4</v>
      </c>
      <c r="L245" t="s">
        <v>6</v>
      </c>
      <c r="M245">
        <v>36</v>
      </c>
      <c r="O245">
        <v>1</v>
      </c>
      <c r="Q245">
        <v>10.714655909427</v>
      </c>
    </row>
    <row r="246" spans="1:17">
      <c r="A246">
        <v>12.6268455868675</v>
      </c>
      <c r="B246" t="s">
        <v>4</v>
      </c>
      <c r="C246" t="s">
        <v>6</v>
      </c>
      <c r="D246">
        <v>65</v>
      </c>
      <c r="F246">
        <v>1</v>
      </c>
      <c r="H246">
        <v>13.843405238759001</v>
      </c>
      <c r="K246" t="s">
        <v>4</v>
      </c>
      <c r="L246" t="s">
        <v>6</v>
      </c>
      <c r="M246">
        <v>38</v>
      </c>
      <c r="O246">
        <v>1</v>
      </c>
      <c r="Q246">
        <v>7.7236965252702303</v>
      </c>
    </row>
    <row r="247" spans="1:17">
      <c r="A247">
        <v>7.8371723265874902</v>
      </c>
      <c r="B247" t="s">
        <v>5</v>
      </c>
      <c r="C247" t="s">
        <v>6</v>
      </c>
      <c r="D247">
        <v>66</v>
      </c>
      <c r="F247">
        <v>2</v>
      </c>
      <c r="H247">
        <v>-0.65601426295468601</v>
      </c>
      <c r="K247" t="s">
        <v>4</v>
      </c>
      <c r="L247" t="s">
        <v>6</v>
      </c>
      <c r="M247">
        <v>39</v>
      </c>
      <c r="O247">
        <v>1</v>
      </c>
      <c r="Q247">
        <v>14.2123389731803</v>
      </c>
    </row>
    <row r="248" spans="1:17">
      <c r="A248">
        <v>43.025887943449398</v>
      </c>
      <c r="B248" t="s">
        <v>4</v>
      </c>
      <c r="C248" t="s">
        <v>6</v>
      </c>
      <c r="D248">
        <v>67</v>
      </c>
      <c r="F248">
        <v>1</v>
      </c>
      <c r="H248">
        <v>7.30010726440175</v>
      </c>
      <c r="K248" t="s">
        <v>4</v>
      </c>
      <c r="L248" t="s">
        <v>6</v>
      </c>
      <c r="M248">
        <v>40</v>
      </c>
      <c r="O248">
        <v>2</v>
      </c>
      <c r="Q248">
        <v>5.7277784540543903</v>
      </c>
    </row>
    <row r="249" spans="1:17">
      <c r="A249">
        <v>15.1815369923909</v>
      </c>
      <c r="B249" t="s">
        <v>4</v>
      </c>
      <c r="C249" t="s">
        <v>6</v>
      </c>
      <c r="D249">
        <v>68</v>
      </c>
      <c r="F249">
        <v>1</v>
      </c>
      <c r="H249">
        <v>15.344139600276</v>
      </c>
      <c r="K249" t="s">
        <v>4</v>
      </c>
      <c r="L249" t="s">
        <v>6</v>
      </c>
      <c r="M249">
        <v>41</v>
      </c>
      <c r="O249">
        <v>1</v>
      </c>
      <c r="Q249">
        <v>6.7714690891984901</v>
      </c>
    </row>
    <row r="250" spans="1:17">
      <c r="A250">
        <v>19.776863870166501</v>
      </c>
      <c r="B250" t="s">
        <v>4</v>
      </c>
      <c r="C250" t="s">
        <v>6</v>
      </c>
      <c r="D250">
        <v>69</v>
      </c>
      <c r="F250">
        <v>1</v>
      </c>
      <c r="H250">
        <v>17.139815696633601</v>
      </c>
      <c r="K250" t="s">
        <v>4</v>
      </c>
      <c r="L250" t="s">
        <v>6</v>
      </c>
      <c r="M250">
        <v>42</v>
      </c>
      <c r="O250">
        <v>1</v>
      </c>
      <c r="Q250">
        <v>8.3378463661388693</v>
      </c>
    </row>
    <row r="251" spans="1:17">
      <c r="A251">
        <v>7.1886288324991803</v>
      </c>
      <c r="B251" t="s">
        <v>5</v>
      </c>
      <c r="C251" t="s">
        <v>6</v>
      </c>
      <c r="D251">
        <v>70</v>
      </c>
      <c r="F251">
        <v>2</v>
      </c>
      <c r="H251">
        <v>2.2099645065130198</v>
      </c>
      <c r="K251" t="s">
        <v>4</v>
      </c>
      <c r="L251" t="s">
        <v>6</v>
      </c>
      <c r="M251">
        <v>43</v>
      </c>
      <c r="O251">
        <v>1</v>
      </c>
      <c r="Q251">
        <v>9.3340622546794503</v>
      </c>
    </row>
    <row r="252" spans="1:17">
      <c r="A252">
        <v>42.741333144051602</v>
      </c>
      <c r="B252" t="s">
        <v>4</v>
      </c>
      <c r="C252" t="s">
        <v>6</v>
      </c>
      <c r="D252">
        <v>71</v>
      </c>
      <c r="F252">
        <v>1</v>
      </c>
      <c r="H252">
        <v>9.5909362926268997</v>
      </c>
      <c r="K252" t="s">
        <v>4</v>
      </c>
      <c r="L252" t="s">
        <v>6</v>
      </c>
      <c r="M252">
        <v>44</v>
      </c>
      <c r="O252">
        <v>1</v>
      </c>
      <c r="Q252">
        <v>10.505890207505299</v>
      </c>
    </row>
    <row r="253" spans="1:17">
      <c r="A253">
        <v>6.96627294449579</v>
      </c>
      <c r="B253" t="s">
        <v>5</v>
      </c>
      <c r="C253" t="s">
        <v>6</v>
      </c>
      <c r="D253">
        <v>72</v>
      </c>
      <c r="F253">
        <v>2</v>
      </c>
      <c r="H253">
        <v>-4.1647019526036804</v>
      </c>
      <c r="K253" t="s">
        <v>4</v>
      </c>
      <c r="L253" t="s">
        <v>6</v>
      </c>
      <c r="M253">
        <v>46</v>
      </c>
      <c r="O253">
        <v>1</v>
      </c>
      <c r="Q253">
        <v>6.0329645597177004</v>
      </c>
    </row>
    <row r="254" spans="1:17">
      <c r="A254">
        <v>7.1087185995919304</v>
      </c>
      <c r="B254" t="s">
        <v>5</v>
      </c>
      <c r="C254" t="s">
        <v>6</v>
      </c>
      <c r="D254">
        <v>73</v>
      </c>
      <c r="F254">
        <v>1</v>
      </c>
      <c r="H254">
        <v>4.55524704280338</v>
      </c>
      <c r="K254" t="s">
        <v>4</v>
      </c>
      <c r="L254" t="s">
        <v>6</v>
      </c>
      <c r="M254">
        <v>47</v>
      </c>
      <c r="O254">
        <v>1</v>
      </c>
      <c r="Q254">
        <v>8.7120473225955894</v>
      </c>
    </row>
    <row r="255" spans="1:17">
      <c r="A255">
        <v>38.315542993091398</v>
      </c>
      <c r="B255" t="s">
        <v>4</v>
      </c>
      <c r="C255" t="s">
        <v>6</v>
      </c>
      <c r="D255">
        <v>74</v>
      </c>
      <c r="F255">
        <v>1</v>
      </c>
      <c r="H255">
        <v>11.065902875030501</v>
      </c>
      <c r="K255" t="s">
        <v>4</v>
      </c>
      <c r="L255" t="s">
        <v>6</v>
      </c>
      <c r="M255">
        <v>48</v>
      </c>
      <c r="O255">
        <v>1</v>
      </c>
      <c r="Q255">
        <v>15.8830424404275</v>
      </c>
    </row>
    <row r="256" spans="1:17">
      <c r="A256">
        <v>37.189530190967297</v>
      </c>
      <c r="B256" t="s">
        <v>4</v>
      </c>
      <c r="C256" t="s">
        <v>6</v>
      </c>
      <c r="D256">
        <v>75</v>
      </c>
      <c r="F256">
        <v>2</v>
      </c>
      <c r="H256">
        <v>-7.9091939452228903</v>
      </c>
      <c r="K256" t="s">
        <v>4</v>
      </c>
      <c r="L256" t="s">
        <v>6</v>
      </c>
      <c r="M256">
        <v>51</v>
      </c>
      <c r="O256">
        <v>1</v>
      </c>
      <c r="Q256">
        <v>10.578430289997399</v>
      </c>
    </row>
    <row r="257" spans="1:17">
      <c r="A257">
        <v>37.412735257829901</v>
      </c>
      <c r="B257" t="s">
        <v>4</v>
      </c>
      <c r="C257" t="s">
        <v>6</v>
      </c>
      <c r="D257">
        <v>76</v>
      </c>
      <c r="F257">
        <v>2</v>
      </c>
      <c r="H257">
        <v>-9.3384696262880595</v>
      </c>
      <c r="K257" t="s">
        <v>4</v>
      </c>
      <c r="L257" t="s">
        <v>6</v>
      </c>
      <c r="M257">
        <v>52</v>
      </c>
      <c r="O257">
        <v>1</v>
      </c>
      <c r="Q257">
        <v>10.5374359693882</v>
      </c>
    </row>
    <row r="258" spans="1:17">
      <c r="A258">
        <v>37.168687865847602</v>
      </c>
      <c r="B258" t="s">
        <v>4</v>
      </c>
      <c r="C258" t="s">
        <v>6</v>
      </c>
      <c r="D258">
        <v>77</v>
      </c>
      <c r="F258">
        <v>2</v>
      </c>
      <c r="H258">
        <v>-9.6929803610783907</v>
      </c>
      <c r="K258" t="s">
        <v>4</v>
      </c>
      <c r="L258" t="s">
        <v>6</v>
      </c>
      <c r="M258">
        <v>54</v>
      </c>
      <c r="O258">
        <v>1</v>
      </c>
      <c r="Q258">
        <v>8.0647414341401191</v>
      </c>
    </row>
    <row r="259" spans="1:17">
      <c r="A259">
        <v>14.3255440848214</v>
      </c>
      <c r="B259" t="s">
        <v>4</v>
      </c>
      <c r="C259" t="s">
        <v>6</v>
      </c>
      <c r="D259">
        <v>78</v>
      </c>
      <c r="F259">
        <v>1</v>
      </c>
      <c r="H259">
        <v>14.1729547944913</v>
      </c>
      <c r="K259" t="s">
        <v>4</v>
      </c>
      <c r="L259" t="s">
        <v>6</v>
      </c>
      <c r="M259">
        <v>55</v>
      </c>
      <c r="O259">
        <v>1</v>
      </c>
      <c r="Q259">
        <v>15.819881051720699</v>
      </c>
    </row>
    <row r="260" spans="1:17">
      <c r="A260">
        <v>42.513487997509102</v>
      </c>
      <c r="B260" t="s">
        <v>4</v>
      </c>
      <c r="C260" t="s">
        <v>6</v>
      </c>
      <c r="D260">
        <v>79</v>
      </c>
      <c r="F260">
        <v>1</v>
      </c>
      <c r="H260">
        <v>13.393456411983401</v>
      </c>
      <c r="K260" t="s">
        <v>4</v>
      </c>
      <c r="L260" t="s">
        <v>6</v>
      </c>
      <c r="M260">
        <v>56</v>
      </c>
      <c r="O260">
        <v>1</v>
      </c>
      <c r="Q260">
        <v>16.785406298791301</v>
      </c>
    </row>
    <row r="261" spans="1:17">
      <c r="A261">
        <v>39.7955973943074</v>
      </c>
      <c r="B261" t="s">
        <v>4</v>
      </c>
      <c r="C261" t="s">
        <v>6</v>
      </c>
      <c r="D261">
        <v>80</v>
      </c>
      <c r="F261">
        <v>2</v>
      </c>
      <c r="H261">
        <v>8.04069368905059</v>
      </c>
      <c r="K261" t="s">
        <v>4</v>
      </c>
      <c r="L261" t="s">
        <v>6</v>
      </c>
      <c r="M261">
        <v>58</v>
      </c>
      <c r="O261">
        <v>1</v>
      </c>
      <c r="Q261">
        <v>9.0888439806404495</v>
      </c>
    </row>
    <row r="262" spans="1:17">
      <c r="A262">
        <v>13.6410325368245</v>
      </c>
      <c r="B262" t="s">
        <v>4</v>
      </c>
      <c r="C262" t="s">
        <v>6</v>
      </c>
      <c r="D262">
        <v>81</v>
      </c>
      <c r="F262">
        <v>1</v>
      </c>
      <c r="H262">
        <v>14.580007750169999</v>
      </c>
      <c r="K262" t="s">
        <v>4</v>
      </c>
      <c r="L262" t="s">
        <v>6</v>
      </c>
      <c r="M262">
        <v>60</v>
      </c>
      <c r="O262">
        <v>1</v>
      </c>
      <c r="Q262">
        <v>7.4056835988152603</v>
      </c>
    </row>
    <row r="263" spans="1:17">
      <c r="A263">
        <v>12.669372626713299</v>
      </c>
      <c r="B263" t="s">
        <v>4</v>
      </c>
      <c r="C263" t="s">
        <v>6</v>
      </c>
      <c r="D263">
        <v>82</v>
      </c>
      <c r="F263">
        <v>2</v>
      </c>
      <c r="H263">
        <v>2.4246559123419602</v>
      </c>
      <c r="K263" t="s">
        <v>4</v>
      </c>
      <c r="L263" t="s">
        <v>6</v>
      </c>
      <c r="M263">
        <v>61</v>
      </c>
      <c r="O263">
        <v>1</v>
      </c>
      <c r="Q263">
        <v>17.220196163585101</v>
      </c>
    </row>
    <row r="264" spans="1:17">
      <c r="A264">
        <v>12.110242889040901</v>
      </c>
      <c r="B264" t="s">
        <v>4</v>
      </c>
      <c r="C264" t="s">
        <v>6</v>
      </c>
      <c r="D264">
        <v>83</v>
      </c>
      <c r="F264">
        <v>1</v>
      </c>
      <c r="H264">
        <v>7.6936692167883001</v>
      </c>
      <c r="K264" t="s">
        <v>4</v>
      </c>
      <c r="L264" t="s">
        <v>6</v>
      </c>
      <c r="M264">
        <v>62</v>
      </c>
      <c r="O264">
        <v>1</v>
      </c>
      <c r="Q264">
        <v>12.467762883705801</v>
      </c>
    </row>
    <row r="265" spans="1:17">
      <c r="A265">
        <v>16.6756930805387</v>
      </c>
      <c r="B265" t="s">
        <v>4</v>
      </c>
      <c r="C265" t="s">
        <v>6</v>
      </c>
      <c r="D265">
        <v>84</v>
      </c>
      <c r="F265">
        <v>1</v>
      </c>
      <c r="H265">
        <v>9.7315598231478493</v>
      </c>
      <c r="K265" t="s">
        <v>4</v>
      </c>
      <c r="L265" t="s">
        <v>6</v>
      </c>
      <c r="M265">
        <v>63</v>
      </c>
      <c r="O265">
        <v>1</v>
      </c>
      <c r="Q265">
        <v>11.3600327923662</v>
      </c>
    </row>
    <row r="266" spans="1:17">
      <c r="A266">
        <v>38.456591061183303</v>
      </c>
      <c r="B266" t="s">
        <v>4</v>
      </c>
      <c r="C266" t="s">
        <v>6</v>
      </c>
      <c r="D266">
        <v>85</v>
      </c>
      <c r="F266">
        <v>2</v>
      </c>
      <c r="H266">
        <v>-7.5108625376051297</v>
      </c>
      <c r="K266" t="s">
        <v>4</v>
      </c>
      <c r="L266" t="s">
        <v>6</v>
      </c>
      <c r="M266">
        <v>64</v>
      </c>
      <c r="O266">
        <v>1</v>
      </c>
      <c r="Q266">
        <v>13.07814528994</v>
      </c>
    </row>
    <row r="267" spans="1:17">
      <c r="A267">
        <v>7.9158821560087604</v>
      </c>
      <c r="B267" t="s">
        <v>5</v>
      </c>
      <c r="C267" t="s">
        <v>6</v>
      </c>
      <c r="D267">
        <v>86</v>
      </c>
      <c r="F267">
        <v>2</v>
      </c>
      <c r="H267">
        <v>-11.1488563691842</v>
      </c>
      <c r="K267" t="s">
        <v>4</v>
      </c>
      <c r="L267" t="s">
        <v>6</v>
      </c>
      <c r="M267">
        <v>65</v>
      </c>
      <c r="O267">
        <v>1</v>
      </c>
      <c r="Q267">
        <v>13.843405238759001</v>
      </c>
    </row>
    <row r="268" spans="1:17">
      <c r="A268">
        <v>7.8696229117257204</v>
      </c>
      <c r="B268" t="s">
        <v>5</v>
      </c>
      <c r="C268" t="s">
        <v>6</v>
      </c>
      <c r="D268">
        <v>87</v>
      </c>
      <c r="F268">
        <v>2</v>
      </c>
      <c r="H268">
        <v>-12.6913410566361</v>
      </c>
      <c r="K268" t="s">
        <v>4</v>
      </c>
      <c r="L268" t="s">
        <v>6</v>
      </c>
      <c r="M268">
        <v>67</v>
      </c>
      <c r="O268">
        <v>1</v>
      </c>
      <c r="Q268">
        <v>7.30010726440175</v>
      </c>
    </row>
    <row r="269" spans="1:17">
      <c r="A269">
        <v>42.650831812903903</v>
      </c>
      <c r="B269" t="s">
        <v>4</v>
      </c>
      <c r="C269" t="s">
        <v>6</v>
      </c>
      <c r="D269">
        <v>88</v>
      </c>
      <c r="F269">
        <v>1</v>
      </c>
      <c r="H269">
        <v>10.5031148519735</v>
      </c>
      <c r="K269" t="s">
        <v>4</v>
      </c>
      <c r="L269" t="s">
        <v>6</v>
      </c>
      <c r="M269">
        <v>68</v>
      </c>
      <c r="O269">
        <v>1</v>
      </c>
      <c r="Q269">
        <v>15.344139600276</v>
      </c>
    </row>
    <row r="270" spans="1:17">
      <c r="A270">
        <v>14.1543672198341</v>
      </c>
      <c r="B270" t="s">
        <v>4</v>
      </c>
      <c r="C270" t="s">
        <v>6</v>
      </c>
      <c r="D270">
        <v>89</v>
      </c>
      <c r="F270">
        <v>2</v>
      </c>
      <c r="H270">
        <v>3.0231500045329902</v>
      </c>
      <c r="K270" t="s">
        <v>4</v>
      </c>
      <c r="L270" t="s">
        <v>6</v>
      </c>
      <c r="M270">
        <v>69</v>
      </c>
      <c r="O270">
        <v>1</v>
      </c>
      <c r="Q270">
        <v>17.139815696633601</v>
      </c>
    </row>
    <row r="271" spans="1:17">
      <c r="A271">
        <v>42.9944568361554</v>
      </c>
      <c r="B271" t="s">
        <v>4</v>
      </c>
      <c r="C271" t="s">
        <v>6</v>
      </c>
      <c r="D271">
        <v>90</v>
      </c>
      <c r="F271">
        <v>2</v>
      </c>
      <c r="H271">
        <v>0.848102286752768</v>
      </c>
      <c r="K271" t="s">
        <v>4</v>
      </c>
      <c r="L271" t="s">
        <v>6</v>
      </c>
      <c r="M271">
        <v>71</v>
      </c>
      <c r="O271">
        <v>1</v>
      </c>
      <c r="Q271">
        <v>9.5909362926268997</v>
      </c>
    </row>
    <row r="272" spans="1:17">
      <c r="A272">
        <v>12.500537690662201</v>
      </c>
      <c r="B272" t="s">
        <v>4</v>
      </c>
      <c r="C272" t="s">
        <v>6</v>
      </c>
      <c r="D272">
        <v>91</v>
      </c>
      <c r="F272">
        <v>1</v>
      </c>
      <c r="H272">
        <v>8.1675806963794706</v>
      </c>
      <c r="K272" t="s">
        <v>4</v>
      </c>
      <c r="L272" t="s">
        <v>6</v>
      </c>
      <c r="M272">
        <v>74</v>
      </c>
      <c r="O272">
        <v>1</v>
      </c>
      <c r="Q272">
        <v>11.065902875030501</v>
      </c>
    </row>
    <row r="273" spans="1:17">
      <c r="A273">
        <v>13.577159745352599</v>
      </c>
      <c r="B273" t="s">
        <v>4</v>
      </c>
      <c r="C273" t="s">
        <v>6</v>
      </c>
      <c r="D273">
        <v>92</v>
      </c>
      <c r="F273">
        <v>1</v>
      </c>
      <c r="H273">
        <v>14.5927686683536</v>
      </c>
      <c r="K273" t="s">
        <v>4</v>
      </c>
      <c r="L273" t="s">
        <v>6</v>
      </c>
      <c r="M273">
        <v>75</v>
      </c>
      <c r="O273">
        <v>2</v>
      </c>
      <c r="Q273">
        <v>-7.9091939452228903</v>
      </c>
    </row>
    <row r="274" spans="1:17">
      <c r="A274">
        <v>7.3702047438848499</v>
      </c>
      <c r="B274" t="s">
        <v>5</v>
      </c>
      <c r="C274" t="s">
        <v>6</v>
      </c>
      <c r="D274">
        <v>93</v>
      </c>
      <c r="F274">
        <v>2</v>
      </c>
      <c r="H274">
        <v>10.519152557552101</v>
      </c>
      <c r="K274" t="s">
        <v>4</v>
      </c>
      <c r="L274" t="s">
        <v>6</v>
      </c>
      <c r="M274">
        <v>76</v>
      </c>
      <c r="O274">
        <v>2</v>
      </c>
      <c r="Q274">
        <v>-9.3384696262880595</v>
      </c>
    </row>
    <row r="275" spans="1:17">
      <c r="A275">
        <v>14.007777849833101</v>
      </c>
      <c r="B275" t="s">
        <v>4</v>
      </c>
      <c r="C275" t="s">
        <v>6</v>
      </c>
      <c r="D275">
        <v>94</v>
      </c>
      <c r="F275">
        <v>1</v>
      </c>
      <c r="H275">
        <v>15.781936800786401</v>
      </c>
      <c r="K275" t="s">
        <v>4</v>
      </c>
      <c r="L275" t="s">
        <v>6</v>
      </c>
      <c r="M275">
        <v>77</v>
      </c>
      <c r="O275">
        <v>2</v>
      </c>
      <c r="Q275">
        <v>-9.6929803610783907</v>
      </c>
    </row>
    <row r="276" spans="1:17">
      <c r="A276">
        <v>36.5787985665457</v>
      </c>
      <c r="B276" t="s">
        <v>4</v>
      </c>
      <c r="C276" t="s">
        <v>6</v>
      </c>
      <c r="D276">
        <v>95</v>
      </c>
      <c r="F276">
        <v>1</v>
      </c>
      <c r="H276">
        <v>12.0952796045721</v>
      </c>
      <c r="K276" t="s">
        <v>4</v>
      </c>
      <c r="L276" t="s">
        <v>6</v>
      </c>
      <c r="M276">
        <v>78</v>
      </c>
      <c r="O276">
        <v>1</v>
      </c>
      <c r="Q276">
        <v>14.1729547944913</v>
      </c>
    </row>
    <row r="277" spans="1:17">
      <c r="A277">
        <v>40.891622997465497</v>
      </c>
      <c r="B277" t="s">
        <v>4</v>
      </c>
      <c r="C277" t="s">
        <v>6</v>
      </c>
      <c r="D277">
        <v>96</v>
      </c>
      <c r="F277">
        <v>1</v>
      </c>
      <c r="H277">
        <v>13.7869610152667</v>
      </c>
      <c r="K277" t="s">
        <v>4</v>
      </c>
      <c r="L277" t="s">
        <v>6</v>
      </c>
      <c r="M277">
        <v>79</v>
      </c>
      <c r="O277">
        <v>1</v>
      </c>
      <c r="Q277">
        <v>13.393456411983401</v>
      </c>
    </row>
    <row r="278" spans="1:17">
      <c r="A278">
        <v>6.1139700299217496</v>
      </c>
      <c r="B278" t="s">
        <v>5</v>
      </c>
      <c r="C278" t="s">
        <v>6</v>
      </c>
      <c r="D278">
        <v>97</v>
      </c>
      <c r="F278">
        <v>2</v>
      </c>
      <c r="H278">
        <v>-4.3516815481174698</v>
      </c>
      <c r="K278" t="s">
        <v>4</v>
      </c>
      <c r="L278" t="s">
        <v>6</v>
      </c>
      <c r="M278">
        <v>80</v>
      </c>
      <c r="O278">
        <v>2</v>
      </c>
      <c r="Q278">
        <v>8.04069368905059</v>
      </c>
    </row>
    <row r="279" spans="1:17">
      <c r="A279">
        <v>5.8989388147989903</v>
      </c>
      <c r="B279" t="s">
        <v>5</v>
      </c>
      <c r="C279" t="s">
        <v>6</v>
      </c>
      <c r="D279">
        <v>98</v>
      </c>
      <c r="F279">
        <v>2</v>
      </c>
      <c r="H279">
        <v>-4.8787364716400399</v>
      </c>
      <c r="K279" t="s">
        <v>4</v>
      </c>
      <c r="L279" t="s">
        <v>6</v>
      </c>
      <c r="M279">
        <v>81</v>
      </c>
      <c r="O279">
        <v>1</v>
      </c>
      <c r="Q279">
        <v>14.580007750169999</v>
      </c>
    </row>
    <row r="280" spans="1:17">
      <c r="A280">
        <v>6.8663924989246103</v>
      </c>
      <c r="B280" t="s">
        <v>5</v>
      </c>
      <c r="C280" t="s">
        <v>6</v>
      </c>
      <c r="D280">
        <v>99</v>
      </c>
      <c r="F280">
        <v>2</v>
      </c>
      <c r="H280">
        <v>-0.60631213136249196</v>
      </c>
      <c r="K280" t="s">
        <v>4</v>
      </c>
      <c r="L280" t="s">
        <v>6</v>
      </c>
      <c r="M280">
        <v>82</v>
      </c>
      <c r="O280">
        <v>2</v>
      </c>
      <c r="Q280">
        <v>2.4246559123419602</v>
      </c>
    </row>
    <row r="281" spans="1:17">
      <c r="A281">
        <v>5.5763551167079299</v>
      </c>
      <c r="B281" t="s">
        <v>5</v>
      </c>
      <c r="C281" t="s">
        <v>6</v>
      </c>
      <c r="D281">
        <v>100</v>
      </c>
      <c r="F281">
        <v>2</v>
      </c>
      <c r="H281">
        <v>4.7381250188694501</v>
      </c>
      <c r="K281" t="s">
        <v>4</v>
      </c>
      <c r="L281" t="s">
        <v>6</v>
      </c>
      <c r="M281">
        <v>83</v>
      </c>
      <c r="O281">
        <v>1</v>
      </c>
      <c r="Q281">
        <v>7.6936692167883001</v>
      </c>
    </row>
    <row r="282" spans="1:17">
      <c r="A282">
        <v>12.153942198980401</v>
      </c>
      <c r="B282" t="s">
        <v>4</v>
      </c>
      <c r="C282" t="s">
        <v>6</v>
      </c>
      <c r="D282">
        <v>101</v>
      </c>
      <c r="F282">
        <v>1</v>
      </c>
      <c r="H282">
        <v>12.051062772283201</v>
      </c>
      <c r="K282" t="s">
        <v>4</v>
      </c>
      <c r="L282" t="s">
        <v>6</v>
      </c>
      <c r="M282">
        <v>84</v>
      </c>
      <c r="O282">
        <v>1</v>
      </c>
      <c r="Q282">
        <v>9.7315598231478493</v>
      </c>
    </row>
    <row r="283" spans="1:17">
      <c r="A283">
        <v>20.721486046200699</v>
      </c>
      <c r="B283" t="s">
        <v>4</v>
      </c>
      <c r="C283" t="s">
        <v>6</v>
      </c>
      <c r="D283">
        <v>102</v>
      </c>
      <c r="F283">
        <v>1</v>
      </c>
      <c r="H283">
        <v>11.988126545491401</v>
      </c>
      <c r="K283" t="s">
        <v>4</v>
      </c>
      <c r="L283" t="s">
        <v>6</v>
      </c>
      <c r="M283">
        <v>85</v>
      </c>
      <c r="O283">
        <v>2</v>
      </c>
      <c r="Q283">
        <v>-7.5108625376051297</v>
      </c>
    </row>
    <row r="284" spans="1:17">
      <c r="A284">
        <v>12.608585312252901</v>
      </c>
      <c r="B284" t="s">
        <v>4</v>
      </c>
      <c r="C284" t="s">
        <v>6</v>
      </c>
      <c r="D284">
        <v>103</v>
      </c>
      <c r="F284">
        <v>1</v>
      </c>
      <c r="H284">
        <v>10.186027815963</v>
      </c>
      <c r="K284" t="s">
        <v>4</v>
      </c>
      <c r="L284" t="s">
        <v>6</v>
      </c>
      <c r="M284">
        <v>88</v>
      </c>
      <c r="O284">
        <v>1</v>
      </c>
      <c r="Q284">
        <v>10.5031148519735</v>
      </c>
    </row>
    <row r="285" spans="1:17">
      <c r="A285">
        <v>12.498288563319599</v>
      </c>
      <c r="B285" t="s">
        <v>4</v>
      </c>
      <c r="C285" t="s">
        <v>6</v>
      </c>
      <c r="D285">
        <v>104</v>
      </c>
      <c r="F285">
        <v>1</v>
      </c>
      <c r="H285">
        <v>14.8357522625725</v>
      </c>
      <c r="K285" t="s">
        <v>4</v>
      </c>
      <c r="L285" t="s">
        <v>6</v>
      </c>
      <c r="M285">
        <v>89</v>
      </c>
      <c r="O285">
        <v>2</v>
      </c>
      <c r="Q285">
        <v>3.0231500045329902</v>
      </c>
    </row>
    <row r="286" spans="1:17">
      <c r="A286">
        <v>31.0726939610072</v>
      </c>
      <c r="B286" t="s">
        <v>4</v>
      </c>
      <c r="C286" t="s">
        <v>6</v>
      </c>
      <c r="D286">
        <v>105</v>
      </c>
      <c r="F286">
        <v>1</v>
      </c>
      <c r="H286">
        <v>11.8148466106387</v>
      </c>
      <c r="K286" t="s">
        <v>4</v>
      </c>
      <c r="L286" t="s">
        <v>6</v>
      </c>
      <c r="M286">
        <v>90</v>
      </c>
      <c r="O286">
        <v>2</v>
      </c>
      <c r="Q286">
        <v>0.848102286752768</v>
      </c>
    </row>
    <row r="287" spans="1:17">
      <c r="A287">
        <v>31.584823245093901</v>
      </c>
      <c r="B287" t="s">
        <v>4</v>
      </c>
      <c r="C287" t="s">
        <v>6</v>
      </c>
      <c r="D287">
        <v>106</v>
      </c>
      <c r="F287">
        <v>1</v>
      </c>
      <c r="H287">
        <v>14.9550397800007</v>
      </c>
      <c r="K287" t="s">
        <v>4</v>
      </c>
      <c r="L287" t="s">
        <v>6</v>
      </c>
      <c r="M287">
        <v>91</v>
      </c>
      <c r="O287">
        <v>1</v>
      </c>
      <c r="Q287">
        <v>8.1675806963794706</v>
      </c>
    </row>
    <row r="288" spans="1:17">
      <c r="A288">
        <v>16.4033162253243</v>
      </c>
      <c r="B288" t="s">
        <v>4</v>
      </c>
      <c r="C288" t="s">
        <v>6</v>
      </c>
      <c r="D288">
        <v>107</v>
      </c>
      <c r="F288">
        <v>1</v>
      </c>
      <c r="H288">
        <v>15.6117606619902</v>
      </c>
      <c r="K288" t="s">
        <v>4</v>
      </c>
      <c r="L288" t="s">
        <v>6</v>
      </c>
      <c r="M288">
        <v>92</v>
      </c>
      <c r="O288">
        <v>1</v>
      </c>
      <c r="Q288">
        <v>14.5927686683536</v>
      </c>
    </row>
    <row r="289" spans="1:17">
      <c r="A289">
        <v>17.242936134338301</v>
      </c>
      <c r="B289" t="s">
        <v>4</v>
      </c>
      <c r="C289" t="s">
        <v>6</v>
      </c>
      <c r="D289">
        <v>108</v>
      </c>
      <c r="F289">
        <v>1</v>
      </c>
      <c r="H289">
        <v>15.7901617794989</v>
      </c>
      <c r="K289" t="s">
        <v>4</v>
      </c>
      <c r="L289" t="s">
        <v>6</v>
      </c>
      <c r="M289">
        <v>94</v>
      </c>
      <c r="O289">
        <v>1</v>
      </c>
      <c r="Q289">
        <v>15.781936800786401</v>
      </c>
    </row>
    <row r="290" spans="1:17">
      <c r="A290">
        <v>17.864577111743699</v>
      </c>
      <c r="B290" t="s">
        <v>4</v>
      </c>
      <c r="C290" t="s">
        <v>6</v>
      </c>
      <c r="D290">
        <v>109</v>
      </c>
      <c r="F290">
        <v>1</v>
      </c>
      <c r="H290">
        <v>15.438269297551701</v>
      </c>
      <c r="K290" t="s">
        <v>4</v>
      </c>
      <c r="L290" t="s">
        <v>6</v>
      </c>
      <c r="M290">
        <v>95</v>
      </c>
      <c r="O290">
        <v>1</v>
      </c>
      <c r="Q290">
        <v>12.0952796045721</v>
      </c>
    </row>
    <row r="291" spans="1:17">
      <c r="A291">
        <v>16.312835784185499</v>
      </c>
      <c r="B291" t="s">
        <v>4</v>
      </c>
      <c r="C291" t="s">
        <v>6</v>
      </c>
      <c r="D291">
        <v>110</v>
      </c>
      <c r="F291">
        <v>1</v>
      </c>
      <c r="H291">
        <v>14.145056032540101</v>
      </c>
      <c r="K291" t="s">
        <v>4</v>
      </c>
      <c r="L291" t="s">
        <v>6</v>
      </c>
      <c r="M291">
        <v>96</v>
      </c>
      <c r="O291">
        <v>1</v>
      </c>
      <c r="Q291">
        <v>13.7869610152667</v>
      </c>
    </row>
    <row r="292" spans="1:17">
      <c r="A292">
        <v>35.6787018548874</v>
      </c>
      <c r="B292" t="s">
        <v>4</v>
      </c>
      <c r="C292" t="s">
        <v>6</v>
      </c>
      <c r="D292">
        <v>111</v>
      </c>
      <c r="F292">
        <v>1</v>
      </c>
      <c r="H292">
        <v>6.9764675916292296</v>
      </c>
      <c r="K292" t="s">
        <v>4</v>
      </c>
      <c r="L292" t="s">
        <v>6</v>
      </c>
      <c r="M292">
        <v>101</v>
      </c>
      <c r="O292">
        <v>1</v>
      </c>
      <c r="Q292">
        <v>12.051062772283201</v>
      </c>
    </row>
    <row r="293" spans="1:17">
      <c r="A293">
        <v>33.3733436493646</v>
      </c>
      <c r="B293" t="s">
        <v>4</v>
      </c>
      <c r="C293" t="s">
        <v>6</v>
      </c>
      <c r="D293">
        <v>112</v>
      </c>
      <c r="F293">
        <v>1</v>
      </c>
      <c r="H293">
        <v>7.5538118825901899</v>
      </c>
      <c r="K293" t="s">
        <v>4</v>
      </c>
      <c r="L293" t="s">
        <v>6</v>
      </c>
      <c r="M293">
        <v>102</v>
      </c>
      <c r="O293">
        <v>1</v>
      </c>
      <c r="Q293">
        <v>11.988126545491401</v>
      </c>
    </row>
    <row r="294" spans="1:17">
      <c r="A294">
        <v>13.8846376964024</v>
      </c>
      <c r="B294" t="s">
        <v>4</v>
      </c>
      <c r="C294" t="s">
        <v>6</v>
      </c>
      <c r="D294">
        <v>113</v>
      </c>
      <c r="F294">
        <v>1</v>
      </c>
      <c r="H294">
        <v>13.6565844982713</v>
      </c>
      <c r="K294" t="s">
        <v>4</v>
      </c>
      <c r="L294" t="s">
        <v>6</v>
      </c>
      <c r="M294">
        <v>103</v>
      </c>
      <c r="O294">
        <v>1</v>
      </c>
      <c r="Q294">
        <v>10.186027815963</v>
      </c>
    </row>
    <row r="295" spans="1:17">
      <c r="A295">
        <v>36.753635951450804</v>
      </c>
      <c r="B295" t="s">
        <v>4</v>
      </c>
      <c r="C295" t="s">
        <v>6</v>
      </c>
      <c r="D295">
        <v>114</v>
      </c>
      <c r="F295">
        <v>1</v>
      </c>
      <c r="H295">
        <v>9.5800215836435001</v>
      </c>
      <c r="K295" t="s">
        <v>4</v>
      </c>
      <c r="L295" t="s">
        <v>6</v>
      </c>
      <c r="M295">
        <v>104</v>
      </c>
      <c r="O295">
        <v>1</v>
      </c>
      <c r="Q295">
        <v>14.8357522625725</v>
      </c>
    </row>
    <row r="296" spans="1:17">
      <c r="A296">
        <v>35.6218815758114</v>
      </c>
      <c r="B296" t="s">
        <v>4</v>
      </c>
      <c r="C296" t="s">
        <v>6</v>
      </c>
      <c r="D296">
        <v>115</v>
      </c>
      <c r="F296">
        <v>1</v>
      </c>
      <c r="H296">
        <v>12.2273503014053</v>
      </c>
      <c r="K296" t="s">
        <v>4</v>
      </c>
      <c r="L296" t="s">
        <v>6</v>
      </c>
      <c r="M296">
        <v>105</v>
      </c>
      <c r="O296">
        <v>1</v>
      </c>
      <c r="Q296">
        <v>11.8148466106387</v>
      </c>
    </row>
    <row r="297" spans="1:17">
      <c r="A297">
        <v>12.3215376536051</v>
      </c>
      <c r="B297" t="s">
        <v>4</v>
      </c>
      <c r="C297" t="s">
        <v>6</v>
      </c>
      <c r="D297">
        <v>116</v>
      </c>
      <c r="F297">
        <v>1</v>
      </c>
      <c r="H297">
        <v>9.8426447792154796</v>
      </c>
      <c r="K297" t="s">
        <v>4</v>
      </c>
      <c r="L297" t="s">
        <v>6</v>
      </c>
      <c r="M297">
        <v>106</v>
      </c>
      <c r="O297">
        <v>1</v>
      </c>
      <c r="Q297">
        <v>14.9550397800007</v>
      </c>
    </row>
    <row r="298" spans="1:17">
      <c r="A298">
        <v>4.4134938376290398</v>
      </c>
      <c r="B298" t="s">
        <v>5</v>
      </c>
      <c r="C298" t="s">
        <v>6</v>
      </c>
      <c r="D298">
        <v>117</v>
      </c>
      <c r="F298">
        <v>2</v>
      </c>
      <c r="H298">
        <v>-2.73408488533244</v>
      </c>
      <c r="K298" t="s">
        <v>4</v>
      </c>
      <c r="L298" t="s">
        <v>6</v>
      </c>
      <c r="M298">
        <v>107</v>
      </c>
      <c r="O298">
        <v>1</v>
      </c>
      <c r="Q298">
        <v>15.6117606619902</v>
      </c>
    </row>
    <row r="299" spans="1:17">
      <c r="A299">
        <v>7.0081085931687097</v>
      </c>
      <c r="B299" t="s">
        <v>5</v>
      </c>
      <c r="C299" t="s">
        <v>6</v>
      </c>
      <c r="D299">
        <v>118</v>
      </c>
      <c r="F299">
        <v>2</v>
      </c>
      <c r="H299">
        <v>8.5663911561990798</v>
      </c>
      <c r="K299" t="s">
        <v>4</v>
      </c>
      <c r="L299" t="s">
        <v>6</v>
      </c>
      <c r="M299">
        <v>108</v>
      </c>
      <c r="O299">
        <v>1</v>
      </c>
      <c r="Q299">
        <v>15.7901617794989</v>
      </c>
    </row>
    <row r="300" spans="1:17">
      <c r="A300">
        <v>4.8240493592761799</v>
      </c>
      <c r="B300" t="s">
        <v>5</v>
      </c>
      <c r="C300" t="s">
        <v>6</v>
      </c>
      <c r="D300">
        <v>119</v>
      </c>
      <c r="F300">
        <v>2</v>
      </c>
      <c r="H300">
        <v>-8.1125241634702796</v>
      </c>
      <c r="K300" t="s">
        <v>4</v>
      </c>
      <c r="L300" t="s">
        <v>6</v>
      </c>
      <c r="M300">
        <v>109</v>
      </c>
      <c r="O300">
        <v>1</v>
      </c>
      <c r="Q300">
        <v>15.438269297551701</v>
      </c>
    </row>
    <row r="301" spans="1:17">
      <c r="A301">
        <v>5.3144393194289403</v>
      </c>
      <c r="B301" t="s">
        <v>5</v>
      </c>
      <c r="C301" t="s">
        <v>6</v>
      </c>
      <c r="D301">
        <v>120</v>
      </c>
      <c r="F301">
        <v>2</v>
      </c>
      <c r="H301">
        <v>-4.7133735366999003</v>
      </c>
      <c r="K301" t="s">
        <v>4</v>
      </c>
      <c r="L301" t="s">
        <v>6</v>
      </c>
      <c r="M301">
        <v>110</v>
      </c>
      <c r="O301">
        <v>1</v>
      </c>
      <c r="Q301">
        <v>14.145056032540101</v>
      </c>
    </row>
    <row r="302" spans="1:17">
      <c r="A302">
        <v>41.023529824756402</v>
      </c>
      <c r="B302" t="s">
        <v>4</v>
      </c>
      <c r="C302" t="s">
        <v>6</v>
      </c>
      <c r="D302">
        <v>121</v>
      </c>
      <c r="F302">
        <v>2</v>
      </c>
      <c r="H302">
        <v>0.42971566939129702</v>
      </c>
      <c r="K302" t="s">
        <v>4</v>
      </c>
      <c r="L302" t="s">
        <v>6</v>
      </c>
      <c r="M302">
        <v>111</v>
      </c>
      <c r="O302">
        <v>1</v>
      </c>
      <c r="Q302">
        <v>6.9764675916292296</v>
      </c>
    </row>
    <row r="303" spans="1:17">
      <c r="A303">
        <v>42.347453662327297</v>
      </c>
      <c r="B303" t="s">
        <v>4</v>
      </c>
      <c r="C303" t="s">
        <v>6</v>
      </c>
      <c r="D303">
        <v>122</v>
      </c>
      <c r="F303">
        <v>2</v>
      </c>
      <c r="H303">
        <v>4.2644474374316497</v>
      </c>
      <c r="K303" t="s">
        <v>4</v>
      </c>
      <c r="L303" t="s">
        <v>6</v>
      </c>
      <c r="M303">
        <v>112</v>
      </c>
      <c r="O303">
        <v>1</v>
      </c>
      <c r="Q303">
        <v>7.5538118825901899</v>
      </c>
    </row>
    <row r="304" spans="1:17">
      <c r="A304">
        <v>12.5498513267153</v>
      </c>
      <c r="B304" t="s">
        <v>4</v>
      </c>
      <c r="C304" t="s">
        <v>6</v>
      </c>
      <c r="D304">
        <v>123</v>
      </c>
      <c r="F304">
        <v>1</v>
      </c>
      <c r="H304">
        <v>15.603845989699</v>
      </c>
      <c r="K304" t="s">
        <v>4</v>
      </c>
      <c r="L304" t="s">
        <v>6</v>
      </c>
      <c r="M304">
        <v>113</v>
      </c>
      <c r="O304">
        <v>1</v>
      </c>
      <c r="Q304">
        <v>13.6565844982713</v>
      </c>
    </row>
    <row r="305" spans="1:17">
      <c r="A305">
        <v>43.157267388843302</v>
      </c>
      <c r="B305" t="s">
        <v>4</v>
      </c>
      <c r="C305" t="s">
        <v>6</v>
      </c>
      <c r="D305">
        <v>124</v>
      </c>
      <c r="F305">
        <v>1</v>
      </c>
      <c r="H305">
        <v>13.4116644214012</v>
      </c>
      <c r="K305" t="s">
        <v>4</v>
      </c>
      <c r="L305" t="s">
        <v>6</v>
      </c>
      <c r="M305">
        <v>114</v>
      </c>
      <c r="O305">
        <v>1</v>
      </c>
      <c r="Q305">
        <v>9.5800215836435001</v>
      </c>
    </row>
    <row r="306" spans="1:17">
      <c r="A306">
        <v>41.836209842136903</v>
      </c>
      <c r="B306" t="s">
        <v>4</v>
      </c>
      <c r="C306" t="s">
        <v>6</v>
      </c>
      <c r="D306">
        <v>125</v>
      </c>
      <c r="F306">
        <v>1</v>
      </c>
      <c r="H306">
        <v>12.969239842642301</v>
      </c>
      <c r="K306" t="s">
        <v>4</v>
      </c>
      <c r="L306" t="s">
        <v>6</v>
      </c>
      <c r="M306">
        <v>115</v>
      </c>
      <c r="O306">
        <v>1</v>
      </c>
      <c r="Q306">
        <v>12.2273503014053</v>
      </c>
    </row>
    <row r="307" spans="1:17">
      <c r="A307">
        <v>40.993700981140101</v>
      </c>
      <c r="B307" t="s">
        <v>4</v>
      </c>
      <c r="C307" t="s">
        <v>6</v>
      </c>
      <c r="D307">
        <v>126</v>
      </c>
      <c r="F307">
        <v>1</v>
      </c>
      <c r="H307">
        <v>13.934749471622601</v>
      </c>
      <c r="K307" t="s">
        <v>4</v>
      </c>
      <c r="L307" t="s">
        <v>6</v>
      </c>
      <c r="M307">
        <v>116</v>
      </c>
      <c r="O307">
        <v>1</v>
      </c>
      <c r="Q307">
        <v>9.8426447792154796</v>
      </c>
    </row>
    <row r="308" spans="1:17">
      <c r="A308">
        <v>5.1159291494460302</v>
      </c>
      <c r="B308" t="s">
        <v>5</v>
      </c>
      <c r="C308" t="s">
        <v>6</v>
      </c>
      <c r="D308">
        <v>127</v>
      </c>
      <c r="F308">
        <v>2</v>
      </c>
      <c r="H308">
        <v>-7.2251288884255001</v>
      </c>
      <c r="K308" t="s">
        <v>4</v>
      </c>
      <c r="L308" t="s">
        <v>6</v>
      </c>
      <c r="M308">
        <v>121</v>
      </c>
      <c r="O308">
        <v>2</v>
      </c>
      <c r="Q308">
        <v>0.42971566939129702</v>
      </c>
    </row>
    <row r="309" spans="1:17">
      <c r="A309">
        <v>5.3280631474086197</v>
      </c>
      <c r="B309" t="s">
        <v>5</v>
      </c>
      <c r="C309" t="s">
        <v>6</v>
      </c>
      <c r="D309">
        <v>128</v>
      </c>
      <c r="F309">
        <v>2</v>
      </c>
      <c r="H309">
        <v>-9.4134476209356794</v>
      </c>
      <c r="K309" t="s">
        <v>4</v>
      </c>
      <c r="L309" t="s">
        <v>6</v>
      </c>
      <c r="M309">
        <v>122</v>
      </c>
      <c r="O309">
        <v>2</v>
      </c>
      <c r="Q309">
        <v>4.2644474374316497</v>
      </c>
    </row>
    <row r="310" spans="1:17">
      <c r="A310">
        <v>5.8509262629917602</v>
      </c>
      <c r="B310" t="s">
        <v>5</v>
      </c>
      <c r="C310" t="s">
        <v>6</v>
      </c>
      <c r="D310">
        <v>129</v>
      </c>
      <c r="F310">
        <v>2</v>
      </c>
      <c r="H310">
        <v>-9.7932060795315294</v>
      </c>
      <c r="K310" t="s">
        <v>4</v>
      </c>
      <c r="L310" t="s">
        <v>6</v>
      </c>
      <c r="M310">
        <v>123</v>
      </c>
      <c r="O310">
        <v>1</v>
      </c>
      <c r="Q310">
        <v>15.603845989699</v>
      </c>
    </row>
    <row r="311" spans="1:17">
      <c r="A311">
        <v>5.5211550848824604</v>
      </c>
      <c r="B311" t="s">
        <v>5</v>
      </c>
      <c r="C311" t="s">
        <v>6</v>
      </c>
      <c r="D311">
        <v>130</v>
      </c>
      <c r="F311">
        <v>2</v>
      </c>
      <c r="H311">
        <v>-4.9078392137085602</v>
      </c>
      <c r="K311" t="s">
        <v>4</v>
      </c>
      <c r="L311" t="s">
        <v>6</v>
      </c>
      <c r="M311">
        <v>124</v>
      </c>
      <c r="O311">
        <v>1</v>
      </c>
      <c r="Q311">
        <v>13.4116644214012</v>
      </c>
    </row>
    <row r="312" spans="1:17">
      <c r="A312">
        <v>4.8168895812261603</v>
      </c>
      <c r="B312" t="s">
        <v>5</v>
      </c>
      <c r="C312" t="s">
        <v>6</v>
      </c>
      <c r="D312">
        <v>131</v>
      </c>
      <c r="F312">
        <v>2</v>
      </c>
      <c r="H312">
        <v>-7.6326813710128603</v>
      </c>
      <c r="K312" t="s">
        <v>4</v>
      </c>
      <c r="L312" t="s">
        <v>6</v>
      </c>
      <c r="M312">
        <v>125</v>
      </c>
      <c r="O312">
        <v>1</v>
      </c>
      <c r="Q312">
        <v>12.969239842642301</v>
      </c>
    </row>
    <row r="313" spans="1:17">
      <c r="A313">
        <v>5.6023684910365503</v>
      </c>
      <c r="B313" t="s">
        <v>5</v>
      </c>
      <c r="C313" t="s">
        <v>6</v>
      </c>
      <c r="D313">
        <v>132</v>
      </c>
      <c r="F313">
        <v>2</v>
      </c>
      <c r="H313">
        <v>-6.8478144532036902</v>
      </c>
      <c r="K313" t="s">
        <v>4</v>
      </c>
      <c r="L313" t="s">
        <v>6</v>
      </c>
      <c r="M313">
        <v>126</v>
      </c>
      <c r="O313">
        <v>1</v>
      </c>
      <c r="Q313">
        <v>13.934749471622601</v>
      </c>
    </row>
    <row r="314" spans="1:17">
      <c r="A314" t="s">
        <v>7</v>
      </c>
      <c r="B314" t="s">
        <v>8</v>
      </c>
      <c r="C314" t="s">
        <v>9</v>
      </c>
      <c r="D314" t="s">
        <v>10</v>
      </c>
    </row>
    <row r="315" spans="1:17">
      <c r="A315">
        <v>105</v>
      </c>
      <c r="B315">
        <v>207</v>
      </c>
      <c r="C315">
        <v>312</v>
      </c>
      <c r="D315">
        <v>66.346153846153797</v>
      </c>
    </row>
    <row r="319" spans="1:17">
      <c r="H319" t="s">
        <v>11</v>
      </c>
      <c r="I319" t="s">
        <v>12</v>
      </c>
      <c r="J319" t="s">
        <v>13</v>
      </c>
      <c r="K319" t="s">
        <v>14</v>
      </c>
    </row>
    <row r="320" spans="1:17">
      <c r="H320">
        <f>COUNTIFS($B2:$B313,$B237,$F2:$F313,$F307)</f>
        <v>190</v>
      </c>
      <c r="I320">
        <f>COUNTIFS($B2:$B313,$B307,$F2:$F313,$F308)</f>
        <v>17</v>
      </c>
      <c r="J320">
        <f>COUNTIFS($B2:$B313,$B309,$F2:$F313,$F307)</f>
        <v>38</v>
      </c>
      <c r="K320">
        <f>COUNTIFS($B2:$B313,$B300,$F2:$F313,$F308)</f>
        <v>67</v>
      </c>
      <c r="N320" s="1" t="s">
        <v>20</v>
      </c>
      <c r="O320">
        <f>AVERAGE(H$321,I$321)</f>
        <v>9.1141670686523479</v>
      </c>
      <c r="P320">
        <f>AVERAGE(Q61:Q315)</f>
        <v>11.916754724434254</v>
      </c>
    </row>
    <row r="321" spans="7:16">
      <c r="G321" t="s">
        <v>25</v>
      </c>
      <c r="H321">
        <f>AVERAGEIFS($H$2:$H313,$B$2:$B$313,"abnormal pipe image",$F$2:$F$313,1)</f>
        <v>15.518364029474101</v>
      </c>
      <c r="I321">
        <f>AVERAGEIFS($H$2:$H313,$B$2:$B$313,"abnormal pipe image",$F$2:$F$313,2)</f>
        <v>2.709970107830594</v>
      </c>
      <c r="J321">
        <f>AVERAGEIFS($H$2:$H313,$B$2:$B$313,"normal pipe image",$F$2:$F$313,1)</f>
        <v>10.652304498801135</v>
      </c>
      <c r="K321">
        <f>AVERAGEIFS($H$2:$H313,$B$2:$B$313,"normal pipe image",$F$2:$F$313,2)</f>
        <v>0.48713185113206342</v>
      </c>
      <c r="N321" s="1" t="s">
        <v>21</v>
      </c>
      <c r="O321" t="e">
        <f>AVERAGE(J$367,K$367)</f>
        <v>#DIV/0!</v>
      </c>
      <c r="P321">
        <f>AVERAGE(Q2:Q106)</f>
        <v>4.1659562379075377</v>
      </c>
    </row>
    <row r="322" spans="7:16">
      <c r="N322" s="1" t="s">
        <v>22</v>
      </c>
      <c r="O322" t="e">
        <f>AVERAGE(#REF!)</f>
        <v>#REF!</v>
      </c>
    </row>
    <row r="323" spans="7:16">
      <c r="H323" t="s">
        <v>15</v>
      </c>
      <c r="I323" t="s">
        <v>16</v>
      </c>
      <c r="J323" t="s">
        <v>17</v>
      </c>
      <c r="K323" t="s">
        <v>18</v>
      </c>
      <c r="L323" t="s">
        <v>19</v>
      </c>
      <c r="N323" t="s">
        <v>23</v>
      </c>
      <c r="O323" t="e">
        <f>_xlfn.STDEV.P(#REF!)</f>
        <v>#REF!</v>
      </c>
      <c r="P323">
        <f>_xlfn.STDEV.P(Q2:Q106)</f>
        <v>7.0516292310508328</v>
      </c>
    </row>
    <row r="324" spans="7:16">
      <c r="H324">
        <f>(H320+K320)/(H320+I320+J320+K320)</f>
        <v>0.82371794871794868</v>
      </c>
      <c r="I324">
        <f>H320/(H320+I320)</f>
        <v>0.91787439613526567</v>
      </c>
      <c r="J324">
        <f>H320/(H320+J320)</f>
        <v>0.83333333333333337</v>
      </c>
      <c r="K324">
        <f>K320/(I320+K320)</f>
        <v>0.79761904761904767</v>
      </c>
      <c r="L324">
        <f>(2*J324*I324)/(J324+I324)</f>
        <v>0.87356321839080453</v>
      </c>
      <c r="N324" s="1" t="s">
        <v>24</v>
      </c>
      <c r="O324" t="e">
        <f>ROUNDDOWN(O323,1)+ROUNDDOWN(O321,1)</f>
        <v>#REF!</v>
      </c>
      <c r="P324">
        <f>ROUNDDOWN(P323*2,1)+ROUNDDOWN(P321,1)</f>
        <v>18.2</v>
      </c>
    </row>
    <row r="325" spans="7:16">
      <c r="P325">
        <f>ROUNDDOWN(P323*1,1)+ROUNDDOWN(P321,1)</f>
        <v>11.1</v>
      </c>
    </row>
  </sheetData>
  <sortState ref="K2:Q313">
    <sortCondition descending="1"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test_12_30_expert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2021-02-04T07:23:36Z</dcterms:created>
  <dcterms:modified xsi:type="dcterms:W3CDTF">2021-02-04T08:28:18Z</dcterms:modified>
</cp:coreProperties>
</file>