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.H115\git\auto-encoder\entropy_csv\"/>
    </mc:Choice>
  </mc:AlternateContent>
  <xr:revisionPtr revIDLastSave="0" documentId="13_ncr:1_{C38A1AC6-1CF4-4E8E-9486-91B13EDEAC44}" xr6:coauthVersionLast="36" xr6:coauthVersionMax="36" xr10:uidLastSave="{00000000-0000-0000-0000-000000000000}"/>
  <bookViews>
    <workbookView xWindow="0" yWindow="0" windowWidth="14160" windowHeight="8796" xr2:uid="{00000000-000D-0000-FFFF-FFFF00000000}"/>
  </bookViews>
  <sheets>
    <sheet name="add_7_expert" sheetId="1" r:id="rId1"/>
  </sheets>
  <calcPr calcId="191029"/>
</workbook>
</file>

<file path=xl/calcChain.xml><?xml version="1.0" encoding="utf-8"?>
<calcChain xmlns="http://schemas.openxmlformats.org/spreadsheetml/2006/main">
  <c r="S33" i="1" l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P329" i="1"/>
  <c r="P331" i="1"/>
  <c r="O328" i="1"/>
  <c r="O331" i="1"/>
  <c r="O330" i="1"/>
  <c r="O329" i="1"/>
  <c r="O332" i="1" s="1"/>
  <c r="P328" i="1"/>
  <c r="K327" i="1"/>
  <c r="J327" i="1"/>
  <c r="I327" i="1"/>
  <c r="H327" i="1"/>
  <c r="K328" i="1"/>
  <c r="J328" i="1"/>
  <c r="I328" i="1"/>
  <c r="H328" i="1"/>
  <c r="P333" i="1" l="1"/>
  <c r="P332" i="1"/>
  <c r="K331" i="1"/>
  <c r="H331" i="1"/>
  <c r="I331" i="1"/>
  <c r="J331" i="1"/>
  <c r="L331" i="1" l="1"/>
</calcChain>
</file>

<file path=xl/sharedStrings.xml><?xml version="1.0" encoding="utf-8"?>
<sst xmlns="http://schemas.openxmlformats.org/spreadsheetml/2006/main" count="948" uniqueCount="25">
  <si>
    <t>E_list</t>
  </si>
  <si>
    <t>judge_list</t>
  </si>
  <si>
    <t>train_model_list</t>
  </si>
  <si>
    <t>index_list</t>
  </si>
  <si>
    <t>abnormal pipe image</t>
  </si>
  <si>
    <t>normal pipe image</t>
  </si>
  <si>
    <t>color</t>
  </si>
  <si>
    <t>normal</t>
  </si>
  <si>
    <t>abnormal</t>
  </si>
  <si>
    <t>total</t>
  </si>
  <si>
    <t>ab_per</t>
  </si>
  <si>
    <t>TP</t>
  </si>
  <si>
    <t>FP</t>
  </si>
  <si>
    <t>FN</t>
  </si>
  <si>
    <t>TN</t>
  </si>
  <si>
    <t>Accuracy</t>
  </si>
  <si>
    <t>Precision</t>
  </si>
  <si>
    <t>Recall</t>
  </si>
  <si>
    <t>Specificity</t>
  </si>
  <si>
    <t>F</t>
  </si>
  <si>
    <t>異常予想の平均</t>
  </si>
  <si>
    <t>正常予想の平均</t>
  </si>
  <si>
    <t>全体の平均</t>
  </si>
  <si>
    <t>正常予測の標準偏差</t>
  </si>
  <si>
    <t>標準偏差＋平均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</si>
</sst>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11"/>
      <color theme="1"/>
      <name val="HGｺﾞｼｯｸM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3"/>
  <sheetViews>
    <sheetView tabSelected="1" topLeftCell="I241" workbookViewId="0">
      <selection activeCell="T10" sqref="T10"/>
    </sheetView>
  </sheetViews>
  <sheetFormatPr defaultRowHeight="14.4"/>
  <sheetData>
    <row r="1" spans="1:19">
      <c r="A1" t="s">
        <v>0</v>
      </c>
      <c r="B1" t="s">
        <v>1</v>
      </c>
      <c r="C1" t="s">
        <v>2</v>
      </c>
      <c r="D1" t="s">
        <v>3</v>
      </c>
    </row>
    <row r="2" spans="1:19">
      <c r="A2">
        <v>38.636013348897301</v>
      </c>
      <c r="B2" t="s">
        <v>4</v>
      </c>
      <c r="C2">
        <v>100</v>
      </c>
      <c r="D2">
        <v>0</v>
      </c>
      <c r="F2">
        <v>1</v>
      </c>
      <c r="H2">
        <v>25.631678192126699</v>
      </c>
      <c r="K2" t="s">
        <v>5</v>
      </c>
      <c r="L2">
        <v>120</v>
      </c>
      <c r="M2">
        <v>130</v>
      </c>
      <c r="O2">
        <v>1</v>
      </c>
      <c r="Q2">
        <v>9.9236874498930394</v>
      </c>
      <c r="R2" t="str">
        <f>IF(AND(K2="normal pipe image",Q2&gt;$P$332),Q2,"pass")</f>
        <v>pass</v>
      </c>
      <c r="S2">
        <f>IF(AND(K2="normal pipe image",Q2&gt;$P$333),Q2,"pass")</f>
        <v>9.9236874498930394</v>
      </c>
    </row>
    <row r="3" spans="1:19">
      <c r="A3">
        <v>35.296634855724498</v>
      </c>
      <c r="B3" t="s">
        <v>4</v>
      </c>
      <c r="C3">
        <v>100</v>
      </c>
      <c r="D3">
        <v>1</v>
      </c>
      <c r="F3">
        <v>1</v>
      </c>
      <c r="H3">
        <v>23.597027323629</v>
      </c>
      <c r="K3" t="s">
        <v>5</v>
      </c>
      <c r="L3">
        <v>120</v>
      </c>
      <c r="M3">
        <v>137</v>
      </c>
      <c r="O3">
        <v>1</v>
      </c>
      <c r="Q3">
        <v>8.1000576540804392</v>
      </c>
      <c r="R3" t="str">
        <f t="shared" ref="R3:R66" si="0">IF(AND(K3="normal pipe image",Q3&gt;$P$332),Q3,"pass")</f>
        <v>pass</v>
      </c>
      <c r="S3" t="str">
        <f t="shared" ref="S3:S66" si="1">IF(AND(K3="normal pipe image",Q3&gt;$P$333),Q3,"pass")</f>
        <v>pass</v>
      </c>
    </row>
    <row r="4" spans="1:19">
      <c r="A4">
        <v>34.655534153892802</v>
      </c>
      <c r="B4" t="s">
        <v>4</v>
      </c>
      <c r="C4">
        <v>100</v>
      </c>
      <c r="D4">
        <v>2</v>
      </c>
      <c r="F4">
        <v>1</v>
      </c>
      <c r="H4">
        <v>26.841679592370799</v>
      </c>
      <c r="K4" t="s">
        <v>5</v>
      </c>
      <c r="L4">
        <v>120</v>
      </c>
      <c r="M4">
        <v>138</v>
      </c>
      <c r="O4">
        <v>1</v>
      </c>
      <c r="Q4">
        <v>9.5566815778948495</v>
      </c>
      <c r="R4" t="str">
        <f t="shared" si="0"/>
        <v>pass</v>
      </c>
      <c r="S4">
        <f t="shared" si="1"/>
        <v>9.5566815778948495</v>
      </c>
    </row>
    <row r="5" spans="1:19">
      <c r="A5">
        <v>37.740286827087402</v>
      </c>
      <c r="B5" t="s">
        <v>4</v>
      </c>
      <c r="C5">
        <v>100</v>
      </c>
      <c r="D5">
        <v>3</v>
      </c>
      <c r="F5">
        <v>1</v>
      </c>
      <c r="H5">
        <v>27.733748192544301</v>
      </c>
      <c r="K5" t="s">
        <v>5</v>
      </c>
      <c r="L5">
        <v>120</v>
      </c>
      <c r="M5">
        <v>145</v>
      </c>
      <c r="O5">
        <v>2</v>
      </c>
      <c r="Q5">
        <v>2.9518962821341299</v>
      </c>
      <c r="R5" t="str">
        <f t="shared" si="0"/>
        <v>pass</v>
      </c>
      <c r="S5" t="str">
        <f t="shared" si="1"/>
        <v>pass</v>
      </c>
    </row>
    <row r="6" spans="1:19">
      <c r="A6">
        <v>37.698039826892597</v>
      </c>
      <c r="B6" t="s">
        <v>4</v>
      </c>
      <c r="C6">
        <v>100</v>
      </c>
      <c r="D6">
        <v>4</v>
      </c>
      <c r="F6">
        <v>1</v>
      </c>
      <c r="H6">
        <v>18.854024114733502</v>
      </c>
      <c r="K6" t="s">
        <v>5</v>
      </c>
      <c r="L6">
        <v>120</v>
      </c>
      <c r="M6">
        <v>148</v>
      </c>
      <c r="O6">
        <v>2</v>
      </c>
      <c r="Q6">
        <v>4.0655385623598503</v>
      </c>
      <c r="R6" t="str">
        <f t="shared" si="0"/>
        <v>pass</v>
      </c>
      <c r="S6" t="str">
        <f t="shared" si="1"/>
        <v>pass</v>
      </c>
    </row>
    <row r="7" spans="1:19">
      <c r="A7">
        <v>37.641663687569697</v>
      </c>
      <c r="B7" t="s">
        <v>4</v>
      </c>
      <c r="C7">
        <v>100</v>
      </c>
      <c r="D7">
        <v>5</v>
      </c>
      <c r="F7">
        <v>1</v>
      </c>
      <c r="H7">
        <v>16.3172386743726</v>
      </c>
      <c r="K7" t="s">
        <v>5</v>
      </c>
      <c r="L7">
        <v>120</v>
      </c>
      <c r="M7">
        <v>154</v>
      </c>
      <c r="O7">
        <v>1</v>
      </c>
      <c r="Q7">
        <v>10.4166764026098</v>
      </c>
      <c r="R7" t="str">
        <f t="shared" si="0"/>
        <v>pass</v>
      </c>
      <c r="S7">
        <f t="shared" si="1"/>
        <v>10.4166764026098</v>
      </c>
    </row>
    <row r="8" spans="1:19">
      <c r="A8">
        <v>36.753338632129399</v>
      </c>
      <c r="B8" t="s">
        <v>4</v>
      </c>
      <c r="C8">
        <v>100</v>
      </c>
      <c r="D8">
        <v>6</v>
      </c>
      <c r="F8">
        <v>1</v>
      </c>
      <c r="H8">
        <v>23.012671489392901</v>
      </c>
      <c r="K8" t="s">
        <v>5</v>
      </c>
      <c r="L8">
        <v>120</v>
      </c>
      <c r="M8">
        <v>157</v>
      </c>
      <c r="O8">
        <v>1</v>
      </c>
      <c r="Q8">
        <v>10.7766871512472</v>
      </c>
      <c r="R8" t="str">
        <f t="shared" si="0"/>
        <v>pass</v>
      </c>
      <c r="S8">
        <f t="shared" si="1"/>
        <v>10.7766871512472</v>
      </c>
    </row>
    <row r="9" spans="1:19">
      <c r="A9">
        <v>35.965519223894297</v>
      </c>
      <c r="B9" t="s">
        <v>4</v>
      </c>
      <c r="C9">
        <v>100</v>
      </c>
      <c r="D9">
        <v>7</v>
      </c>
      <c r="F9">
        <v>1</v>
      </c>
      <c r="H9">
        <v>12.433149817470699</v>
      </c>
      <c r="K9" t="s">
        <v>5</v>
      </c>
      <c r="L9">
        <v>120</v>
      </c>
      <c r="M9">
        <v>160</v>
      </c>
      <c r="O9">
        <v>2</v>
      </c>
      <c r="Q9">
        <v>6.7420751178221003</v>
      </c>
      <c r="R9" t="str">
        <f t="shared" si="0"/>
        <v>pass</v>
      </c>
      <c r="S9" t="str">
        <f t="shared" si="1"/>
        <v>pass</v>
      </c>
    </row>
    <row r="10" spans="1:19">
      <c r="A10">
        <v>35.250830150785902</v>
      </c>
      <c r="B10" t="s">
        <v>4</v>
      </c>
      <c r="C10">
        <v>100</v>
      </c>
      <c r="D10">
        <v>8</v>
      </c>
      <c r="F10">
        <v>1</v>
      </c>
      <c r="H10">
        <v>20.928339768753201</v>
      </c>
      <c r="K10" t="s">
        <v>5</v>
      </c>
      <c r="L10" t="s">
        <v>6</v>
      </c>
      <c r="M10">
        <v>2</v>
      </c>
      <c r="O10">
        <v>2</v>
      </c>
      <c r="Q10">
        <v>1.8923821597152499</v>
      </c>
      <c r="R10" t="str">
        <f t="shared" si="0"/>
        <v>pass</v>
      </c>
      <c r="S10" t="str">
        <f t="shared" si="1"/>
        <v>pass</v>
      </c>
    </row>
    <row r="11" spans="1:19">
      <c r="A11">
        <v>37.0572918937319</v>
      </c>
      <c r="B11" t="s">
        <v>4</v>
      </c>
      <c r="C11">
        <v>100</v>
      </c>
      <c r="D11">
        <v>9</v>
      </c>
      <c r="F11">
        <v>1</v>
      </c>
      <c r="H11">
        <v>17.217725576379198</v>
      </c>
      <c r="K11" t="s">
        <v>5</v>
      </c>
      <c r="L11" t="s">
        <v>6</v>
      </c>
      <c r="M11">
        <v>3</v>
      </c>
      <c r="O11">
        <v>2</v>
      </c>
      <c r="Q11">
        <v>9.5201533830099301</v>
      </c>
      <c r="R11" t="str">
        <f t="shared" si="0"/>
        <v>pass</v>
      </c>
      <c r="S11">
        <f t="shared" si="1"/>
        <v>9.5201533830099301</v>
      </c>
    </row>
    <row r="12" spans="1:19">
      <c r="A12">
        <v>32.180900301252002</v>
      </c>
      <c r="B12" t="s">
        <v>4</v>
      </c>
      <c r="C12">
        <v>100</v>
      </c>
      <c r="D12">
        <v>10</v>
      </c>
      <c r="F12">
        <v>1</v>
      </c>
      <c r="H12">
        <v>21.619185310859301</v>
      </c>
      <c r="K12" t="s">
        <v>5</v>
      </c>
      <c r="L12" t="s">
        <v>6</v>
      </c>
      <c r="M12">
        <v>5</v>
      </c>
      <c r="O12">
        <v>2</v>
      </c>
      <c r="Q12">
        <v>6.5079596065086598</v>
      </c>
      <c r="R12" t="str">
        <f t="shared" si="0"/>
        <v>pass</v>
      </c>
      <c r="S12" t="str">
        <f t="shared" si="1"/>
        <v>pass</v>
      </c>
    </row>
    <row r="13" spans="1:19">
      <c r="A13">
        <v>36.254276548113097</v>
      </c>
      <c r="B13" t="s">
        <v>4</v>
      </c>
      <c r="C13">
        <v>100</v>
      </c>
      <c r="D13">
        <v>11</v>
      </c>
      <c r="F13">
        <v>1</v>
      </c>
      <c r="H13">
        <v>21.454565144401698</v>
      </c>
      <c r="K13" t="s">
        <v>5</v>
      </c>
      <c r="L13" t="s">
        <v>6</v>
      </c>
      <c r="M13">
        <v>8</v>
      </c>
      <c r="O13">
        <v>1</v>
      </c>
      <c r="Q13">
        <v>8.6927065655648104</v>
      </c>
      <c r="R13" t="str">
        <f t="shared" si="0"/>
        <v>pass</v>
      </c>
      <c r="S13">
        <f t="shared" si="1"/>
        <v>8.6927065655648104</v>
      </c>
    </row>
    <row r="14" spans="1:19">
      <c r="A14">
        <v>30.382730983552399</v>
      </c>
      <c r="B14" t="s">
        <v>4</v>
      </c>
      <c r="C14">
        <v>100</v>
      </c>
      <c r="D14">
        <v>12</v>
      </c>
      <c r="F14">
        <v>1</v>
      </c>
      <c r="H14">
        <v>17.777148240932</v>
      </c>
      <c r="K14" t="s">
        <v>5</v>
      </c>
      <c r="L14" t="s">
        <v>6</v>
      </c>
      <c r="M14">
        <v>12</v>
      </c>
      <c r="O14">
        <v>2</v>
      </c>
      <c r="Q14">
        <v>2.9975312888310301</v>
      </c>
      <c r="R14" t="str">
        <f t="shared" si="0"/>
        <v>pass</v>
      </c>
      <c r="S14" t="str">
        <f t="shared" si="1"/>
        <v>pass</v>
      </c>
    </row>
    <row r="15" spans="1:19">
      <c r="A15">
        <v>28.7954716455368</v>
      </c>
      <c r="B15" t="s">
        <v>4</v>
      </c>
      <c r="C15">
        <v>100</v>
      </c>
      <c r="D15">
        <v>13</v>
      </c>
      <c r="F15">
        <v>1</v>
      </c>
      <c r="H15">
        <v>13.8643283261303</v>
      </c>
      <c r="K15" t="s">
        <v>5</v>
      </c>
      <c r="L15" t="s">
        <v>6</v>
      </c>
      <c r="M15">
        <v>13</v>
      </c>
      <c r="O15">
        <v>2</v>
      </c>
      <c r="Q15">
        <v>8.1347892515123501</v>
      </c>
      <c r="R15" t="str">
        <f t="shared" si="0"/>
        <v>pass</v>
      </c>
      <c r="S15" t="str">
        <f t="shared" si="1"/>
        <v>pass</v>
      </c>
    </row>
    <row r="16" spans="1:19">
      <c r="A16">
        <v>19.258969715663302</v>
      </c>
      <c r="B16" t="s">
        <v>4</v>
      </c>
      <c r="C16">
        <v>120</v>
      </c>
      <c r="D16">
        <v>0</v>
      </c>
      <c r="F16">
        <v>1</v>
      </c>
      <c r="H16">
        <v>18.905505742403498</v>
      </c>
      <c r="K16" t="s">
        <v>5</v>
      </c>
      <c r="L16" t="s">
        <v>6</v>
      </c>
      <c r="M16">
        <v>19</v>
      </c>
      <c r="O16">
        <v>2</v>
      </c>
      <c r="Q16">
        <v>6.39159017970655</v>
      </c>
      <c r="R16" t="str">
        <f t="shared" si="0"/>
        <v>pass</v>
      </c>
      <c r="S16" t="str">
        <f t="shared" si="1"/>
        <v>pass</v>
      </c>
    </row>
    <row r="17" spans="1:19">
      <c r="A17">
        <v>20.089930716015001</v>
      </c>
      <c r="B17" t="s">
        <v>4</v>
      </c>
      <c r="C17">
        <v>120</v>
      </c>
      <c r="D17">
        <v>1</v>
      </c>
      <c r="F17">
        <v>1</v>
      </c>
      <c r="H17">
        <v>24.325259919295402</v>
      </c>
      <c r="K17" t="s">
        <v>5</v>
      </c>
      <c r="L17" t="s">
        <v>6</v>
      </c>
      <c r="M17">
        <v>23</v>
      </c>
      <c r="O17">
        <v>2</v>
      </c>
      <c r="Q17">
        <v>-2.61704980617111</v>
      </c>
      <c r="R17" t="str">
        <f t="shared" si="0"/>
        <v>pass</v>
      </c>
      <c r="S17" t="str">
        <f t="shared" si="1"/>
        <v>pass</v>
      </c>
    </row>
    <row r="18" spans="1:19">
      <c r="A18">
        <v>15.0777413050333</v>
      </c>
      <c r="B18" t="s">
        <v>4</v>
      </c>
      <c r="C18">
        <v>120</v>
      </c>
      <c r="D18">
        <v>2</v>
      </c>
      <c r="F18">
        <v>1</v>
      </c>
      <c r="H18">
        <v>21.465242388336598</v>
      </c>
      <c r="K18" t="s">
        <v>5</v>
      </c>
      <c r="L18" t="s">
        <v>6</v>
      </c>
      <c r="M18">
        <v>27</v>
      </c>
      <c r="O18">
        <v>2</v>
      </c>
      <c r="Q18">
        <v>9.83774412299665</v>
      </c>
      <c r="R18" t="str">
        <f t="shared" si="0"/>
        <v>pass</v>
      </c>
      <c r="S18">
        <f t="shared" si="1"/>
        <v>9.83774412299665</v>
      </c>
    </row>
    <row r="19" spans="1:19">
      <c r="A19">
        <v>27.5599971498761</v>
      </c>
      <c r="B19" t="s">
        <v>4</v>
      </c>
      <c r="C19">
        <v>120</v>
      </c>
      <c r="D19">
        <v>3</v>
      </c>
      <c r="F19">
        <v>1</v>
      </c>
      <c r="H19">
        <v>24.880521282311999</v>
      </c>
      <c r="K19" t="s">
        <v>5</v>
      </c>
      <c r="L19" t="s">
        <v>6</v>
      </c>
      <c r="M19">
        <v>28</v>
      </c>
      <c r="O19">
        <v>1</v>
      </c>
      <c r="Q19">
        <v>15.2306331186709</v>
      </c>
      <c r="R19">
        <f t="shared" si="0"/>
        <v>15.2306331186709</v>
      </c>
      <c r="S19">
        <f t="shared" si="1"/>
        <v>15.2306331186709</v>
      </c>
    </row>
    <row r="20" spans="1:19">
      <c r="A20">
        <v>32.1132665361676</v>
      </c>
      <c r="B20" t="s">
        <v>4</v>
      </c>
      <c r="C20">
        <v>120</v>
      </c>
      <c r="D20">
        <v>4</v>
      </c>
      <c r="F20">
        <v>1</v>
      </c>
      <c r="H20">
        <v>27.4872906938357</v>
      </c>
      <c r="K20" t="s">
        <v>5</v>
      </c>
      <c r="L20" t="s">
        <v>6</v>
      </c>
      <c r="M20">
        <v>29</v>
      </c>
      <c r="O20">
        <v>1</v>
      </c>
      <c r="Q20">
        <v>10.3056645227123</v>
      </c>
      <c r="R20" t="str">
        <f t="shared" si="0"/>
        <v>pass</v>
      </c>
      <c r="S20">
        <f t="shared" si="1"/>
        <v>10.3056645227123</v>
      </c>
    </row>
    <row r="21" spans="1:19">
      <c r="A21">
        <v>25.070704727548499</v>
      </c>
      <c r="B21" t="s">
        <v>4</v>
      </c>
      <c r="C21">
        <v>120</v>
      </c>
      <c r="D21">
        <v>5</v>
      </c>
      <c r="F21">
        <v>1</v>
      </c>
      <c r="H21">
        <v>15.6613821539611</v>
      </c>
      <c r="K21" t="s">
        <v>5</v>
      </c>
      <c r="L21" t="s">
        <v>6</v>
      </c>
      <c r="M21">
        <v>33</v>
      </c>
      <c r="O21">
        <v>2</v>
      </c>
      <c r="Q21">
        <v>3.0687899365610098</v>
      </c>
      <c r="R21" t="str">
        <f t="shared" si="0"/>
        <v>pass</v>
      </c>
      <c r="S21" t="str">
        <f t="shared" si="1"/>
        <v>pass</v>
      </c>
    </row>
    <row r="22" spans="1:19">
      <c r="A22">
        <v>24.737220991225399</v>
      </c>
      <c r="B22" t="s">
        <v>4</v>
      </c>
      <c r="C22">
        <v>120</v>
      </c>
      <c r="D22">
        <v>6</v>
      </c>
      <c r="F22">
        <v>1</v>
      </c>
      <c r="H22">
        <v>21.666327707230799</v>
      </c>
      <c r="K22" t="s">
        <v>5</v>
      </c>
      <c r="L22" t="s">
        <v>6</v>
      </c>
      <c r="M22">
        <v>38</v>
      </c>
      <c r="O22">
        <v>2</v>
      </c>
      <c r="Q22">
        <v>9.2790248474025603</v>
      </c>
      <c r="R22" t="str">
        <f t="shared" si="0"/>
        <v>pass</v>
      </c>
      <c r="S22">
        <f t="shared" si="1"/>
        <v>9.2790248474025603</v>
      </c>
    </row>
    <row r="23" spans="1:19">
      <c r="A23">
        <v>15.015697797139399</v>
      </c>
      <c r="B23" t="s">
        <v>4</v>
      </c>
      <c r="C23">
        <v>120</v>
      </c>
      <c r="D23">
        <v>7</v>
      </c>
      <c r="F23">
        <v>1</v>
      </c>
      <c r="H23">
        <v>19.9254837064491</v>
      </c>
      <c r="K23" t="s">
        <v>5</v>
      </c>
      <c r="L23" t="s">
        <v>6</v>
      </c>
      <c r="M23">
        <v>46</v>
      </c>
      <c r="O23">
        <v>2</v>
      </c>
      <c r="Q23">
        <v>-0.93983715907274001</v>
      </c>
      <c r="R23" t="str">
        <f t="shared" si="0"/>
        <v>pass</v>
      </c>
      <c r="S23" t="str">
        <f t="shared" si="1"/>
        <v>pass</v>
      </c>
    </row>
    <row r="24" spans="1:19">
      <c r="A24">
        <v>18.048229399181501</v>
      </c>
      <c r="B24" t="s">
        <v>4</v>
      </c>
      <c r="C24">
        <v>120</v>
      </c>
      <c r="D24">
        <v>8</v>
      </c>
      <c r="F24">
        <v>1</v>
      </c>
      <c r="H24">
        <v>17.5707481058942</v>
      </c>
      <c r="K24" t="s">
        <v>5</v>
      </c>
      <c r="L24" t="s">
        <v>6</v>
      </c>
      <c r="M24">
        <v>47</v>
      </c>
      <c r="O24">
        <v>2</v>
      </c>
      <c r="Q24">
        <v>5.1205290201914799</v>
      </c>
      <c r="R24" t="str">
        <f t="shared" si="0"/>
        <v>pass</v>
      </c>
      <c r="S24" t="str">
        <f t="shared" si="1"/>
        <v>pass</v>
      </c>
    </row>
    <row r="25" spans="1:19">
      <c r="A25">
        <v>22.5440512384687</v>
      </c>
      <c r="B25" t="s">
        <v>4</v>
      </c>
      <c r="C25">
        <v>120</v>
      </c>
      <c r="D25">
        <v>9</v>
      </c>
      <c r="F25">
        <v>1</v>
      </c>
      <c r="H25">
        <v>18.249490256443998</v>
      </c>
      <c r="K25" t="s">
        <v>5</v>
      </c>
      <c r="L25" t="s">
        <v>6</v>
      </c>
      <c r="M25">
        <v>49</v>
      </c>
      <c r="O25">
        <v>2</v>
      </c>
      <c r="Q25">
        <v>7.7010143084275597</v>
      </c>
      <c r="R25" t="str">
        <f t="shared" si="0"/>
        <v>pass</v>
      </c>
      <c r="S25" t="str">
        <f t="shared" si="1"/>
        <v>pass</v>
      </c>
    </row>
    <row r="26" spans="1:19">
      <c r="A26">
        <v>19.652277174450099</v>
      </c>
      <c r="B26" t="s">
        <v>4</v>
      </c>
      <c r="C26">
        <v>120</v>
      </c>
      <c r="D26">
        <v>10</v>
      </c>
      <c r="F26">
        <v>1</v>
      </c>
      <c r="H26">
        <v>19.476874088733599</v>
      </c>
      <c r="K26" t="s">
        <v>5</v>
      </c>
      <c r="L26" t="s">
        <v>6</v>
      </c>
      <c r="M26">
        <v>50</v>
      </c>
      <c r="O26">
        <v>1</v>
      </c>
      <c r="Q26">
        <v>9.9130408344048995</v>
      </c>
      <c r="R26" t="str">
        <f t="shared" si="0"/>
        <v>pass</v>
      </c>
      <c r="S26">
        <f t="shared" si="1"/>
        <v>9.9130408344048995</v>
      </c>
    </row>
    <row r="27" spans="1:19">
      <c r="A27">
        <v>26.8475452150617</v>
      </c>
      <c r="B27" t="s">
        <v>4</v>
      </c>
      <c r="C27">
        <v>120</v>
      </c>
      <c r="D27">
        <v>11</v>
      </c>
      <c r="F27">
        <v>1</v>
      </c>
      <c r="H27">
        <v>23.135539910336401</v>
      </c>
      <c r="K27" t="s">
        <v>5</v>
      </c>
      <c r="L27" t="s">
        <v>6</v>
      </c>
      <c r="M27">
        <v>51</v>
      </c>
      <c r="O27">
        <v>2</v>
      </c>
      <c r="Q27">
        <v>1.6631301984460001</v>
      </c>
      <c r="R27" t="str">
        <f t="shared" si="0"/>
        <v>pass</v>
      </c>
      <c r="S27" t="str">
        <f t="shared" si="1"/>
        <v>pass</v>
      </c>
    </row>
    <row r="28" spans="1:19">
      <c r="A28">
        <v>30.530519167582099</v>
      </c>
      <c r="B28" t="s">
        <v>4</v>
      </c>
      <c r="C28">
        <v>120</v>
      </c>
      <c r="D28">
        <v>12</v>
      </c>
      <c r="F28">
        <v>1</v>
      </c>
      <c r="H28">
        <v>24.1092772910891</v>
      </c>
      <c r="K28" t="s">
        <v>5</v>
      </c>
      <c r="L28" t="s">
        <v>6</v>
      </c>
      <c r="M28">
        <v>57</v>
      </c>
      <c r="O28">
        <v>2</v>
      </c>
      <c r="Q28">
        <v>-1.5528360811755999</v>
      </c>
      <c r="R28" t="str">
        <f t="shared" si="0"/>
        <v>pass</v>
      </c>
      <c r="S28" t="str">
        <f t="shared" si="1"/>
        <v>pass</v>
      </c>
    </row>
    <row r="29" spans="1:19">
      <c r="A29">
        <v>31.245645613897398</v>
      </c>
      <c r="B29" t="s">
        <v>4</v>
      </c>
      <c r="C29">
        <v>120</v>
      </c>
      <c r="D29">
        <v>13</v>
      </c>
      <c r="F29">
        <v>1</v>
      </c>
      <c r="H29">
        <v>26.407059638693699</v>
      </c>
      <c r="K29" t="s">
        <v>5</v>
      </c>
      <c r="L29" t="s">
        <v>6</v>
      </c>
      <c r="M29">
        <v>58</v>
      </c>
      <c r="O29">
        <v>2</v>
      </c>
      <c r="Q29">
        <v>3.61117535818012</v>
      </c>
      <c r="R29" t="str">
        <f t="shared" si="0"/>
        <v>pass</v>
      </c>
      <c r="S29" t="str">
        <f t="shared" si="1"/>
        <v>pass</v>
      </c>
    </row>
    <row r="30" spans="1:19">
      <c r="A30">
        <v>23.417152450198198</v>
      </c>
      <c r="B30" t="s">
        <v>4</v>
      </c>
      <c r="C30">
        <v>120</v>
      </c>
      <c r="D30">
        <v>14</v>
      </c>
      <c r="F30">
        <v>1</v>
      </c>
      <c r="H30">
        <v>17.797360782576401</v>
      </c>
      <c r="K30" t="s">
        <v>5</v>
      </c>
      <c r="L30" t="s">
        <v>6</v>
      </c>
      <c r="M30">
        <v>60</v>
      </c>
      <c r="O30">
        <v>2</v>
      </c>
      <c r="Q30">
        <v>-2.9664041781915298</v>
      </c>
      <c r="R30" t="str">
        <f t="shared" si="0"/>
        <v>pass</v>
      </c>
      <c r="S30" t="str">
        <f t="shared" si="1"/>
        <v>pass</v>
      </c>
    </row>
    <row r="31" spans="1:19">
      <c r="A31">
        <v>21.141186146509</v>
      </c>
      <c r="B31" t="s">
        <v>4</v>
      </c>
      <c r="C31">
        <v>120</v>
      </c>
      <c r="D31">
        <v>15</v>
      </c>
      <c r="F31">
        <v>1</v>
      </c>
      <c r="H31">
        <v>19.848730135202199</v>
      </c>
      <c r="K31" t="s">
        <v>5</v>
      </c>
      <c r="L31" t="s">
        <v>6</v>
      </c>
      <c r="M31">
        <v>61</v>
      </c>
      <c r="O31">
        <v>2</v>
      </c>
      <c r="Q31">
        <v>2.0464824445837602</v>
      </c>
      <c r="R31" t="str">
        <f t="shared" si="0"/>
        <v>pass</v>
      </c>
      <c r="S31" t="str">
        <f t="shared" si="1"/>
        <v>pass</v>
      </c>
    </row>
    <row r="32" spans="1:19">
      <c r="A32">
        <v>22.022013982137</v>
      </c>
      <c r="B32" t="s">
        <v>4</v>
      </c>
      <c r="C32">
        <v>120</v>
      </c>
      <c r="D32">
        <v>16</v>
      </c>
      <c r="F32">
        <v>1</v>
      </c>
      <c r="H32">
        <v>22.036633580141899</v>
      </c>
      <c r="K32" t="s">
        <v>5</v>
      </c>
      <c r="L32" t="s">
        <v>6</v>
      </c>
      <c r="M32">
        <v>62</v>
      </c>
      <c r="O32">
        <v>2</v>
      </c>
      <c r="Q32">
        <v>3.9571974231670501</v>
      </c>
      <c r="R32" t="str">
        <f t="shared" si="0"/>
        <v>pass</v>
      </c>
      <c r="S32" t="str">
        <f t="shared" si="1"/>
        <v>pass</v>
      </c>
    </row>
    <row r="33" spans="1:19">
      <c r="A33">
        <v>22.627786273047999</v>
      </c>
      <c r="B33" t="s">
        <v>4</v>
      </c>
      <c r="C33">
        <v>120</v>
      </c>
      <c r="D33">
        <v>17</v>
      </c>
      <c r="F33">
        <v>1</v>
      </c>
      <c r="H33">
        <v>22.8604789286012</v>
      </c>
      <c r="K33" t="s">
        <v>5</v>
      </c>
      <c r="L33" t="s">
        <v>6</v>
      </c>
      <c r="M33">
        <v>65</v>
      </c>
      <c r="O33">
        <v>1</v>
      </c>
      <c r="Q33">
        <v>10.3867349423692</v>
      </c>
      <c r="R33" t="str">
        <f t="shared" si="0"/>
        <v>pass</v>
      </c>
      <c r="S33">
        <f t="shared" si="1"/>
        <v>10.3867349423692</v>
      </c>
    </row>
    <row r="34" spans="1:19">
      <c r="A34">
        <v>16.159794262477298</v>
      </c>
      <c r="B34" t="s">
        <v>4</v>
      </c>
      <c r="C34">
        <v>120</v>
      </c>
      <c r="D34">
        <v>18</v>
      </c>
      <c r="F34">
        <v>1</v>
      </c>
      <c r="H34">
        <v>12.6346787524242</v>
      </c>
      <c r="K34" t="s">
        <v>5</v>
      </c>
      <c r="L34" t="s">
        <v>6</v>
      </c>
      <c r="M34">
        <v>67</v>
      </c>
      <c r="O34">
        <v>1</v>
      </c>
      <c r="Q34">
        <v>11.7668700222006</v>
      </c>
      <c r="R34" t="str">
        <f t="shared" si="0"/>
        <v>pass</v>
      </c>
      <c r="S34">
        <f t="shared" si="1"/>
        <v>11.7668700222006</v>
      </c>
    </row>
    <row r="35" spans="1:19">
      <c r="A35">
        <v>24.7833075523376</v>
      </c>
      <c r="B35" t="s">
        <v>4</v>
      </c>
      <c r="C35">
        <v>120</v>
      </c>
      <c r="D35">
        <v>19</v>
      </c>
      <c r="F35">
        <v>1</v>
      </c>
      <c r="H35">
        <v>21.472819910147301</v>
      </c>
      <c r="K35" t="s">
        <v>5</v>
      </c>
      <c r="L35" t="s">
        <v>6</v>
      </c>
      <c r="M35">
        <v>69</v>
      </c>
      <c r="O35">
        <v>2</v>
      </c>
      <c r="Q35">
        <v>-1.3357475871967199</v>
      </c>
      <c r="R35" t="str">
        <f t="shared" si="0"/>
        <v>pass</v>
      </c>
      <c r="S35" t="str">
        <f t="shared" si="1"/>
        <v>pass</v>
      </c>
    </row>
    <row r="36" spans="1:19">
      <c r="A36">
        <v>18.634549095517102</v>
      </c>
      <c r="B36" t="s">
        <v>4</v>
      </c>
      <c r="C36">
        <v>120</v>
      </c>
      <c r="D36">
        <v>20</v>
      </c>
      <c r="F36">
        <v>1</v>
      </c>
      <c r="H36">
        <v>21.413548221573599</v>
      </c>
      <c r="K36" t="s">
        <v>5</v>
      </c>
      <c r="L36" t="s">
        <v>6</v>
      </c>
      <c r="M36">
        <v>70</v>
      </c>
      <c r="O36">
        <v>2</v>
      </c>
      <c r="Q36">
        <v>-2.6539853895472501</v>
      </c>
      <c r="R36" t="str">
        <f t="shared" si="0"/>
        <v>pass</v>
      </c>
      <c r="S36" t="str">
        <f t="shared" si="1"/>
        <v>pass</v>
      </c>
    </row>
    <row r="37" spans="1:19">
      <c r="A37">
        <v>23.0046490714663</v>
      </c>
      <c r="B37" t="s">
        <v>4</v>
      </c>
      <c r="C37">
        <v>120</v>
      </c>
      <c r="D37">
        <v>21</v>
      </c>
      <c r="F37">
        <v>1</v>
      </c>
      <c r="H37">
        <v>18.8668459950737</v>
      </c>
      <c r="K37" t="s">
        <v>5</v>
      </c>
      <c r="L37" t="s">
        <v>6</v>
      </c>
      <c r="M37">
        <v>72</v>
      </c>
      <c r="O37">
        <v>2</v>
      </c>
      <c r="Q37">
        <v>1.65969438294631</v>
      </c>
      <c r="R37" t="str">
        <f t="shared" si="0"/>
        <v>pass</v>
      </c>
      <c r="S37" t="str">
        <f t="shared" si="1"/>
        <v>pass</v>
      </c>
    </row>
    <row r="38" spans="1:19">
      <c r="A38">
        <v>29.5740850085303</v>
      </c>
      <c r="B38" t="s">
        <v>4</v>
      </c>
      <c r="C38">
        <v>120</v>
      </c>
      <c r="D38">
        <v>22</v>
      </c>
      <c r="F38">
        <v>1</v>
      </c>
      <c r="H38">
        <v>21.936692241294999</v>
      </c>
      <c r="K38" t="s">
        <v>5</v>
      </c>
      <c r="L38" t="s">
        <v>6</v>
      </c>
      <c r="M38">
        <v>74</v>
      </c>
      <c r="O38">
        <v>2</v>
      </c>
      <c r="Q38">
        <v>2.7017718342637398</v>
      </c>
      <c r="R38" t="str">
        <f t="shared" si="0"/>
        <v>pass</v>
      </c>
      <c r="S38" t="str">
        <f t="shared" si="1"/>
        <v>pass</v>
      </c>
    </row>
    <row r="39" spans="1:19">
      <c r="A39">
        <v>21.3479690097627</v>
      </c>
      <c r="B39" t="s">
        <v>4</v>
      </c>
      <c r="C39">
        <v>120</v>
      </c>
      <c r="D39">
        <v>23</v>
      </c>
      <c r="F39">
        <v>1</v>
      </c>
      <c r="H39">
        <v>18.917262757679499</v>
      </c>
      <c r="K39" t="s">
        <v>5</v>
      </c>
      <c r="L39" t="s">
        <v>6</v>
      </c>
      <c r="M39">
        <v>77</v>
      </c>
      <c r="O39">
        <v>2</v>
      </c>
      <c r="Q39">
        <v>-0.89642177071944096</v>
      </c>
      <c r="R39" t="str">
        <f t="shared" si="0"/>
        <v>pass</v>
      </c>
      <c r="S39" t="str">
        <f t="shared" si="1"/>
        <v>pass</v>
      </c>
    </row>
    <row r="40" spans="1:19">
      <c r="A40">
        <v>24.8349031266712</v>
      </c>
      <c r="B40" t="s">
        <v>4</v>
      </c>
      <c r="C40">
        <v>120</v>
      </c>
      <c r="D40">
        <v>24</v>
      </c>
      <c r="F40">
        <v>1</v>
      </c>
      <c r="H40">
        <v>19.000783527345099</v>
      </c>
      <c r="K40" t="s">
        <v>5</v>
      </c>
      <c r="L40" t="s">
        <v>6</v>
      </c>
      <c r="M40">
        <v>79</v>
      </c>
      <c r="O40">
        <v>2</v>
      </c>
      <c r="Q40">
        <v>1.20600542146862</v>
      </c>
      <c r="R40" t="str">
        <f t="shared" si="0"/>
        <v>pass</v>
      </c>
      <c r="S40" t="str">
        <f t="shared" si="1"/>
        <v>pass</v>
      </c>
    </row>
    <row r="41" spans="1:19">
      <c r="A41">
        <v>19.514818191528299</v>
      </c>
      <c r="B41" t="s">
        <v>4</v>
      </c>
      <c r="C41">
        <v>120</v>
      </c>
      <c r="D41">
        <v>25</v>
      </c>
      <c r="F41">
        <v>1</v>
      </c>
      <c r="H41">
        <v>24.239044244804401</v>
      </c>
      <c r="K41" t="s">
        <v>5</v>
      </c>
      <c r="L41" t="s">
        <v>6</v>
      </c>
      <c r="M41">
        <v>80</v>
      </c>
      <c r="O41">
        <v>2</v>
      </c>
      <c r="Q41">
        <v>1.06982376627316</v>
      </c>
      <c r="R41" t="str">
        <f t="shared" si="0"/>
        <v>pass</v>
      </c>
      <c r="S41" t="str">
        <f t="shared" si="1"/>
        <v>pass</v>
      </c>
    </row>
    <row r="42" spans="1:19">
      <c r="A42">
        <v>31.527157806214799</v>
      </c>
      <c r="B42" t="s">
        <v>4</v>
      </c>
      <c r="C42">
        <v>120</v>
      </c>
      <c r="D42">
        <v>26</v>
      </c>
      <c r="F42">
        <v>1</v>
      </c>
      <c r="H42">
        <v>27.3033237754249</v>
      </c>
      <c r="K42" t="s">
        <v>5</v>
      </c>
      <c r="L42" t="s">
        <v>6</v>
      </c>
      <c r="M42">
        <v>81</v>
      </c>
      <c r="O42">
        <v>2</v>
      </c>
      <c r="Q42">
        <v>3.4389276635453299</v>
      </c>
      <c r="R42" t="str">
        <f t="shared" si="0"/>
        <v>pass</v>
      </c>
      <c r="S42" t="str">
        <f t="shared" si="1"/>
        <v>pass</v>
      </c>
    </row>
    <row r="43" spans="1:19">
      <c r="A43">
        <v>31.692583174932501</v>
      </c>
      <c r="B43" t="s">
        <v>4</v>
      </c>
      <c r="C43">
        <v>120</v>
      </c>
      <c r="D43">
        <v>27</v>
      </c>
      <c r="F43">
        <v>1</v>
      </c>
      <c r="H43">
        <v>25.851102812864202</v>
      </c>
      <c r="K43" t="s">
        <v>5</v>
      </c>
      <c r="L43" t="s">
        <v>6</v>
      </c>
      <c r="M43">
        <v>82</v>
      </c>
      <c r="O43">
        <v>2</v>
      </c>
      <c r="Q43">
        <v>-3.25047799052924</v>
      </c>
      <c r="R43" t="str">
        <f t="shared" si="0"/>
        <v>pass</v>
      </c>
      <c r="S43" t="str">
        <f t="shared" si="1"/>
        <v>pass</v>
      </c>
    </row>
    <row r="44" spans="1:19">
      <c r="A44">
        <v>21.390366009303499</v>
      </c>
      <c r="B44" t="s">
        <v>4</v>
      </c>
      <c r="C44">
        <v>120</v>
      </c>
      <c r="D44">
        <v>28</v>
      </c>
      <c r="F44">
        <v>1</v>
      </c>
      <c r="H44">
        <v>21.937441528575999</v>
      </c>
      <c r="K44" t="s">
        <v>5</v>
      </c>
      <c r="L44" t="s">
        <v>6</v>
      </c>
      <c r="M44">
        <v>85</v>
      </c>
      <c r="O44">
        <v>2</v>
      </c>
      <c r="Q44">
        <v>5.9209874301551899</v>
      </c>
      <c r="R44" t="str">
        <f t="shared" si="0"/>
        <v>pass</v>
      </c>
      <c r="S44" t="str">
        <f t="shared" si="1"/>
        <v>pass</v>
      </c>
    </row>
    <row r="45" spans="1:19">
      <c r="A45">
        <v>20.124039877028601</v>
      </c>
      <c r="B45" t="s">
        <v>4</v>
      </c>
      <c r="C45">
        <v>120</v>
      </c>
      <c r="D45">
        <v>29</v>
      </c>
      <c r="F45">
        <v>1</v>
      </c>
      <c r="H45">
        <v>11.994617312975199</v>
      </c>
      <c r="K45" t="s">
        <v>5</v>
      </c>
      <c r="L45" t="s">
        <v>6</v>
      </c>
      <c r="M45">
        <v>87</v>
      </c>
      <c r="O45">
        <v>2</v>
      </c>
      <c r="Q45">
        <v>3.8513395040985499</v>
      </c>
      <c r="R45" t="str">
        <f t="shared" si="0"/>
        <v>pass</v>
      </c>
      <c r="S45" t="str">
        <f t="shared" si="1"/>
        <v>pass</v>
      </c>
    </row>
    <row r="46" spans="1:19">
      <c r="A46">
        <v>19.495539801461302</v>
      </c>
      <c r="B46" t="s">
        <v>4</v>
      </c>
      <c r="C46">
        <v>120</v>
      </c>
      <c r="D46">
        <v>30</v>
      </c>
      <c r="F46">
        <v>1</v>
      </c>
      <c r="H46">
        <v>20.393679753687799</v>
      </c>
      <c r="K46" t="s">
        <v>5</v>
      </c>
      <c r="L46" t="s">
        <v>6</v>
      </c>
      <c r="M46">
        <v>88</v>
      </c>
      <c r="O46">
        <v>2</v>
      </c>
      <c r="Q46">
        <v>5.6111710108017299</v>
      </c>
      <c r="R46" t="str">
        <f t="shared" si="0"/>
        <v>pass</v>
      </c>
      <c r="S46" t="str">
        <f t="shared" si="1"/>
        <v>pass</v>
      </c>
    </row>
    <row r="47" spans="1:19">
      <c r="A47">
        <v>19.431148574465698</v>
      </c>
      <c r="B47" t="s">
        <v>4</v>
      </c>
      <c r="C47">
        <v>120</v>
      </c>
      <c r="D47">
        <v>31</v>
      </c>
      <c r="F47">
        <v>1</v>
      </c>
      <c r="H47">
        <v>19.975703197822799</v>
      </c>
      <c r="K47" t="s">
        <v>5</v>
      </c>
      <c r="L47" t="s">
        <v>6</v>
      </c>
      <c r="M47">
        <v>90</v>
      </c>
      <c r="O47">
        <v>2</v>
      </c>
      <c r="Q47">
        <v>-1.58309140716217</v>
      </c>
      <c r="R47" t="str">
        <f t="shared" si="0"/>
        <v>pass</v>
      </c>
      <c r="S47" t="str">
        <f t="shared" si="1"/>
        <v>pass</v>
      </c>
    </row>
    <row r="48" spans="1:19">
      <c r="A48">
        <v>26.1360564913068</v>
      </c>
      <c r="B48" t="s">
        <v>4</v>
      </c>
      <c r="C48">
        <v>120</v>
      </c>
      <c r="D48">
        <v>32</v>
      </c>
      <c r="F48">
        <v>1</v>
      </c>
      <c r="H48">
        <v>24.607243949981299</v>
      </c>
      <c r="K48" t="s">
        <v>5</v>
      </c>
      <c r="L48" t="s">
        <v>6</v>
      </c>
      <c r="M48">
        <v>92</v>
      </c>
      <c r="O48">
        <v>2</v>
      </c>
      <c r="Q48">
        <v>-4.0300008437321999</v>
      </c>
      <c r="R48" t="str">
        <f t="shared" si="0"/>
        <v>pass</v>
      </c>
      <c r="S48" t="str">
        <f t="shared" si="1"/>
        <v>pass</v>
      </c>
    </row>
    <row r="49" spans="1:19">
      <c r="A49">
        <v>33.129518009367402</v>
      </c>
      <c r="B49" t="s">
        <v>4</v>
      </c>
      <c r="C49">
        <v>120</v>
      </c>
      <c r="D49">
        <v>33</v>
      </c>
      <c r="F49">
        <v>1</v>
      </c>
      <c r="H49">
        <v>23.257445666192201</v>
      </c>
      <c r="K49" t="s">
        <v>5</v>
      </c>
      <c r="L49" t="s">
        <v>6</v>
      </c>
      <c r="M49">
        <v>93</v>
      </c>
      <c r="O49">
        <v>2</v>
      </c>
      <c r="Q49">
        <v>3.4269276377318199</v>
      </c>
      <c r="R49" t="str">
        <f t="shared" si="0"/>
        <v>pass</v>
      </c>
      <c r="S49" t="str">
        <f t="shared" si="1"/>
        <v>pass</v>
      </c>
    </row>
    <row r="50" spans="1:19">
      <c r="A50">
        <v>21.801902453104599</v>
      </c>
      <c r="B50" t="s">
        <v>4</v>
      </c>
      <c r="C50">
        <v>120</v>
      </c>
      <c r="D50">
        <v>34</v>
      </c>
      <c r="F50">
        <v>1</v>
      </c>
      <c r="H50">
        <v>14.4467828376821</v>
      </c>
      <c r="K50" t="s">
        <v>5</v>
      </c>
      <c r="L50" t="s">
        <v>6</v>
      </c>
      <c r="M50">
        <v>94</v>
      </c>
      <c r="O50">
        <v>2</v>
      </c>
      <c r="Q50">
        <v>1.33529045608062</v>
      </c>
      <c r="R50" t="str">
        <f t="shared" si="0"/>
        <v>pass</v>
      </c>
      <c r="S50" t="str">
        <f t="shared" si="1"/>
        <v>pass</v>
      </c>
    </row>
    <row r="51" spans="1:19">
      <c r="A51">
        <v>20.3164120401654</v>
      </c>
      <c r="B51" t="s">
        <v>4</v>
      </c>
      <c r="C51">
        <v>120</v>
      </c>
      <c r="D51">
        <v>35</v>
      </c>
      <c r="F51">
        <v>1</v>
      </c>
      <c r="H51">
        <v>22.556875745470599</v>
      </c>
      <c r="K51" t="s">
        <v>5</v>
      </c>
      <c r="L51" t="s">
        <v>6</v>
      </c>
      <c r="M51">
        <v>96</v>
      </c>
      <c r="O51">
        <v>2</v>
      </c>
      <c r="Q51">
        <v>2.3219654420434899</v>
      </c>
      <c r="R51" t="str">
        <f t="shared" si="0"/>
        <v>pass</v>
      </c>
      <c r="S51" t="str">
        <f t="shared" si="1"/>
        <v>pass</v>
      </c>
    </row>
    <row r="52" spans="1:19">
      <c r="A52">
        <v>27.110025269644598</v>
      </c>
      <c r="B52" t="s">
        <v>4</v>
      </c>
      <c r="C52">
        <v>120</v>
      </c>
      <c r="D52">
        <v>36</v>
      </c>
      <c r="F52">
        <v>1</v>
      </c>
      <c r="H52">
        <v>19.0498825831346</v>
      </c>
      <c r="K52" t="s">
        <v>5</v>
      </c>
      <c r="L52" t="s">
        <v>6</v>
      </c>
      <c r="M52">
        <v>98</v>
      </c>
      <c r="O52">
        <v>2</v>
      </c>
      <c r="Q52">
        <v>-0.67671310100130899</v>
      </c>
      <c r="R52" t="str">
        <f t="shared" si="0"/>
        <v>pass</v>
      </c>
      <c r="S52" t="str">
        <f t="shared" si="1"/>
        <v>pass</v>
      </c>
    </row>
    <row r="53" spans="1:19">
      <c r="A53">
        <v>24.834145886557401</v>
      </c>
      <c r="B53" t="s">
        <v>4</v>
      </c>
      <c r="C53">
        <v>120</v>
      </c>
      <c r="D53">
        <v>37</v>
      </c>
      <c r="F53">
        <v>1</v>
      </c>
      <c r="H53">
        <v>21.678974535196499</v>
      </c>
      <c r="K53" t="s">
        <v>5</v>
      </c>
      <c r="L53" t="s">
        <v>6</v>
      </c>
      <c r="M53">
        <v>99</v>
      </c>
      <c r="O53">
        <v>2</v>
      </c>
      <c r="Q53">
        <v>3.8179711342793001</v>
      </c>
      <c r="R53" t="str">
        <f t="shared" si="0"/>
        <v>pass</v>
      </c>
      <c r="S53" t="str">
        <f t="shared" si="1"/>
        <v>pass</v>
      </c>
    </row>
    <row r="54" spans="1:19">
      <c r="A54">
        <v>18.956830796741301</v>
      </c>
      <c r="B54" t="s">
        <v>4</v>
      </c>
      <c r="C54">
        <v>120</v>
      </c>
      <c r="D54">
        <v>38</v>
      </c>
      <c r="F54">
        <v>1</v>
      </c>
      <c r="H54">
        <v>21.978076288031801</v>
      </c>
      <c r="K54" t="s">
        <v>5</v>
      </c>
      <c r="L54" t="s">
        <v>6</v>
      </c>
      <c r="M54">
        <v>101</v>
      </c>
      <c r="O54">
        <v>2</v>
      </c>
      <c r="Q54">
        <v>-0.12931275508613499</v>
      </c>
      <c r="R54" t="str">
        <f t="shared" si="0"/>
        <v>pass</v>
      </c>
      <c r="S54" t="str">
        <f t="shared" si="1"/>
        <v>pass</v>
      </c>
    </row>
    <row r="55" spans="1:19">
      <c r="A55">
        <v>21.555452301388598</v>
      </c>
      <c r="B55" t="s">
        <v>4</v>
      </c>
      <c r="C55">
        <v>120</v>
      </c>
      <c r="D55">
        <v>39</v>
      </c>
      <c r="F55">
        <v>1</v>
      </c>
      <c r="H55">
        <v>18.262568289447699</v>
      </c>
      <c r="K55" t="s">
        <v>5</v>
      </c>
      <c r="L55" t="s">
        <v>6</v>
      </c>
      <c r="M55">
        <v>102</v>
      </c>
      <c r="O55">
        <v>2</v>
      </c>
      <c r="Q55">
        <v>1.2192733704641701</v>
      </c>
      <c r="R55" t="str">
        <f t="shared" si="0"/>
        <v>pass</v>
      </c>
      <c r="S55" t="str">
        <f t="shared" si="1"/>
        <v>pass</v>
      </c>
    </row>
    <row r="56" spans="1:19">
      <c r="A56">
        <v>28.979552223568799</v>
      </c>
      <c r="B56" t="s">
        <v>4</v>
      </c>
      <c r="C56">
        <v>120</v>
      </c>
      <c r="D56">
        <v>40</v>
      </c>
      <c r="F56">
        <v>1</v>
      </c>
      <c r="H56">
        <v>13.9003917682137</v>
      </c>
      <c r="K56" t="s">
        <v>5</v>
      </c>
      <c r="L56" t="s">
        <v>6</v>
      </c>
      <c r="M56">
        <v>104</v>
      </c>
      <c r="O56">
        <v>2</v>
      </c>
      <c r="Q56">
        <v>3.84088605172647</v>
      </c>
      <c r="R56" t="str">
        <f t="shared" si="0"/>
        <v>pass</v>
      </c>
      <c r="S56" t="str">
        <f t="shared" si="1"/>
        <v>pass</v>
      </c>
    </row>
    <row r="57" spans="1:19">
      <c r="A57">
        <v>35.1444461913335</v>
      </c>
      <c r="B57" t="s">
        <v>4</v>
      </c>
      <c r="C57">
        <v>120</v>
      </c>
      <c r="D57">
        <v>41</v>
      </c>
      <c r="F57">
        <v>1</v>
      </c>
      <c r="H57">
        <v>20.172480457040798</v>
      </c>
      <c r="K57" t="s">
        <v>5</v>
      </c>
      <c r="L57" t="s">
        <v>6</v>
      </c>
      <c r="M57">
        <v>105</v>
      </c>
      <c r="O57">
        <v>2</v>
      </c>
      <c r="Q57">
        <v>13.6019777503274</v>
      </c>
      <c r="R57">
        <f t="shared" si="0"/>
        <v>13.6019777503274</v>
      </c>
      <c r="S57">
        <f t="shared" si="1"/>
        <v>13.6019777503274</v>
      </c>
    </row>
    <row r="58" spans="1:19">
      <c r="A58">
        <v>21.949312982104999</v>
      </c>
      <c r="B58" t="s">
        <v>4</v>
      </c>
      <c r="C58">
        <v>120</v>
      </c>
      <c r="D58">
        <v>42</v>
      </c>
      <c r="F58">
        <v>1</v>
      </c>
      <c r="H58">
        <v>14.5705921475941</v>
      </c>
      <c r="K58" t="s">
        <v>5</v>
      </c>
      <c r="L58" t="s">
        <v>6</v>
      </c>
      <c r="M58">
        <v>106</v>
      </c>
      <c r="O58">
        <v>2</v>
      </c>
      <c r="Q58">
        <v>4.4252015595486203</v>
      </c>
      <c r="R58" t="str">
        <f t="shared" si="0"/>
        <v>pass</v>
      </c>
      <c r="S58" t="str">
        <f t="shared" si="1"/>
        <v>pass</v>
      </c>
    </row>
    <row r="59" spans="1:19">
      <c r="A59">
        <v>18.236530735379102</v>
      </c>
      <c r="B59" t="s">
        <v>4</v>
      </c>
      <c r="C59">
        <v>120</v>
      </c>
      <c r="D59">
        <v>43</v>
      </c>
      <c r="F59">
        <v>1</v>
      </c>
      <c r="H59">
        <v>20.661252370459099</v>
      </c>
      <c r="K59" t="s">
        <v>5</v>
      </c>
      <c r="L59" t="s">
        <v>6</v>
      </c>
      <c r="M59">
        <v>107</v>
      </c>
      <c r="O59">
        <v>2</v>
      </c>
      <c r="Q59">
        <v>4.6687466786344602</v>
      </c>
      <c r="R59" t="str">
        <f t="shared" si="0"/>
        <v>pass</v>
      </c>
      <c r="S59" t="str">
        <f t="shared" si="1"/>
        <v>pass</v>
      </c>
    </row>
    <row r="60" spans="1:19">
      <c r="A60">
        <v>22.4049315906706</v>
      </c>
      <c r="B60" t="s">
        <v>4</v>
      </c>
      <c r="C60">
        <v>120</v>
      </c>
      <c r="D60">
        <v>44</v>
      </c>
      <c r="F60">
        <v>1</v>
      </c>
      <c r="H60">
        <v>20.479795581306401</v>
      </c>
      <c r="K60" t="s">
        <v>5</v>
      </c>
      <c r="L60" t="s">
        <v>6</v>
      </c>
      <c r="M60">
        <v>108</v>
      </c>
      <c r="O60">
        <v>2</v>
      </c>
      <c r="Q60">
        <v>10.282752737425501</v>
      </c>
      <c r="R60" t="str">
        <f t="shared" si="0"/>
        <v>pass</v>
      </c>
      <c r="S60">
        <f t="shared" si="1"/>
        <v>10.282752737425501</v>
      </c>
    </row>
    <row r="61" spans="1:19">
      <c r="A61">
        <v>22.018305733090301</v>
      </c>
      <c r="B61" t="s">
        <v>4</v>
      </c>
      <c r="C61">
        <v>120</v>
      </c>
      <c r="D61">
        <v>45</v>
      </c>
      <c r="F61">
        <v>1</v>
      </c>
      <c r="H61">
        <v>22.296887932873702</v>
      </c>
      <c r="K61" t="s">
        <v>5</v>
      </c>
      <c r="L61" t="s">
        <v>6</v>
      </c>
      <c r="M61">
        <v>109</v>
      </c>
      <c r="O61">
        <v>2</v>
      </c>
      <c r="Q61">
        <v>3.8468234538175698</v>
      </c>
      <c r="R61" t="str">
        <f t="shared" si="0"/>
        <v>pass</v>
      </c>
      <c r="S61" t="str">
        <f t="shared" si="1"/>
        <v>pass</v>
      </c>
    </row>
    <row r="62" spans="1:19">
      <c r="A62">
        <v>22.251077969868899</v>
      </c>
      <c r="B62" t="s">
        <v>4</v>
      </c>
      <c r="C62">
        <v>120</v>
      </c>
      <c r="D62">
        <v>46</v>
      </c>
      <c r="F62">
        <v>1</v>
      </c>
      <c r="H62">
        <v>14.4019500411016</v>
      </c>
      <c r="K62" t="s">
        <v>5</v>
      </c>
      <c r="L62" t="s">
        <v>6</v>
      </c>
      <c r="M62">
        <v>110</v>
      </c>
      <c r="O62">
        <v>2</v>
      </c>
      <c r="Q62">
        <v>5.70852826025122</v>
      </c>
      <c r="R62" t="str">
        <f t="shared" si="0"/>
        <v>pass</v>
      </c>
      <c r="S62" t="str">
        <f t="shared" si="1"/>
        <v>pass</v>
      </c>
    </row>
    <row r="63" spans="1:19">
      <c r="A63">
        <v>25.838986305963399</v>
      </c>
      <c r="B63" t="s">
        <v>4</v>
      </c>
      <c r="C63">
        <v>120</v>
      </c>
      <c r="D63">
        <v>47</v>
      </c>
      <c r="F63">
        <v>1</v>
      </c>
      <c r="H63">
        <v>13.369300552266299</v>
      </c>
      <c r="K63" t="s">
        <v>5</v>
      </c>
      <c r="L63" t="s">
        <v>6</v>
      </c>
      <c r="M63">
        <v>111</v>
      </c>
      <c r="O63">
        <v>2</v>
      </c>
      <c r="Q63">
        <v>8.7107495895109608</v>
      </c>
      <c r="R63" t="str">
        <f t="shared" si="0"/>
        <v>pass</v>
      </c>
      <c r="S63">
        <f t="shared" si="1"/>
        <v>8.7107495895109608</v>
      </c>
    </row>
    <row r="64" spans="1:19">
      <c r="A64">
        <v>31.968327476864701</v>
      </c>
      <c r="B64" t="s">
        <v>4</v>
      </c>
      <c r="C64">
        <v>120</v>
      </c>
      <c r="D64">
        <v>48</v>
      </c>
      <c r="F64">
        <v>1</v>
      </c>
      <c r="H64">
        <v>20.033159731544401</v>
      </c>
      <c r="K64" t="s">
        <v>5</v>
      </c>
      <c r="L64" t="s">
        <v>6</v>
      </c>
      <c r="M64">
        <v>112</v>
      </c>
      <c r="O64">
        <v>2</v>
      </c>
      <c r="Q64">
        <v>4.6738265657750997</v>
      </c>
      <c r="R64" t="str">
        <f t="shared" si="0"/>
        <v>pass</v>
      </c>
      <c r="S64" t="str">
        <f t="shared" si="1"/>
        <v>pass</v>
      </c>
    </row>
    <row r="65" spans="1:19">
      <c r="A65">
        <v>21.619709151131701</v>
      </c>
      <c r="B65" t="s">
        <v>4</v>
      </c>
      <c r="C65">
        <v>120</v>
      </c>
      <c r="D65">
        <v>49</v>
      </c>
      <c r="F65">
        <v>1</v>
      </c>
      <c r="H65">
        <v>15.4043026147279</v>
      </c>
      <c r="K65" t="s">
        <v>5</v>
      </c>
      <c r="L65" t="s">
        <v>6</v>
      </c>
      <c r="M65">
        <v>115</v>
      </c>
      <c r="O65">
        <v>2</v>
      </c>
      <c r="Q65">
        <v>-9.7669789342505406E-2</v>
      </c>
      <c r="R65" t="str">
        <f t="shared" si="0"/>
        <v>pass</v>
      </c>
      <c r="S65" t="str">
        <f t="shared" si="1"/>
        <v>pass</v>
      </c>
    </row>
    <row r="66" spans="1:19">
      <c r="A66">
        <v>15.3106449218023</v>
      </c>
      <c r="B66" t="s">
        <v>4</v>
      </c>
      <c r="C66">
        <v>120</v>
      </c>
      <c r="D66">
        <v>50</v>
      </c>
      <c r="F66">
        <v>1</v>
      </c>
      <c r="H66">
        <v>14.058421501812401</v>
      </c>
      <c r="K66" t="s">
        <v>5</v>
      </c>
      <c r="L66" t="s">
        <v>6</v>
      </c>
      <c r="M66">
        <v>116</v>
      </c>
      <c r="O66">
        <v>2</v>
      </c>
      <c r="Q66">
        <v>-0.88187806412048697</v>
      </c>
      <c r="R66" t="str">
        <f t="shared" si="0"/>
        <v>pass</v>
      </c>
      <c r="S66" t="str">
        <f t="shared" si="1"/>
        <v>pass</v>
      </c>
    </row>
    <row r="67" spans="1:19">
      <c r="A67">
        <v>20.731887930915398</v>
      </c>
      <c r="B67" t="s">
        <v>4</v>
      </c>
      <c r="C67">
        <v>120</v>
      </c>
      <c r="D67">
        <v>51</v>
      </c>
      <c r="F67">
        <v>1</v>
      </c>
      <c r="H67">
        <v>14.0710377469682</v>
      </c>
      <c r="K67" t="s">
        <v>5</v>
      </c>
      <c r="L67" t="s">
        <v>6</v>
      </c>
      <c r="M67">
        <v>117</v>
      </c>
      <c r="O67">
        <v>2</v>
      </c>
      <c r="Q67">
        <v>1.67143268223399</v>
      </c>
      <c r="R67" t="str">
        <f t="shared" ref="R67:R86" si="2">IF(AND(K67="normal pipe image",Q67&gt;$P$332),Q67,"pass")</f>
        <v>pass</v>
      </c>
      <c r="S67" t="str">
        <f t="shared" ref="S67:S86" si="3">IF(AND(K67="normal pipe image",Q67&gt;$P$333),Q67,"pass")</f>
        <v>pass</v>
      </c>
    </row>
    <row r="68" spans="1:19">
      <c r="A68">
        <v>20.234956241789298</v>
      </c>
      <c r="B68" t="s">
        <v>4</v>
      </c>
      <c r="C68">
        <v>120</v>
      </c>
      <c r="D68">
        <v>52</v>
      </c>
      <c r="F68">
        <v>1</v>
      </c>
      <c r="H68">
        <v>15.115392369977499</v>
      </c>
      <c r="K68" t="s">
        <v>5</v>
      </c>
      <c r="L68" t="s">
        <v>6</v>
      </c>
      <c r="M68">
        <v>118</v>
      </c>
      <c r="O68">
        <v>2</v>
      </c>
      <c r="Q68">
        <v>3.51988445328336</v>
      </c>
      <c r="R68" t="str">
        <f t="shared" si="2"/>
        <v>pass</v>
      </c>
      <c r="S68" t="str">
        <f t="shared" si="3"/>
        <v>pass</v>
      </c>
    </row>
    <row r="69" spans="1:19">
      <c r="A69">
        <v>17.885627065386</v>
      </c>
      <c r="B69" t="s">
        <v>4</v>
      </c>
      <c r="C69">
        <v>120</v>
      </c>
      <c r="D69">
        <v>53</v>
      </c>
      <c r="F69">
        <v>1</v>
      </c>
      <c r="H69">
        <v>15.901162873454201</v>
      </c>
      <c r="K69" t="s">
        <v>5</v>
      </c>
      <c r="L69" t="s">
        <v>6</v>
      </c>
      <c r="M69">
        <v>119</v>
      </c>
      <c r="O69">
        <v>2</v>
      </c>
      <c r="Q69">
        <v>8.3434470676561308</v>
      </c>
      <c r="R69" t="str">
        <f t="shared" si="2"/>
        <v>pass</v>
      </c>
      <c r="S69">
        <f t="shared" si="3"/>
        <v>8.3434470676561308</v>
      </c>
    </row>
    <row r="70" spans="1:19">
      <c r="A70">
        <v>16.4024608248756</v>
      </c>
      <c r="B70" t="s">
        <v>4</v>
      </c>
      <c r="C70">
        <v>120</v>
      </c>
      <c r="D70">
        <v>54</v>
      </c>
      <c r="F70">
        <v>1</v>
      </c>
      <c r="H70">
        <v>11.9997454969151</v>
      </c>
      <c r="K70" t="s">
        <v>5</v>
      </c>
      <c r="L70" t="s">
        <v>6</v>
      </c>
      <c r="M70">
        <v>120</v>
      </c>
      <c r="O70">
        <v>2</v>
      </c>
      <c r="Q70">
        <v>3.6334657519431</v>
      </c>
      <c r="R70" t="str">
        <f t="shared" si="2"/>
        <v>pass</v>
      </c>
      <c r="S70" t="str">
        <f t="shared" si="3"/>
        <v>pass</v>
      </c>
    </row>
    <row r="71" spans="1:19">
      <c r="A71">
        <v>20.689565204438701</v>
      </c>
      <c r="B71" t="s">
        <v>4</v>
      </c>
      <c r="C71">
        <v>120</v>
      </c>
      <c r="D71">
        <v>55</v>
      </c>
      <c r="F71">
        <v>1</v>
      </c>
      <c r="H71">
        <v>11.864532679483601</v>
      </c>
      <c r="K71" t="s">
        <v>5</v>
      </c>
      <c r="L71" t="s">
        <v>6</v>
      </c>
      <c r="M71">
        <v>121</v>
      </c>
      <c r="O71">
        <v>2</v>
      </c>
      <c r="Q71">
        <v>-3.4550692663533198</v>
      </c>
      <c r="R71" t="str">
        <f t="shared" si="2"/>
        <v>pass</v>
      </c>
      <c r="S71" t="str">
        <f t="shared" si="3"/>
        <v>pass</v>
      </c>
    </row>
    <row r="72" spans="1:19">
      <c r="A72">
        <v>34.750276338486401</v>
      </c>
      <c r="B72" t="s">
        <v>4</v>
      </c>
      <c r="C72">
        <v>120</v>
      </c>
      <c r="D72">
        <v>56</v>
      </c>
      <c r="F72">
        <v>1</v>
      </c>
      <c r="H72">
        <v>21.465773951880799</v>
      </c>
      <c r="K72" t="s">
        <v>5</v>
      </c>
      <c r="L72" t="s">
        <v>6</v>
      </c>
      <c r="M72">
        <v>123</v>
      </c>
      <c r="O72">
        <v>2</v>
      </c>
      <c r="Q72">
        <v>1.7189162884245199</v>
      </c>
      <c r="R72" t="str">
        <f t="shared" si="2"/>
        <v>pass</v>
      </c>
      <c r="S72" t="str">
        <f t="shared" si="3"/>
        <v>pass</v>
      </c>
    </row>
    <row r="73" spans="1:19">
      <c r="A73">
        <v>37.424463317507701</v>
      </c>
      <c r="B73" t="s">
        <v>4</v>
      </c>
      <c r="C73">
        <v>120</v>
      </c>
      <c r="D73">
        <v>57</v>
      </c>
      <c r="F73">
        <v>1</v>
      </c>
      <c r="H73">
        <v>15.204309283799001</v>
      </c>
      <c r="K73" t="s">
        <v>5</v>
      </c>
      <c r="L73" t="s">
        <v>6</v>
      </c>
      <c r="M73">
        <v>125</v>
      </c>
      <c r="O73">
        <v>2</v>
      </c>
      <c r="Q73">
        <v>4.0921650685548601</v>
      </c>
      <c r="R73" t="str">
        <f t="shared" si="2"/>
        <v>pass</v>
      </c>
      <c r="S73" t="str">
        <f t="shared" si="3"/>
        <v>pass</v>
      </c>
    </row>
    <row r="74" spans="1:19">
      <c r="A74">
        <v>21.106132189432699</v>
      </c>
      <c r="B74" t="s">
        <v>4</v>
      </c>
      <c r="C74">
        <v>120</v>
      </c>
      <c r="D74">
        <v>58</v>
      </c>
      <c r="F74">
        <v>1</v>
      </c>
      <c r="H74">
        <v>19.4723821466815</v>
      </c>
      <c r="K74" t="s">
        <v>5</v>
      </c>
      <c r="L74" t="s">
        <v>6</v>
      </c>
      <c r="M74">
        <v>126</v>
      </c>
      <c r="O74">
        <v>2</v>
      </c>
      <c r="Q74">
        <v>4.1934934465374099</v>
      </c>
      <c r="R74" t="str">
        <f t="shared" si="2"/>
        <v>pass</v>
      </c>
      <c r="S74" t="str">
        <f t="shared" si="3"/>
        <v>pass</v>
      </c>
    </row>
    <row r="75" spans="1:19">
      <c r="A75">
        <v>18.130639666602701</v>
      </c>
      <c r="B75" t="s">
        <v>4</v>
      </c>
      <c r="C75">
        <v>120</v>
      </c>
      <c r="D75">
        <v>59</v>
      </c>
      <c r="F75">
        <v>1</v>
      </c>
      <c r="H75">
        <v>15.795361560796101</v>
      </c>
      <c r="K75" t="s">
        <v>5</v>
      </c>
      <c r="L75" t="s">
        <v>6</v>
      </c>
      <c r="M75">
        <v>128</v>
      </c>
      <c r="O75">
        <v>2</v>
      </c>
      <c r="Q75">
        <v>6.4144737869340798</v>
      </c>
      <c r="R75" t="str">
        <f t="shared" si="2"/>
        <v>pass</v>
      </c>
      <c r="S75" t="str">
        <f t="shared" si="3"/>
        <v>pass</v>
      </c>
    </row>
    <row r="76" spans="1:19">
      <c r="A76">
        <v>20.488050506228401</v>
      </c>
      <c r="B76" t="s">
        <v>4</v>
      </c>
      <c r="C76">
        <v>120</v>
      </c>
      <c r="D76">
        <v>60</v>
      </c>
      <c r="F76">
        <v>1</v>
      </c>
      <c r="H76">
        <v>14.537225725288501</v>
      </c>
      <c r="K76" t="s">
        <v>5</v>
      </c>
      <c r="L76" t="s">
        <v>6</v>
      </c>
      <c r="M76">
        <v>130</v>
      </c>
      <c r="O76">
        <v>2</v>
      </c>
      <c r="Q76">
        <v>6.6463391468245296</v>
      </c>
      <c r="R76" t="str">
        <f t="shared" si="2"/>
        <v>pass</v>
      </c>
      <c r="S76" t="str">
        <f t="shared" si="3"/>
        <v>pass</v>
      </c>
    </row>
    <row r="77" spans="1:19">
      <c r="A77">
        <v>21.625583784920799</v>
      </c>
      <c r="B77" t="s">
        <v>4</v>
      </c>
      <c r="C77">
        <v>120</v>
      </c>
      <c r="D77">
        <v>61</v>
      </c>
      <c r="F77">
        <v>1</v>
      </c>
      <c r="H77">
        <v>16.913668883668102</v>
      </c>
      <c r="K77" t="s">
        <v>5</v>
      </c>
      <c r="L77" t="s">
        <v>6</v>
      </c>
      <c r="M77">
        <v>131</v>
      </c>
      <c r="O77">
        <v>2</v>
      </c>
      <c r="Q77">
        <v>4.1976520063646801</v>
      </c>
      <c r="R77" t="str">
        <f t="shared" si="2"/>
        <v>pass</v>
      </c>
      <c r="S77" t="str">
        <f t="shared" si="3"/>
        <v>pass</v>
      </c>
    </row>
    <row r="78" spans="1:19">
      <c r="A78">
        <v>13.973057292756501</v>
      </c>
      <c r="B78" t="s">
        <v>4</v>
      </c>
      <c r="C78">
        <v>120</v>
      </c>
      <c r="D78">
        <v>62</v>
      </c>
      <c r="F78">
        <v>1</v>
      </c>
      <c r="H78">
        <v>16.015786343954598</v>
      </c>
      <c r="K78" t="s">
        <v>5</v>
      </c>
      <c r="L78" t="s">
        <v>6</v>
      </c>
      <c r="M78">
        <v>132</v>
      </c>
      <c r="O78">
        <v>2</v>
      </c>
      <c r="Q78">
        <v>8.5157290766942104</v>
      </c>
      <c r="R78" t="str">
        <f t="shared" si="2"/>
        <v>pass</v>
      </c>
      <c r="S78">
        <f t="shared" si="3"/>
        <v>8.5157290766942104</v>
      </c>
    </row>
    <row r="79" spans="1:19">
      <c r="A79">
        <v>17.423207510085302</v>
      </c>
      <c r="B79" t="s">
        <v>4</v>
      </c>
      <c r="C79">
        <v>120</v>
      </c>
      <c r="D79">
        <v>63</v>
      </c>
      <c r="F79">
        <v>1</v>
      </c>
      <c r="H79">
        <v>11.5852561792855</v>
      </c>
      <c r="K79" t="s">
        <v>5</v>
      </c>
      <c r="L79" t="s">
        <v>6</v>
      </c>
      <c r="M79">
        <v>133</v>
      </c>
      <c r="O79">
        <v>2</v>
      </c>
      <c r="Q79">
        <v>6.6690760665248403</v>
      </c>
      <c r="R79" t="str">
        <f t="shared" si="2"/>
        <v>pass</v>
      </c>
      <c r="S79" t="str">
        <f t="shared" si="3"/>
        <v>pass</v>
      </c>
    </row>
    <row r="80" spans="1:19">
      <c r="A80">
        <v>33.956789016723597</v>
      </c>
      <c r="B80" t="s">
        <v>4</v>
      </c>
      <c r="C80">
        <v>120</v>
      </c>
      <c r="D80">
        <v>64</v>
      </c>
      <c r="F80">
        <v>1</v>
      </c>
      <c r="H80">
        <v>16.598149301282898</v>
      </c>
      <c r="K80" t="s">
        <v>5</v>
      </c>
      <c r="L80" t="s">
        <v>6</v>
      </c>
      <c r="M80">
        <v>135</v>
      </c>
      <c r="O80">
        <v>2</v>
      </c>
      <c r="Q80">
        <v>4.9168488915844097</v>
      </c>
      <c r="R80" t="str">
        <f t="shared" si="2"/>
        <v>pass</v>
      </c>
      <c r="S80" t="str">
        <f t="shared" si="3"/>
        <v>pass</v>
      </c>
    </row>
    <row r="81" spans="1:19">
      <c r="A81">
        <v>25.618243126642099</v>
      </c>
      <c r="B81" t="s">
        <v>4</v>
      </c>
      <c r="C81">
        <v>120</v>
      </c>
      <c r="D81">
        <v>65</v>
      </c>
      <c r="F81">
        <v>1</v>
      </c>
      <c r="H81">
        <v>10.280406719398099</v>
      </c>
      <c r="K81" t="s">
        <v>5</v>
      </c>
      <c r="L81" t="s">
        <v>6</v>
      </c>
      <c r="M81">
        <v>136</v>
      </c>
      <c r="O81">
        <v>2</v>
      </c>
      <c r="Q81">
        <v>3.0371811397515498</v>
      </c>
      <c r="R81" t="str">
        <f t="shared" si="2"/>
        <v>pass</v>
      </c>
      <c r="S81" t="str">
        <f t="shared" si="3"/>
        <v>pass</v>
      </c>
    </row>
    <row r="82" spans="1:19">
      <c r="A82">
        <v>31.2296493621099</v>
      </c>
      <c r="B82" t="s">
        <v>4</v>
      </c>
      <c r="C82">
        <v>120</v>
      </c>
      <c r="D82">
        <v>66</v>
      </c>
      <c r="F82">
        <v>1</v>
      </c>
      <c r="H82">
        <v>12.547609302021399</v>
      </c>
      <c r="K82" t="s">
        <v>5</v>
      </c>
      <c r="L82" t="s">
        <v>6</v>
      </c>
      <c r="M82">
        <v>137</v>
      </c>
      <c r="O82">
        <v>2</v>
      </c>
      <c r="Q82">
        <v>0.88960212427002505</v>
      </c>
      <c r="R82" t="str">
        <f t="shared" si="2"/>
        <v>pass</v>
      </c>
      <c r="S82" t="str">
        <f t="shared" si="3"/>
        <v>pass</v>
      </c>
    </row>
    <row r="83" spans="1:19">
      <c r="A83">
        <v>18.2062304814656</v>
      </c>
      <c r="B83" t="s">
        <v>4</v>
      </c>
      <c r="C83">
        <v>120</v>
      </c>
      <c r="D83">
        <v>67</v>
      </c>
      <c r="F83">
        <v>1</v>
      </c>
      <c r="H83">
        <v>16.321163168210202</v>
      </c>
      <c r="K83" t="s">
        <v>5</v>
      </c>
      <c r="L83" t="s">
        <v>6</v>
      </c>
      <c r="M83">
        <v>138</v>
      </c>
      <c r="O83">
        <v>2</v>
      </c>
      <c r="Q83">
        <v>1.5137551912609899</v>
      </c>
      <c r="R83" t="str">
        <f t="shared" si="2"/>
        <v>pass</v>
      </c>
      <c r="S83" t="str">
        <f t="shared" si="3"/>
        <v>pass</v>
      </c>
    </row>
    <row r="84" spans="1:19">
      <c r="A84">
        <v>23.4717998050508</v>
      </c>
      <c r="B84" t="s">
        <v>4</v>
      </c>
      <c r="C84">
        <v>120</v>
      </c>
      <c r="D84">
        <v>68</v>
      </c>
      <c r="F84">
        <v>1</v>
      </c>
      <c r="H84">
        <v>19.536707089610601</v>
      </c>
      <c r="K84" t="s">
        <v>5</v>
      </c>
      <c r="L84" t="s">
        <v>6</v>
      </c>
      <c r="M84">
        <v>140</v>
      </c>
      <c r="O84">
        <v>2</v>
      </c>
      <c r="Q84">
        <v>7.9319790326996298</v>
      </c>
      <c r="R84" t="str">
        <f t="shared" si="2"/>
        <v>pass</v>
      </c>
      <c r="S84" t="str">
        <f t="shared" si="3"/>
        <v>pass</v>
      </c>
    </row>
    <row r="85" spans="1:19">
      <c r="A85">
        <v>29.602786677224199</v>
      </c>
      <c r="B85" t="s">
        <v>4</v>
      </c>
      <c r="C85">
        <v>120</v>
      </c>
      <c r="D85">
        <v>69</v>
      </c>
      <c r="F85">
        <v>1</v>
      </c>
      <c r="H85">
        <v>19.533363317661799</v>
      </c>
      <c r="K85" t="s">
        <v>5</v>
      </c>
      <c r="L85" t="s">
        <v>6</v>
      </c>
      <c r="M85">
        <v>141</v>
      </c>
      <c r="O85">
        <v>2</v>
      </c>
      <c r="Q85">
        <v>2.7042336015161799</v>
      </c>
      <c r="R85" t="str">
        <f t="shared" si="2"/>
        <v>pass</v>
      </c>
      <c r="S85" t="str">
        <f t="shared" si="3"/>
        <v>pass</v>
      </c>
    </row>
    <row r="86" spans="1:19">
      <c r="A86">
        <v>32.049560274396597</v>
      </c>
      <c r="B86" t="s">
        <v>4</v>
      </c>
      <c r="C86">
        <v>120</v>
      </c>
      <c r="D86">
        <v>70</v>
      </c>
      <c r="F86">
        <v>1</v>
      </c>
      <c r="H86">
        <v>22.1262447956912</v>
      </c>
      <c r="K86" t="s">
        <v>5</v>
      </c>
      <c r="L86" t="s">
        <v>6</v>
      </c>
      <c r="M86">
        <v>142</v>
      </c>
      <c r="O86">
        <v>2</v>
      </c>
      <c r="Q86">
        <v>1.1857276629525899</v>
      </c>
      <c r="R86" t="str">
        <f t="shared" si="2"/>
        <v>pass</v>
      </c>
      <c r="S86" t="str">
        <f t="shared" si="3"/>
        <v>pass</v>
      </c>
    </row>
    <row r="87" spans="1:19">
      <c r="A87">
        <v>19.908751396905799</v>
      </c>
      <c r="B87" t="s">
        <v>4</v>
      </c>
      <c r="C87">
        <v>120</v>
      </c>
      <c r="D87">
        <v>71</v>
      </c>
      <c r="F87">
        <v>1</v>
      </c>
      <c r="H87">
        <v>17.024640711582101</v>
      </c>
      <c r="K87" t="s">
        <v>4</v>
      </c>
      <c r="L87">
        <v>100</v>
      </c>
      <c r="M87">
        <v>0</v>
      </c>
      <c r="O87">
        <v>1</v>
      </c>
      <c r="Q87">
        <v>25.631678192126699</v>
      </c>
    </row>
    <row r="88" spans="1:19">
      <c r="A88">
        <v>16.231687000819601</v>
      </c>
      <c r="B88" t="s">
        <v>4</v>
      </c>
      <c r="C88">
        <v>120</v>
      </c>
      <c r="D88">
        <v>72</v>
      </c>
      <c r="F88">
        <v>1</v>
      </c>
      <c r="H88">
        <v>16.430424352488401</v>
      </c>
      <c r="K88" t="s">
        <v>4</v>
      </c>
      <c r="L88">
        <v>100</v>
      </c>
      <c r="M88">
        <v>1</v>
      </c>
      <c r="O88">
        <v>1</v>
      </c>
      <c r="Q88">
        <v>23.597027323629</v>
      </c>
    </row>
    <row r="89" spans="1:19">
      <c r="A89">
        <v>25.082291603088301</v>
      </c>
      <c r="B89" t="s">
        <v>4</v>
      </c>
      <c r="C89">
        <v>120</v>
      </c>
      <c r="D89">
        <v>73</v>
      </c>
      <c r="F89">
        <v>1</v>
      </c>
      <c r="H89">
        <v>17.489368153562101</v>
      </c>
      <c r="K89" t="s">
        <v>4</v>
      </c>
      <c r="L89">
        <v>100</v>
      </c>
      <c r="M89">
        <v>2</v>
      </c>
      <c r="O89">
        <v>1</v>
      </c>
      <c r="Q89">
        <v>26.841679592370799</v>
      </c>
    </row>
    <row r="90" spans="1:19">
      <c r="A90">
        <v>33.378289495195602</v>
      </c>
      <c r="B90" t="s">
        <v>4</v>
      </c>
      <c r="C90">
        <v>120</v>
      </c>
      <c r="D90">
        <v>74</v>
      </c>
      <c r="F90">
        <v>1</v>
      </c>
      <c r="H90">
        <v>16.538526537890501</v>
      </c>
      <c r="K90" t="s">
        <v>4</v>
      </c>
      <c r="L90">
        <v>100</v>
      </c>
      <c r="M90">
        <v>3</v>
      </c>
      <c r="O90">
        <v>1</v>
      </c>
      <c r="Q90">
        <v>27.733748192544301</v>
      </c>
    </row>
    <row r="91" spans="1:19">
      <c r="A91">
        <v>26.668149448576401</v>
      </c>
      <c r="B91" t="s">
        <v>4</v>
      </c>
      <c r="C91">
        <v>120</v>
      </c>
      <c r="D91">
        <v>75</v>
      </c>
      <c r="F91">
        <v>1</v>
      </c>
      <c r="H91">
        <v>17.014016768892201</v>
      </c>
      <c r="K91" t="s">
        <v>4</v>
      </c>
      <c r="L91">
        <v>100</v>
      </c>
      <c r="M91">
        <v>4</v>
      </c>
      <c r="O91">
        <v>1</v>
      </c>
      <c r="Q91">
        <v>18.854024114733502</v>
      </c>
    </row>
    <row r="92" spans="1:19">
      <c r="A92">
        <v>19.983759834652801</v>
      </c>
      <c r="B92" t="s">
        <v>4</v>
      </c>
      <c r="C92">
        <v>120</v>
      </c>
      <c r="D92">
        <v>76</v>
      </c>
      <c r="F92">
        <v>1</v>
      </c>
      <c r="H92">
        <v>18.265766037433998</v>
      </c>
      <c r="K92" t="s">
        <v>4</v>
      </c>
      <c r="L92">
        <v>100</v>
      </c>
      <c r="M92">
        <v>5</v>
      </c>
      <c r="O92">
        <v>1</v>
      </c>
      <c r="Q92">
        <v>16.3172386743726</v>
      </c>
    </row>
    <row r="93" spans="1:19">
      <c r="A93">
        <v>16.212973753611202</v>
      </c>
      <c r="B93" t="s">
        <v>4</v>
      </c>
      <c r="C93">
        <v>120</v>
      </c>
      <c r="D93">
        <v>77</v>
      </c>
      <c r="F93">
        <v>1</v>
      </c>
      <c r="H93">
        <v>18.555451705192102</v>
      </c>
      <c r="K93" t="s">
        <v>4</v>
      </c>
      <c r="L93">
        <v>100</v>
      </c>
      <c r="M93">
        <v>6</v>
      </c>
      <c r="O93">
        <v>1</v>
      </c>
      <c r="Q93">
        <v>23.012671489392901</v>
      </c>
    </row>
    <row r="94" spans="1:19">
      <c r="A94">
        <v>12.822934604826401</v>
      </c>
      <c r="B94" t="s">
        <v>4</v>
      </c>
      <c r="C94">
        <v>120</v>
      </c>
      <c r="D94">
        <v>78</v>
      </c>
      <c r="F94">
        <v>1</v>
      </c>
      <c r="H94">
        <v>16.276001365626101</v>
      </c>
      <c r="K94" t="s">
        <v>4</v>
      </c>
      <c r="L94">
        <v>100</v>
      </c>
      <c r="M94">
        <v>7</v>
      </c>
      <c r="O94">
        <v>1</v>
      </c>
      <c r="Q94">
        <v>12.433149817470699</v>
      </c>
    </row>
    <row r="95" spans="1:19">
      <c r="A95">
        <v>22.3820439293271</v>
      </c>
      <c r="B95" t="s">
        <v>4</v>
      </c>
      <c r="C95">
        <v>120</v>
      </c>
      <c r="D95">
        <v>79</v>
      </c>
      <c r="F95">
        <v>1</v>
      </c>
      <c r="H95">
        <v>19.2060765072656</v>
      </c>
      <c r="K95" t="s">
        <v>4</v>
      </c>
      <c r="L95">
        <v>100</v>
      </c>
      <c r="M95">
        <v>8</v>
      </c>
      <c r="O95">
        <v>1</v>
      </c>
      <c r="Q95">
        <v>20.928339768753201</v>
      </c>
    </row>
    <row r="96" spans="1:19">
      <c r="A96">
        <v>27.879935355413501</v>
      </c>
      <c r="B96" t="s">
        <v>4</v>
      </c>
      <c r="C96">
        <v>120</v>
      </c>
      <c r="D96">
        <v>80</v>
      </c>
      <c r="F96">
        <v>1</v>
      </c>
      <c r="H96">
        <v>20.4542699542699</v>
      </c>
      <c r="K96" t="s">
        <v>4</v>
      </c>
      <c r="L96">
        <v>100</v>
      </c>
      <c r="M96">
        <v>9</v>
      </c>
      <c r="O96">
        <v>1</v>
      </c>
      <c r="Q96">
        <v>17.217725576379198</v>
      </c>
    </row>
    <row r="97" spans="1:17">
      <c r="A97">
        <v>32.358176095144998</v>
      </c>
      <c r="B97" t="s">
        <v>4</v>
      </c>
      <c r="C97">
        <v>120</v>
      </c>
      <c r="D97">
        <v>81</v>
      </c>
      <c r="F97">
        <v>1</v>
      </c>
      <c r="H97">
        <v>16.531315826938201</v>
      </c>
      <c r="K97" t="s">
        <v>4</v>
      </c>
      <c r="L97">
        <v>100</v>
      </c>
      <c r="M97">
        <v>10</v>
      </c>
      <c r="O97">
        <v>1</v>
      </c>
      <c r="Q97">
        <v>21.619185310859301</v>
      </c>
    </row>
    <row r="98" spans="1:17">
      <c r="A98">
        <v>18.744709559849301</v>
      </c>
      <c r="B98" t="s">
        <v>4</v>
      </c>
      <c r="C98">
        <v>120</v>
      </c>
      <c r="D98">
        <v>82</v>
      </c>
      <c r="F98">
        <v>1</v>
      </c>
      <c r="H98">
        <v>17.9602022245864</v>
      </c>
      <c r="K98" t="s">
        <v>4</v>
      </c>
      <c r="L98">
        <v>100</v>
      </c>
      <c r="M98">
        <v>11</v>
      </c>
      <c r="O98">
        <v>1</v>
      </c>
      <c r="Q98">
        <v>21.454565144401698</v>
      </c>
    </row>
    <row r="99" spans="1:17">
      <c r="A99">
        <v>23.0822009586152</v>
      </c>
      <c r="B99" t="s">
        <v>4</v>
      </c>
      <c r="C99">
        <v>120</v>
      </c>
      <c r="D99">
        <v>83</v>
      </c>
      <c r="F99">
        <v>1</v>
      </c>
      <c r="H99">
        <v>19.2392130223521</v>
      </c>
      <c r="K99" t="s">
        <v>4</v>
      </c>
      <c r="L99">
        <v>100</v>
      </c>
      <c r="M99">
        <v>12</v>
      </c>
      <c r="O99">
        <v>1</v>
      </c>
      <c r="Q99">
        <v>17.777148240932</v>
      </c>
    </row>
    <row r="100" spans="1:17">
      <c r="A100">
        <v>31.609235309419098</v>
      </c>
      <c r="B100" t="s">
        <v>4</v>
      </c>
      <c r="C100">
        <v>120</v>
      </c>
      <c r="D100">
        <v>84</v>
      </c>
      <c r="F100">
        <v>1</v>
      </c>
      <c r="H100">
        <v>18.055754366222502</v>
      </c>
      <c r="K100" t="s">
        <v>4</v>
      </c>
      <c r="L100">
        <v>100</v>
      </c>
      <c r="M100">
        <v>13</v>
      </c>
      <c r="O100">
        <v>1</v>
      </c>
      <c r="Q100">
        <v>13.8643283261303</v>
      </c>
    </row>
    <row r="101" spans="1:17">
      <c r="A101">
        <v>34.222811199369801</v>
      </c>
      <c r="B101" t="s">
        <v>4</v>
      </c>
      <c r="C101">
        <v>120</v>
      </c>
      <c r="D101">
        <v>85</v>
      </c>
      <c r="F101">
        <v>1</v>
      </c>
      <c r="H101">
        <v>17.344323485648601</v>
      </c>
      <c r="K101" t="s">
        <v>4</v>
      </c>
      <c r="L101">
        <v>120</v>
      </c>
      <c r="M101">
        <v>0</v>
      </c>
      <c r="O101">
        <v>1</v>
      </c>
      <c r="Q101">
        <v>18.905505742403498</v>
      </c>
    </row>
    <row r="102" spans="1:17">
      <c r="A102">
        <v>22.575376783098399</v>
      </c>
      <c r="B102" t="s">
        <v>4</v>
      </c>
      <c r="C102">
        <v>120</v>
      </c>
      <c r="D102">
        <v>86</v>
      </c>
      <c r="F102">
        <v>1</v>
      </c>
      <c r="H102">
        <v>19.778347584187301</v>
      </c>
      <c r="K102" t="s">
        <v>4</v>
      </c>
      <c r="L102">
        <v>120</v>
      </c>
      <c r="M102">
        <v>1</v>
      </c>
      <c r="O102">
        <v>1</v>
      </c>
      <c r="Q102">
        <v>24.325259919295402</v>
      </c>
    </row>
    <row r="103" spans="1:17">
      <c r="A103">
        <v>21.769379641374801</v>
      </c>
      <c r="B103" t="s">
        <v>4</v>
      </c>
      <c r="C103">
        <v>120</v>
      </c>
      <c r="D103">
        <v>87</v>
      </c>
      <c r="F103">
        <v>1</v>
      </c>
      <c r="H103">
        <v>7.12429979227531</v>
      </c>
      <c r="K103" t="s">
        <v>4</v>
      </c>
      <c r="L103">
        <v>120</v>
      </c>
      <c r="M103">
        <v>2</v>
      </c>
      <c r="O103">
        <v>1</v>
      </c>
      <c r="Q103">
        <v>21.465242388336598</v>
      </c>
    </row>
    <row r="104" spans="1:17">
      <c r="A104">
        <v>17.038498515174499</v>
      </c>
      <c r="B104" t="s">
        <v>4</v>
      </c>
      <c r="C104">
        <v>120</v>
      </c>
      <c r="D104">
        <v>88</v>
      </c>
      <c r="F104">
        <v>1</v>
      </c>
      <c r="H104">
        <v>12.510689960018899</v>
      </c>
      <c r="K104" t="s">
        <v>4</v>
      </c>
      <c r="L104">
        <v>120</v>
      </c>
      <c r="M104">
        <v>3</v>
      </c>
      <c r="O104">
        <v>1</v>
      </c>
      <c r="Q104">
        <v>24.880521282311999</v>
      </c>
    </row>
    <row r="105" spans="1:17">
      <c r="A105">
        <v>17.134484239598201</v>
      </c>
      <c r="B105" t="s">
        <v>4</v>
      </c>
      <c r="C105">
        <v>120</v>
      </c>
      <c r="D105">
        <v>89</v>
      </c>
      <c r="F105">
        <v>1</v>
      </c>
      <c r="H105">
        <v>8.0345670762667201</v>
      </c>
      <c r="K105" t="s">
        <v>4</v>
      </c>
      <c r="L105">
        <v>120</v>
      </c>
      <c r="M105">
        <v>4</v>
      </c>
      <c r="O105">
        <v>1</v>
      </c>
      <c r="Q105">
        <v>27.4872906938357</v>
      </c>
    </row>
    <row r="106" spans="1:17">
      <c r="A106">
        <v>18.559441475641101</v>
      </c>
      <c r="B106" t="s">
        <v>4</v>
      </c>
      <c r="C106">
        <v>120</v>
      </c>
      <c r="D106">
        <v>90</v>
      </c>
      <c r="F106">
        <v>1</v>
      </c>
      <c r="H106">
        <v>18.5666839815879</v>
      </c>
      <c r="K106" t="s">
        <v>4</v>
      </c>
      <c r="L106">
        <v>120</v>
      </c>
      <c r="M106">
        <v>5</v>
      </c>
      <c r="O106">
        <v>1</v>
      </c>
      <c r="Q106">
        <v>15.6613821539611</v>
      </c>
    </row>
    <row r="107" spans="1:17">
      <c r="A107">
        <v>23.030579430716301</v>
      </c>
      <c r="B107" t="s">
        <v>4</v>
      </c>
      <c r="C107">
        <v>120</v>
      </c>
      <c r="D107">
        <v>91</v>
      </c>
      <c r="F107">
        <v>1</v>
      </c>
      <c r="H107">
        <v>20.272682565410399</v>
      </c>
      <c r="K107" t="s">
        <v>4</v>
      </c>
      <c r="L107">
        <v>120</v>
      </c>
      <c r="M107">
        <v>6</v>
      </c>
      <c r="O107">
        <v>1</v>
      </c>
      <c r="Q107">
        <v>21.666327707230799</v>
      </c>
    </row>
    <row r="108" spans="1:17">
      <c r="A108">
        <v>26.088501839410601</v>
      </c>
      <c r="B108" t="s">
        <v>4</v>
      </c>
      <c r="C108">
        <v>120</v>
      </c>
      <c r="D108">
        <v>92</v>
      </c>
      <c r="F108">
        <v>1</v>
      </c>
      <c r="H108">
        <v>19.3229535460429</v>
      </c>
      <c r="K108" t="s">
        <v>4</v>
      </c>
      <c r="L108">
        <v>120</v>
      </c>
      <c r="M108">
        <v>7</v>
      </c>
      <c r="O108">
        <v>1</v>
      </c>
      <c r="Q108">
        <v>19.9254837064491</v>
      </c>
    </row>
    <row r="109" spans="1:17">
      <c r="A109">
        <v>20.944009417579199</v>
      </c>
      <c r="B109" t="s">
        <v>4</v>
      </c>
      <c r="C109">
        <v>120</v>
      </c>
      <c r="D109">
        <v>93</v>
      </c>
      <c r="F109">
        <v>1</v>
      </c>
      <c r="H109">
        <v>14.4528461626739</v>
      </c>
      <c r="K109" t="s">
        <v>4</v>
      </c>
      <c r="L109">
        <v>120</v>
      </c>
      <c r="M109">
        <v>8</v>
      </c>
      <c r="O109">
        <v>1</v>
      </c>
      <c r="Q109">
        <v>17.5707481058942</v>
      </c>
    </row>
    <row r="110" spans="1:17">
      <c r="A110">
        <v>22.13914784931</v>
      </c>
      <c r="B110" t="s">
        <v>4</v>
      </c>
      <c r="C110">
        <v>120</v>
      </c>
      <c r="D110">
        <v>94</v>
      </c>
      <c r="F110">
        <v>1</v>
      </c>
      <c r="H110">
        <v>15.299477850103701</v>
      </c>
      <c r="K110" t="s">
        <v>4</v>
      </c>
      <c r="L110">
        <v>120</v>
      </c>
      <c r="M110">
        <v>9</v>
      </c>
      <c r="O110">
        <v>1</v>
      </c>
      <c r="Q110">
        <v>18.249490256443998</v>
      </c>
    </row>
    <row r="111" spans="1:17">
      <c r="A111">
        <v>18.527366819835802</v>
      </c>
      <c r="B111" t="s">
        <v>4</v>
      </c>
      <c r="C111">
        <v>120</v>
      </c>
      <c r="D111">
        <v>95</v>
      </c>
      <c r="F111">
        <v>1</v>
      </c>
      <c r="H111">
        <v>8.7263794195827895</v>
      </c>
      <c r="K111" t="s">
        <v>4</v>
      </c>
      <c r="L111">
        <v>120</v>
      </c>
      <c r="M111">
        <v>10</v>
      </c>
      <c r="O111">
        <v>1</v>
      </c>
      <c r="Q111">
        <v>19.476874088733599</v>
      </c>
    </row>
    <row r="112" spans="1:17">
      <c r="A112">
        <v>23.5654470352899</v>
      </c>
      <c r="B112" t="s">
        <v>4</v>
      </c>
      <c r="C112">
        <v>120</v>
      </c>
      <c r="D112">
        <v>96</v>
      </c>
      <c r="F112">
        <v>1</v>
      </c>
      <c r="H112">
        <v>8.2268789876017792</v>
      </c>
      <c r="K112" t="s">
        <v>4</v>
      </c>
      <c r="L112">
        <v>120</v>
      </c>
      <c r="M112">
        <v>11</v>
      </c>
      <c r="O112">
        <v>1</v>
      </c>
      <c r="Q112">
        <v>23.135539910336401</v>
      </c>
    </row>
    <row r="113" spans="1:17">
      <c r="A113">
        <v>21.7596561341058</v>
      </c>
      <c r="B113" t="s">
        <v>4</v>
      </c>
      <c r="C113">
        <v>120</v>
      </c>
      <c r="D113">
        <v>97</v>
      </c>
      <c r="F113">
        <v>1</v>
      </c>
      <c r="H113">
        <v>18.410714485455401</v>
      </c>
      <c r="K113" t="s">
        <v>4</v>
      </c>
      <c r="L113">
        <v>120</v>
      </c>
      <c r="M113">
        <v>12</v>
      </c>
      <c r="O113">
        <v>1</v>
      </c>
      <c r="Q113">
        <v>24.1092772910891</v>
      </c>
    </row>
    <row r="114" spans="1:17">
      <c r="A114">
        <v>17.498018855140302</v>
      </c>
      <c r="B114" t="s">
        <v>4</v>
      </c>
      <c r="C114">
        <v>120</v>
      </c>
      <c r="D114">
        <v>98</v>
      </c>
      <c r="F114">
        <v>1</v>
      </c>
      <c r="H114">
        <v>15.3112331575042</v>
      </c>
      <c r="K114" t="s">
        <v>4</v>
      </c>
      <c r="L114">
        <v>120</v>
      </c>
      <c r="M114">
        <v>13</v>
      </c>
      <c r="O114">
        <v>1</v>
      </c>
      <c r="Q114">
        <v>26.407059638693699</v>
      </c>
    </row>
    <row r="115" spans="1:17">
      <c r="A115">
        <v>17.388504936581501</v>
      </c>
      <c r="B115" t="s">
        <v>4</v>
      </c>
      <c r="C115">
        <v>120</v>
      </c>
      <c r="D115">
        <v>99</v>
      </c>
      <c r="F115">
        <v>1</v>
      </c>
      <c r="H115">
        <v>13.7270841245372</v>
      </c>
      <c r="K115" t="s">
        <v>4</v>
      </c>
      <c r="L115">
        <v>120</v>
      </c>
      <c r="M115">
        <v>14</v>
      </c>
      <c r="O115">
        <v>1</v>
      </c>
      <c r="Q115">
        <v>17.797360782576401</v>
      </c>
    </row>
    <row r="116" spans="1:17">
      <c r="A116">
        <v>23.176055454072401</v>
      </c>
      <c r="B116" t="s">
        <v>4</v>
      </c>
      <c r="C116">
        <v>120</v>
      </c>
      <c r="D116">
        <v>100</v>
      </c>
      <c r="F116">
        <v>1</v>
      </c>
      <c r="H116">
        <v>15.2178418974369</v>
      </c>
      <c r="K116" t="s">
        <v>4</v>
      </c>
      <c r="L116">
        <v>120</v>
      </c>
      <c r="M116">
        <v>15</v>
      </c>
      <c r="O116">
        <v>1</v>
      </c>
      <c r="Q116">
        <v>19.848730135202199</v>
      </c>
    </row>
    <row r="117" spans="1:17">
      <c r="A117">
        <v>23.799139476957698</v>
      </c>
      <c r="B117" t="s">
        <v>4</v>
      </c>
      <c r="C117">
        <v>120</v>
      </c>
      <c r="D117">
        <v>101</v>
      </c>
      <c r="F117">
        <v>1</v>
      </c>
      <c r="H117">
        <v>14.2790343352774</v>
      </c>
      <c r="K117" t="s">
        <v>4</v>
      </c>
      <c r="L117">
        <v>120</v>
      </c>
      <c r="M117">
        <v>16</v>
      </c>
      <c r="O117">
        <v>1</v>
      </c>
      <c r="Q117">
        <v>22.036633580141899</v>
      </c>
    </row>
    <row r="118" spans="1:17">
      <c r="A118">
        <v>24.577349662780701</v>
      </c>
      <c r="B118" t="s">
        <v>4</v>
      </c>
      <c r="C118">
        <v>120</v>
      </c>
      <c r="D118">
        <v>102</v>
      </c>
      <c r="F118">
        <v>1</v>
      </c>
      <c r="H118">
        <v>19.161216510953899</v>
      </c>
      <c r="K118" t="s">
        <v>4</v>
      </c>
      <c r="L118">
        <v>120</v>
      </c>
      <c r="M118">
        <v>17</v>
      </c>
      <c r="O118">
        <v>1</v>
      </c>
      <c r="Q118">
        <v>22.8604789286012</v>
      </c>
    </row>
    <row r="119" spans="1:17">
      <c r="A119">
        <v>21.6883973679126</v>
      </c>
      <c r="B119" t="s">
        <v>4</v>
      </c>
      <c r="C119">
        <v>120</v>
      </c>
      <c r="D119">
        <v>103</v>
      </c>
      <c r="F119">
        <v>1</v>
      </c>
      <c r="H119">
        <v>17.483199980134099</v>
      </c>
      <c r="K119" t="s">
        <v>4</v>
      </c>
      <c r="L119">
        <v>120</v>
      </c>
      <c r="M119">
        <v>18</v>
      </c>
      <c r="O119">
        <v>1</v>
      </c>
      <c r="Q119">
        <v>12.6346787524242</v>
      </c>
    </row>
    <row r="120" spans="1:17">
      <c r="A120">
        <v>12.9126459757486</v>
      </c>
      <c r="B120" t="s">
        <v>4</v>
      </c>
      <c r="C120">
        <v>120</v>
      </c>
      <c r="D120">
        <v>104</v>
      </c>
      <c r="F120">
        <v>1</v>
      </c>
      <c r="H120">
        <v>14.9529558140596</v>
      </c>
      <c r="K120" t="s">
        <v>4</v>
      </c>
      <c r="L120">
        <v>120</v>
      </c>
      <c r="M120">
        <v>19</v>
      </c>
      <c r="O120">
        <v>1</v>
      </c>
      <c r="Q120">
        <v>21.472819910147301</v>
      </c>
    </row>
    <row r="121" spans="1:17">
      <c r="A121">
        <v>17.1753713062831</v>
      </c>
      <c r="B121" t="s">
        <v>4</v>
      </c>
      <c r="C121">
        <v>120</v>
      </c>
      <c r="D121">
        <v>105</v>
      </c>
      <c r="F121">
        <v>1</v>
      </c>
      <c r="H121">
        <v>17.079677070247101</v>
      </c>
      <c r="K121" t="s">
        <v>4</v>
      </c>
      <c r="L121">
        <v>120</v>
      </c>
      <c r="M121">
        <v>20</v>
      </c>
      <c r="O121">
        <v>1</v>
      </c>
      <c r="Q121">
        <v>21.413548221573599</v>
      </c>
    </row>
    <row r="122" spans="1:17">
      <c r="A122">
        <v>25.5254705065772</v>
      </c>
      <c r="B122" t="s">
        <v>4</v>
      </c>
      <c r="C122">
        <v>120</v>
      </c>
      <c r="D122">
        <v>106</v>
      </c>
      <c r="F122">
        <v>1</v>
      </c>
      <c r="H122">
        <v>22.135608024850701</v>
      </c>
      <c r="K122" t="s">
        <v>4</v>
      </c>
      <c r="L122">
        <v>120</v>
      </c>
      <c r="M122">
        <v>21</v>
      </c>
      <c r="O122">
        <v>1</v>
      </c>
      <c r="Q122">
        <v>18.8668459950737</v>
      </c>
    </row>
    <row r="123" spans="1:17">
      <c r="A123">
        <v>31.012616702488401</v>
      </c>
      <c r="B123" t="s">
        <v>4</v>
      </c>
      <c r="C123">
        <v>120</v>
      </c>
      <c r="D123">
        <v>107</v>
      </c>
      <c r="F123">
        <v>1</v>
      </c>
      <c r="H123">
        <v>20.647926825584101</v>
      </c>
      <c r="K123" t="s">
        <v>4</v>
      </c>
      <c r="L123">
        <v>120</v>
      </c>
      <c r="M123">
        <v>22</v>
      </c>
      <c r="O123">
        <v>1</v>
      </c>
      <c r="Q123">
        <v>21.936692241294999</v>
      </c>
    </row>
    <row r="124" spans="1:17">
      <c r="A124">
        <v>18.727589380173399</v>
      </c>
      <c r="B124" t="s">
        <v>4</v>
      </c>
      <c r="C124">
        <v>120</v>
      </c>
      <c r="D124">
        <v>108</v>
      </c>
      <c r="F124">
        <v>1</v>
      </c>
      <c r="H124">
        <v>18.3202946407194</v>
      </c>
      <c r="K124" t="s">
        <v>4</v>
      </c>
      <c r="L124">
        <v>120</v>
      </c>
      <c r="M124">
        <v>23</v>
      </c>
      <c r="O124">
        <v>1</v>
      </c>
      <c r="Q124">
        <v>18.917262757679499</v>
      </c>
    </row>
    <row r="125" spans="1:17">
      <c r="A125">
        <v>23.088769549415201</v>
      </c>
      <c r="B125" t="s">
        <v>4</v>
      </c>
      <c r="C125">
        <v>120</v>
      </c>
      <c r="D125">
        <v>109</v>
      </c>
      <c r="F125">
        <v>1</v>
      </c>
      <c r="H125">
        <v>21.339553433608199</v>
      </c>
      <c r="K125" t="s">
        <v>4</v>
      </c>
      <c r="L125">
        <v>120</v>
      </c>
      <c r="M125">
        <v>24</v>
      </c>
      <c r="O125">
        <v>1</v>
      </c>
      <c r="Q125">
        <v>19.000783527345099</v>
      </c>
    </row>
    <row r="126" spans="1:17">
      <c r="A126">
        <v>16.797327041625898</v>
      </c>
      <c r="B126" t="s">
        <v>4</v>
      </c>
      <c r="C126">
        <v>120</v>
      </c>
      <c r="D126">
        <v>110</v>
      </c>
      <c r="F126">
        <v>1</v>
      </c>
      <c r="H126">
        <v>20.269134813576098</v>
      </c>
      <c r="K126" t="s">
        <v>4</v>
      </c>
      <c r="L126">
        <v>120</v>
      </c>
      <c r="M126">
        <v>25</v>
      </c>
      <c r="O126">
        <v>1</v>
      </c>
      <c r="Q126">
        <v>24.239044244804401</v>
      </c>
    </row>
    <row r="127" spans="1:17">
      <c r="A127">
        <v>12.717629341852</v>
      </c>
      <c r="B127" t="s">
        <v>4</v>
      </c>
      <c r="C127">
        <v>120</v>
      </c>
      <c r="D127">
        <v>111</v>
      </c>
      <c r="F127">
        <v>1</v>
      </c>
      <c r="H127">
        <v>15.557100225264</v>
      </c>
      <c r="K127" t="s">
        <v>4</v>
      </c>
      <c r="L127">
        <v>120</v>
      </c>
      <c r="M127">
        <v>26</v>
      </c>
      <c r="O127">
        <v>1</v>
      </c>
      <c r="Q127">
        <v>27.3033237754249</v>
      </c>
    </row>
    <row r="128" spans="1:17">
      <c r="A128">
        <v>14.8762030180715</v>
      </c>
      <c r="B128" t="s">
        <v>4</v>
      </c>
      <c r="C128">
        <v>120</v>
      </c>
      <c r="D128">
        <v>112</v>
      </c>
      <c r="F128">
        <v>1</v>
      </c>
      <c r="H128">
        <v>12.829279682202399</v>
      </c>
      <c r="K128" t="s">
        <v>4</v>
      </c>
      <c r="L128">
        <v>120</v>
      </c>
      <c r="M128">
        <v>27</v>
      </c>
      <c r="O128">
        <v>1</v>
      </c>
      <c r="Q128">
        <v>25.851102812864202</v>
      </c>
    </row>
    <row r="129" spans="1:17">
      <c r="A129">
        <v>14.332294214339401</v>
      </c>
      <c r="B129" t="s">
        <v>4</v>
      </c>
      <c r="C129">
        <v>120</v>
      </c>
      <c r="D129">
        <v>113</v>
      </c>
      <c r="F129">
        <v>1</v>
      </c>
      <c r="H129">
        <v>18.2148059987096</v>
      </c>
      <c r="K129" t="s">
        <v>4</v>
      </c>
      <c r="L129">
        <v>120</v>
      </c>
      <c r="M129">
        <v>28</v>
      </c>
      <c r="O129">
        <v>1</v>
      </c>
      <c r="Q129">
        <v>21.937441528575999</v>
      </c>
    </row>
    <row r="130" spans="1:17">
      <c r="A130">
        <v>20.336231663113502</v>
      </c>
      <c r="B130" t="s">
        <v>4</v>
      </c>
      <c r="C130">
        <v>120</v>
      </c>
      <c r="D130">
        <v>114</v>
      </c>
      <c r="F130">
        <v>1</v>
      </c>
      <c r="H130">
        <v>16.149434627609601</v>
      </c>
      <c r="K130" t="s">
        <v>4</v>
      </c>
      <c r="L130">
        <v>120</v>
      </c>
      <c r="M130">
        <v>29</v>
      </c>
      <c r="O130">
        <v>1</v>
      </c>
      <c r="Q130">
        <v>11.994617312975199</v>
      </c>
    </row>
    <row r="131" spans="1:17">
      <c r="A131">
        <v>16.4414203280494</v>
      </c>
      <c r="B131" t="s">
        <v>4</v>
      </c>
      <c r="C131">
        <v>120</v>
      </c>
      <c r="D131">
        <v>115</v>
      </c>
      <c r="F131">
        <v>1</v>
      </c>
      <c r="H131">
        <v>14.4337767940908</v>
      </c>
      <c r="K131" t="s">
        <v>4</v>
      </c>
      <c r="L131">
        <v>120</v>
      </c>
      <c r="M131">
        <v>30</v>
      </c>
      <c r="O131">
        <v>1</v>
      </c>
      <c r="Q131">
        <v>20.393679753687799</v>
      </c>
    </row>
    <row r="132" spans="1:17">
      <c r="A132">
        <v>21.045092855181</v>
      </c>
      <c r="B132" t="s">
        <v>4</v>
      </c>
      <c r="C132">
        <v>120</v>
      </c>
      <c r="D132">
        <v>116</v>
      </c>
      <c r="F132">
        <v>1</v>
      </c>
      <c r="H132">
        <v>19.896526895936098</v>
      </c>
      <c r="K132" t="s">
        <v>4</v>
      </c>
      <c r="L132">
        <v>120</v>
      </c>
      <c r="M132">
        <v>31</v>
      </c>
      <c r="O132">
        <v>1</v>
      </c>
      <c r="Q132">
        <v>19.975703197822799</v>
      </c>
    </row>
    <row r="133" spans="1:17">
      <c r="A133">
        <v>25.6400674638294</v>
      </c>
      <c r="B133" t="s">
        <v>4</v>
      </c>
      <c r="C133">
        <v>120</v>
      </c>
      <c r="D133">
        <v>117</v>
      </c>
      <c r="F133">
        <v>1</v>
      </c>
      <c r="H133">
        <v>18.0865388456847</v>
      </c>
      <c r="K133" t="s">
        <v>4</v>
      </c>
      <c r="L133">
        <v>120</v>
      </c>
      <c r="M133">
        <v>32</v>
      </c>
      <c r="O133">
        <v>1</v>
      </c>
      <c r="Q133">
        <v>24.607243949981299</v>
      </c>
    </row>
    <row r="134" spans="1:17">
      <c r="A134">
        <v>21.4755408650352</v>
      </c>
      <c r="B134" t="s">
        <v>4</v>
      </c>
      <c r="C134">
        <v>120</v>
      </c>
      <c r="D134">
        <v>118</v>
      </c>
      <c r="F134">
        <v>1</v>
      </c>
      <c r="H134">
        <v>15.796409737514701</v>
      </c>
      <c r="K134" t="s">
        <v>4</v>
      </c>
      <c r="L134">
        <v>120</v>
      </c>
      <c r="M134">
        <v>33</v>
      </c>
      <c r="O134">
        <v>1</v>
      </c>
      <c r="Q134">
        <v>23.257445666192201</v>
      </c>
    </row>
    <row r="135" spans="1:17">
      <c r="A135">
        <v>23.4883200327555</v>
      </c>
      <c r="B135" t="s">
        <v>4</v>
      </c>
      <c r="C135">
        <v>120</v>
      </c>
      <c r="D135">
        <v>119</v>
      </c>
      <c r="F135">
        <v>1</v>
      </c>
      <c r="H135">
        <v>15.990518749618399</v>
      </c>
      <c r="K135" t="s">
        <v>4</v>
      </c>
      <c r="L135">
        <v>120</v>
      </c>
      <c r="M135">
        <v>34</v>
      </c>
      <c r="O135">
        <v>1</v>
      </c>
      <c r="Q135">
        <v>14.4467828376821</v>
      </c>
    </row>
    <row r="136" spans="1:17">
      <c r="A136">
        <v>30.477742467607701</v>
      </c>
      <c r="B136" t="s">
        <v>4</v>
      </c>
      <c r="C136">
        <v>120</v>
      </c>
      <c r="D136">
        <v>120</v>
      </c>
      <c r="F136">
        <v>1</v>
      </c>
      <c r="H136">
        <v>14.468277394199101</v>
      </c>
      <c r="K136" t="s">
        <v>4</v>
      </c>
      <c r="L136">
        <v>120</v>
      </c>
      <c r="M136">
        <v>35</v>
      </c>
      <c r="O136">
        <v>1</v>
      </c>
      <c r="Q136">
        <v>22.556875745470599</v>
      </c>
    </row>
    <row r="137" spans="1:17">
      <c r="A137">
        <v>21.174837793622601</v>
      </c>
      <c r="B137" t="s">
        <v>4</v>
      </c>
      <c r="C137">
        <v>120</v>
      </c>
      <c r="D137">
        <v>121</v>
      </c>
      <c r="F137">
        <v>1</v>
      </c>
      <c r="H137">
        <v>14.342066825920901</v>
      </c>
      <c r="K137" t="s">
        <v>4</v>
      </c>
      <c r="L137">
        <v>120</v>
      </c>
      <c r="M137">
        <v>36</v>
      </c>
      <c r="O137">
        <v>1</v>
      </c>
      <c r="Q137">
        <v>19.0498825831346</v>
      </c>
    </row>
    <row r="138" spans="1:17">
      <c r="A138">
        <v>20.254609153384202</v>
      </c>
      <c r="B138" t="s">
        <v>4</v>
      </c>
      <c r="C138">
        <v>120</v>
      </c>
      <c r="D138">
        <v>122</v>
      </c>
      <c r="F138">
        <v>1</v>
      </c>
      <c r="H138">
        <v>13.4382234973483</v>
      </c>
      <c r="K138" t="s">
        <v>4</v>
      </c>
      <c r="L138">
        <v>120</v>
      </c>
      <c r="M138">
        <v>37</v>
      </c>
      <c r="O138">
        <v>1</v>
      </c>
      <c r="Q138">
        <v>21.678974535196499</v>
      </c>
    </row>
    <row r="139" spans="1:17">
      <c r="A139">
        <v>31.406854129972899</v>
      </c>
      <c r="B139" t="s">
        <v>4</v>
      </c>
      <c r="C139">
        <v>120</v>
      </c>
      <c r="D139">
        <v>123</v>
      </c>
      <c r="F139">
        <v>1</v>
      </c>
      <c r="H139">
        <v>17.7151043171434</v>
      </c>
      <c r="K139" t="s">
        <v>4</v>
      </c>
      <c r="L139">
        <v>120</v>
      </c>
      <c r="M139">
        <v>38</v>
      </c>
      <c r="O139">
        <v>1</v>
      </c>
      <c r="Q139">
        <v>21.978076288031801</v>
      </c>
    </row>
    <row r="140" spans="1:17">
      <c r="A140">
        <v>37.525784401666499</v>
      </c>
      <c r="B140" t="s">
        <v>4</v>
      </c>
      <c r="C140">
        <v>120</v>
      </c>
      <c r="D140">
        <v>124</v>
      </c>
      <c r="F140">
        <v>1</v>
      </c>
      <c r="H140">
        <v>13.0055430498396</v>
      </c>
      <c r="K140" t="s">
        <v>4</v>
      </c>
      <c r="L140">
        <v>120</v>
      </c>
      <c r="M140">
        <v>39</v>
      </c>
      <c r="O140">
        <v>1</v>
      </c>
      <c r="Q140">
        <v>18.262568289447699</v>
      </c>
    </row>
    <row r="141" spans="1:17">
      <c r="A141">
        <v>21.6437332516624</v>
      </c>
      <c r="B141" t="s">
        <v>4</v>
      </c>
      <c r="C141">
        <v>120</v>
      </c>
      <c r="D141">
        <v>125</v>
      </c>
      <c r="F141">
        <v>1</v>
      </c>
      <c r="H141">
        <v>18.686009424565</v>
      </c>
      <c r="K141" t="s">
        <v>4</v>
      </c>
      <c r="L141">
        <v>120</v>
      </c>
      <c r="M141">
        <v>40</v>
      </c>
      <c r="O141">
        <v>1</v>
      </c>
      <c r="Q141">
        <v>13.9003917682137</v>
      </c>
    </row>
    <row r="142" spans="1:17">
      <c r="A142">
        <v>20.935026441301599</v>
      </c>
      <c r="B142" t="s">
        <v>4</v>
      </c>
      <c r="C142">
        <v>120</v>
      </c>
      <c r="D142">
        <v>126</v>
      </c>
      <c r="F142">
        <v>1</v>
      </c>
      <c r="H142">
        <v>15.514249923385</v>
      </c>
      <c r="K142" t="s">
        <v>4</v>
      </c>
      <c r="L142">
        <v>120</v>
      </c>
      <c r="M142">
        <v>41</v>
      </c>
      <c r="O142">
        <v>1</v>
      </c>
      <c r="Q142">
        <v>20.172480457040798</v>
      </c>
    </row>
    <row r="143" spans="1:17">
      <c r="A143">
        <v>16.701192492530399</v>
      </c>
      <c r="B143" t="s">
        <v>4</v>
      </c>
      <c r="C143">
        <v>120</v>
      </c>
      <c r="D143">
        <v>127</v>
      </c>
      <c r="F143">
        <v>1</v>
      </c>
      <c r="H143">
        <v>14.9363504874428</v>
      </c>
      <c r="K143" t="s">
        <v>4</v>
      </c>
      <c r="L143">
        <v>120</v>
      </c>
      <c r="M143">
        <v>42</v>
      </c>
      <c r="O143">
        <v>1</v>
      </c>
      <c r="Q143">
        <v>14.5705921475941</v>
      </c>
    </row>
    <row r="144" spans="1:17">
      <c r="A144">
        <v>18.963105110895</v>
      </c>
      <c r="B144" t="s">
        <v>4</v>
      </c>
      <c r="C144">
        <v>120</v>
      </c>
      <c r="D144">
        <v>128</v>
      </c>
      <c r="F144">
        <v>1</v>
      </c>
      <c r="H144">
        <v>16.088689005610998</v>
      </c>
      <c r="K144" t="s">
        <v>4</v>
      </c>
      <c r="L144">
        <v>120</v>
      </c>
      <c r="M144">
        <v>43</v>
      </c>
      <c r="O144">
        <v>1</v>
      </c>
      <c r="Q144">
        <v>20.661252370459099</v>
      </c>
    </row>
    <row r="145" spans="1:17">
      <c r="A145">
        <v>15.4588043122064</v>
      </c>
      <c r="B145" t="s">
        <v>4</v>
      </c>
      <c r="C145">
        <v>120</v>
      </c>
      <c r="D145">
        <v>129</v>
      </c>
      <c r="F145">
        <v>1</v>
      </c>
      <c r="H145">
        <v>16.714909291212301</v>
      </c>
      <c r="K145" t="s">
        <v>4</v>
      </c>
      <c r="L145">
        <v>120</v>
      </c>
      <c r="M145">
        <v>44</v>
      </c>
      <c r="O145">
        <v>1</v>
      </c>
      <c r="Q145">
        <v>20.479795581306401</v>
      </c>
    </row>
    <row r="146" spans="1:17">
      <c r="A146">
        <v>6.6355148497081897</v>
      </c>
      <c r="B146" t="s">
        <v>5</v>
      </c>
      <c r="C146">
        <v>120</v>
      </c>
      <c r="D146">
        <v>130</v>
      </c>
      <c r="F146">
        <v>1</v>
      </c>
      <c r="H146">
        <v>9.9236874498930394</v>
      </c>
      <c r="K146" t="s">
        <v>4</v>
      </c>
      <c r="L146">
        <v>120</v>
      </c>
      <c r="M146">
        <v>45</v>
      </c>
      <c r="O146">
        <v>1</v>
      </c>
      <c r="Q146">
        <v>22.296887932873702</v>
      </c>
    </row>
    <row r="147" spans="1:17">
      <c r="A147">
        <v>26.223368826366599</v>
      </c>
      <c r="B147" t="s">
        <v>4</v>
      </c>
      <c r="C147">
        <v>120</v>
      </c>
      <c r="D147">
        <v>131</v>
      </c>
      <c r="F147">
        <v>1</v>
      </c>
      <c r="H147">
        <v>19.7570259381772</v>
      </c>
      <c r="K147" t="s">
        <v>4</v>
      </c>
      <c r="L147">
        <v>120</v>
      </c>
      <c r="M147">
        <v>46</v>
      </c>
      <c r="O147">
        <v>1</v>
      </c>
      <c r="Q147">
        <v>14.4019500411016</v>
      </c>
    </row>
    <row r="148" spans="1:17">
      <c r="A148">
        <v>12.8556644348871</v>
      </c>
      <c r="B148" t="s">
        <v>4</v>
      </c>
      <c r="C148">
        <v>120</v>
      </c>
      <c r="D148">
        <v>132</v>
      </c>
      <c r="F148">
        <v>1</v>
      </c>
      <c r="H148">
        <v>14.5916398883725</v>
      </c>
      <c r="K148" t="s">
        <v>4</v>
      </c>
      <c r="L148">
        <v>120</v>
      </c>
      <c r="M148">
        <v>47</v>
      </c>
      <c r="O148">
        <v>1</v>
      </c>
      <c r="Q148">
        <v>13.369300552266299</v>
      </c>
    </row>
    <row r="149" spans="1:17">
      <c r="A149">
        <v>22.303819656371999</v>
      </c>
      <c r="B149" t="s">
        <v>4</v>
      </c>
      <c r="C149">
        <v>120</v>
      </c>
      <c r="D149">
        <v>133</v>
      </c>
      <c r="F149">
        <v>1</v>
      </c>
      <c r="H149">
        <v>22.1595552267577</v>
      </c>
      <c r="K149" t="s">
        <v>4</v>
      </c>
      <c r="L149">
        <v>120</v>
      </c>
      <c r="M149">
        <v>48</v>
      </c>
      <c r="O149">
        <v>1</v>
      </c>
      <c r="Q149">
        <v>20.033159731544401</v>
      </c>
    </row>
    <row r="150" spans="1:17">
      <c r="A150">
        <v>20.349838211422799</v>
      </c>
      <c r="B150" t="s">
        <v>4</v>
      </c>
      <c r="C150">
        <v>120</v>
      </c>
      <c r="D150">
        <v>134</v>
      </c>
      <c r="F150">
        <v>1</v>
      </c>
      <c r="H150">
        <v>19.000432360096799</v>
      </c>
      <c r="K150" t="s">
        <v>4</v>
      </c>
      <c r="L150">
        <v>120</v>
      </c>
      <c r="M150">
        <v>49</v>
      </c>
      <c r="O150">
        <v>1</v>
      </c>
      <c r="Q150">
        <v>15.4043026147279</v>
      </c>
    </row>
    <row r="151" spans="1:17">
      <c r="A151">
        <v>12.986830893016901</v>
      </c>
      <c r="B151" t="s">
        <v>4</v>
      </c>
      <c r="C151">
        <v>120</v>
      </c>
      <c r="D151">
        <v>135</v>
      </c>
      <c r="F151">
        <v>1</v>
      </c>
      <c r="H151">
        <v>12.756734025097201</v>
      </c>
      <c r="K151" t="s">
        <v>4</v>
      </c>
      <c r="L151">
        <v>120</v>
      </c>
      <c r="M151">
        <v>50</v>
      </c>
      <c r="O151">
        <v>1</v>
      </c>
      <c r="Q151">
        <v>14.058421501812401</v>
      </c>
    </row>
    <row r="152" spans="1:17">
      <c r="A152">
        <v>15.054826418558701</v>
      </c>
      <c r="B152" t="s">
        <v>4</v>
      </c>
      <c r="C152">
        <v>120</v>
      </c>
      <c r="D152">
        <v>136</v>
      </c>
      <c r="F152">
        <v>1</v>
      </c>
      <c r="H152">
        <v>16.390626689777001</v>
      </c>
      <c r="K152" t="s">
        <v>4</v>
      </c>
      <c r="L152">
        <v>120</v>
      </c>
      <c r="M152">
        <v>51</v>
      </c>
      <c r="O152">
        <v>1</v>
      </c>
      <c r="Q152">
        <v>14.0710377469682</v>
      </c>
    </row>
    <row r="153" spans="1:17">
      <c r="A153">
        <v>5.7992443357195098</v>
      </c>
      <c r="B153" t="s">
        <v>5</v>
      </c>
      <c r="C153">
        <v>120</v>
      </c>
      <c r="D153">
        <v>137</v>
      </c>
      <c r="F153">
        <v>1</v>
      </c>
      <c r="H153">
        <v>8.1000576540804392</v>
      </c>
      <c r="K153" t="s">
        <v>4</v>
      </c>
      <c r="L153">
        <v>120</v>
      </c>
      <c r="M153">
        <v>52</v>
      </c>
      <c r="O153">
        <v>1</v>
      </c>
      <c r="Q153">
        <v>15.115392369977499</v>
      </c>
    </row>
    <row r="154" spans="1:17">
      <c r="A154">
        <v>3.5085337048485101</v>
      </c>
      <c r="B154" t="s">
        <v>5</v>
      </c>
      <c r="C154">
        <v>120</v>
      </c>
      <c r="D154">
        <v>138</v>
      </c>
      <c r="F154">
        <v>1</v>
      </c>
      <c r="H154">
        <v>9.5566815778948495</v>
      </c>
      <c r="K154" t="s">
        <v>4</v>
      </c>
      <c r="L154">
        <v>120</v>
      </c>
      <c r="M154">
        <v>53</v>
      </c>
      <c r="O154">
        <v>1</v>
      </c>
      <c r="Q154">
        <v>15.901162873454201</v>
      </c>
    </row>
    <row r="155" spans="1:17">
      <c r="A155">
        <v>12.882484322502499</v>
      </c>
      <c r="B155" t="s">
        <v>4</v>
      </c>
      <c r="C155">
        <v>120</v>
      </c>
      <c r="D155">
        <v>139</v>
      </c>
      <c r="F155">
        <v>1</v>
      </c>
      <c r="H155">
        <v>11.332607505148401</v>
      </c>
      <c r="K155" t="s">
        <v>4</v>
      </c>
      <c r="L155">
        <v>120</v>
      </c>
      <c r="M155">
        <v>54</v>
      </c>
      <c r="O155">
        <v>1</v>
      </c>
      <c r="Q155">
        <v>11.9997454969151</v>
      </c>
    </row>
    <row r="156" spans="1:17">
      <c r="A156">
        <v>16.520248186020599</v>
      </c>
      <c r="B156" t="s">
        <v>4</v>
      </c>
      <c r="C156">
        <v>120</v>
      </c>
      <c r="D156">
        <v>140</v>
      </c>
      <c r="F156">
        <v>1</v>
      </c>
      <c r="H156">
        <v>13.9771468584124</v>
      </c>
      <c r="K156" t="s">
        <v>4</v>
      </c>
      <c r="L156">
        <v>120</v>
      </c>
      <c r="M156">
        <v>55</v>
      </c>
      <c r="O156">
        <v>1</v>
      </c>
      <c r="Q156">
        <v>11.864532679483601</v>
      </c>
    </row>
    <row r="157" spans="1:17">
      <c r="A157">
        <v>15.8671378181094</v>
      </c>
      <c r="B157" t="s">
        <v>4</v>
      </c>
      <c r="C157">
        <v>120</v>
      </c>
      <c r="D157">
        <v>141</v>
      </c>
      <c r="F157">
        <v>1</v>
      </c>
      <c r="H157">
        <v>8.5808788447436193</v>
      </c>
      <c r="K157" t="s">
        <v>4</v>
      </c>
      <c r="L157">
        <v>120</v>
      </c>
      <c r="M157">
        <v>56</v>
      </c>
      <c r="O157">
        <v>1</v>
      </c>
      <c r="Q157">
        <v>21.465773951880799</v>
      </c>
    </row>
    <row r="158" spans="1:17">
      <c r="A158">
        <v>16.347565469287598</v>
      </c>
      <c r="B158" t="s">
        <v>4</v>
      </c>
      <c r="C158">
        <v>120</v>
      </c>
      <c r="D158">
        <v>142</v>
      </c>
      <c r="F158">
        <v>1</v>
      </c>
      <c r="H158">
        <v>13.4535029011082</v>
      </c>
      <c r="K158" t="s">
        <v>4</v>
      </c>
      <c r="L158">
        <v>120</v>
      </c>
      <c r="M158">
        <v>57</v>
      </c>
      <c r="O158">
        <v>1</v>
      </c>
      <c r="Q158">
        <v>15.204309283799001</v>
      </c>
    </row>
    <row r="159" spans="1:17">
      <c r="A159">
        <v>23.853956858317002</v>
      </c>
      <c r="B159" t="s">
        <v>4</v>
      </c>
      <c r="C159">
        <v>120</v>
      </c>
      <c r="D159">
        <v>143</v>
      </c>
      <c r="F159">
        <v>1</v>
      </c>
      <c r="H159">
        <v>18.005673225153298</v>
      </c>
      <c r="K159" t="s">
        <v>4</v>
      </c>
      <c r="L159">
        <v>120</v>
      </c>
      <c r="M159">
        <v>58</v>
      </c>
      <c r="O159">
        <v>1</v>
      </c>
      <c r="Q159">
        <v>19.4723821466815</v>
      </c>
    </row>
    <row r="160" spans="1:17">
      <c r="A160">
        <v>15.314466521853401</v>
      </c>
      <c r="B160" t="s">
        <v>4</v>
      </c>
      <c r="C160">
        <v>120</v>
      </c>
      <c r="D160">
        <v>144</v>
      </c>
      <c r="F160">
        <v>1</v>
      </c>
      <c r="H160">
        <v>19.610728034625701</v>
      </c>
      <c r="K160" t="s">
        <v>4</v>
      </c>
      <c r="L160">
        <v>120</v>
      </c>
      <c r="M160">
        <v>59</v>
      </c>
      <c r="O160">
        <v>1</v>
      </c>
      <c r="Q160">
        <v>15.795361560796101</v>
      </c>
    </row>
    <row r="161" spans="1:17">
      <c r="A161">
        <v>11.7208724067443</v>
      </c>
      <c r="B161" t="s">
        <v>5</v>
      </c>
      <c r="C161">
        <v>120</v>
      </c>
      <c r="D161">
        <v>145</v>
      </c>
      <c r="F161">
        <v>2</v>
      </c>
      <c r="H161">
        <v>2.9518962821341299</v>
      </c>
      <c r="K161" t="s">
        <v>4</v>
      </c>
      <c r="L161">
        <v>120</v>
      </c>
      <c r="M161">
        <v>60</v>
      </c>
      <c r="O161">
        <v>1</v>
      </c>
      <c r="Q161">
        <v>14.537225725288501</v>
      </c>
    </row>
    <row r="162" spans="1:17">
      <c r="A162">
        <v>12.6355931872413</v>
      </c>
      <c r="B162" t="s">
        <v>4</v>
      </c>
      <c r="C162">
        <v>120</v>
      </c>
      <c r="D162">
        <v>146</v>
      </c>
      <c r="F162">
        <v>1</v>
      </c>
      <c r="H162">
        <v>7.6712404491758397</v>
      </c>
      <c r="K162" t="s">
        <v>4</v>
      </c>
      <c r="L162">
        <v>120</v>
      </c>
      <c r="M162">
        <v>61</v>
      </c>
      <c r="O162">
        <v>1</v>
      </c>
      <c r="Q162">
        <v>16.913668883668102</v>
      </c>
    </row>
    <row r="163" spans="1:17">
      <c r="A163">
        <v>12.6811651502336</v>
      </c>
      <c r="B163" t="s">
        <v>4</v>
      </c>
      <c r="C163">
        <v>120</v>
      </c>
      <c r="D163">
        <v>147</v>
      </c>
      <c r="F163">
        <v>1</v>
      </c>
      <c r="H163">
        <v>11.5016450087445</v>
      </c>
      <c r="K163" t="s">
        <v>4</v>
      </c>
      <c r="L163">
        <v>120</v>
      </c>
      <c r="M163">
        <v>62</v>
      </c>
      <c r="O163">
        <v>1</v>
      </c>
      <c r="Q163">
        <v>16.015786343954598</v>
      </c>
    </row>
    <row r="164" spans="1:17">
      <c r="A164">
        <v>12.869447811621299</v>
      </c>
      <c r="B164" t="s">
        <v>5</v>
      </c>
      <c r="C164">
        <v>120</v>
      </c>
      <c r="D164">
        <v>148</v>
      </c>
      <c r="F164">
        <v>2</v>
      </c>
      <c r="H164">
        <v>4.0655385623598503</v>
      </c>
      <c r="K164" t="s">
        <v>4</v>
      </c>
      <c r="L164">
        <v>120</v>
      </c>
      <c r="M164">
        <v>63</v>
      </c>
      <c r="O164">
        <v>1</v>
      </c>
      <c r="Q164">
        <v>11.5852561792855</v>
      </c>
    </row>
    <row r="165" spans="1:17">
      <c r="A165">
        <v>19.8036365054902</v>
      </c>
      <c r="B165" t="s">
        <v>4</v>
      </c>
      <c r="C165">
        <v>120</v>
      </c>
      <c r="D165">
        <v>149</v>
      </c>
      <c r="F165">
        <v>1</v>
      </c>
      <c r="H165">
        <v>12.433092158649901</v>
      </c>
      <c r="K165" t="s">
        <v>4</v>
      </c>
      <c r="L165">
        <v>120</v>
      </c>
      <c r="M165">
        <v>64</v>
      </c>
      <c r="O165">
        <v>1</v>
      </c>
      <c r="Q165">
        <v>16.598149301282898</v>
      </c>
    </row>
    <row r="166" spans="1:17">
      <c r="A166">
        <v>20.5801610492524</v>
      </c>
      <c r="B166" t="s">
        <v>4</v>
      </c>
      <c r="C166">
        <v>120</v>
      </c>
      <c r="D166">
        <v>150</v>
      </c>
      <c r="F166">
        <v>1</v>
      </c>
      <c r="H166">
        <v>9.8477380397189904</v>
      </c>
      <c r="K166" t="s">
        <v>4</v>
      </c>
      <c r="L166">
        <v>120</v>
      </c>
      <c r="M166">
        <v>65</v>
      </c>
      <c r="O166">
        <v>1</v>
      </c>
      <c r="Q166">
        <v>10.280406719398099</v>
      </c>
    </row>
    <row r="167" spans="1:17">
      <c r="A167">
        <v>19.699736004783901</v>
      </c>
      <c r="B167" t="s">
        <v>4</v>
      </c>
      <c r="C167">
        <v>120</v>
      </c>
      <c r="D167">
        <v>151</v>
      </c>
      <c r="F167">
        <v>1</v>
      </c>
      <c r="H167">
        <v>15.097733238752699</v>
      </c>
      <c r="K167" t="s">
        <v>4</v>
      </c>
      <c r="L167">
        <v>120</v>
      </c>
      <c r="M167">
        <v>66</v>
      </c>
      <c r="O167">
        <v>1</v>
      </c>
      <c r="Q167">
        <v>12.547609302021399</v>
      </c>
    </row>
    <row r="168" spans="1:17">
      <c r="A168">
        <v>17.180888221377401</v>
      </c>
      <c r="B168" t="s">
        <v>4</v>
      </c>
      <c r="C168">
        <v>120</v>
      </c>
      <c r="D168">
        <v>152</v>
      </c>
      <c r="F168">
        <v>1</v>
      </c>
      <c r="H168">
        <v>17.285744216793098</v>
      </c>
      <c r="K168" t="s">
        <v>4</v>
      </c>
      <c r="L168">
        <v>120</v>
      </c>
      <c r="M168">
        <v>67</v>
      </c>
      <c r="O168">
        <v>1</v>
      </c>
      <c r="Q168">
        <v>16.321163168210202</v>
      </c>
    </row>
    <row r="169" spans="1:17">
      <c r="A169">
        <v>14.9127992675417</v>
      </c>
      <c r="B169" t="s">
        <v>4</v>
      </c>
      <c r="C169">
        <v>120</v>
      </c>
      <c r="D169">
        <v>153</v>
      </c>
      <c r="F169">
        <v>1</v>
      </c>
      <c r="H169">
        <v>16.123946843417201</v>
      </c>
      <c r="K169" t="s">
        <v>4</v>
      </c>
      <c r="L169">
        <v>120</v>
      </c>
      <c r="M169">
        <v>68</v>
      </c>
      <c r="O169">
        <v>1</v>
      </c>
      <c r="Q169">
        <v>19.536707089610601</v>
      </c>
    </row>
    <row r="170" spans="1:17">
      <c r="A170">
        <v>11.358355979414799</v>
      </c>
      <c r="B170" t="s">
        <v>5</v>
      </c>
      <c r="C170">
        <v>120</v>
      </c>
      <c r="D170">
        <v>154</v>
      </c>
      <c r="F170">
        <v>1</v>
      </c>
      <c r="H170">
        <v>10.4166764026098</v>
      </c>
      <c r="K170" t="s">
        <v>4</v>
      </c>
      <c r="L170">
        <v>120</v>
      </c>
      <c r="M170">
        <v>69</v>
      </c>
      <c r="O170">
        <v>1</v>
      </c>
      <c r="Q170">
        <v>19.533363317661799</v>
      </c>
    </row>
    <row r="171" spans="1:17">
      <c r="A171">
        <v>21.025075026920799</v>
      </c>
      <c r="B171" t="s">
        <v>4</v>
      </c>
      <c r="C171">
        <v>120</v>
      </c>
      <c r="D171">
        <v>155</v>
      </c>
      <c r="F171">
        <v>2</v>
      </c>
      <c r="H171">
        <v>6.6832423992642598</v>
      </c>
      <c r="K171" t="s">
        <v>4</v>
      </c>
      <c r="L171">
        <v>120</v>
      </c>
      <c r="M171">
        <v>70</v>
      </c>
      <c r="O171">
        <v>1</v>
      </c>
      <c r="Q171">
        <v>22.1262447956912</v>
      </c>
    </row>
    <row r="172" spans="1:17">
      <c r="A172">
        <v>12.397210257393899</v>
      </c>
      <c r="B172" t="s">
        <v>4</v>
      </c>
      <c r="C172">
        <v>120</v>
      </c>
      <c r="D172">
        <v>156</v>
      </c>
      <c r="F172">
        <v>2</v>
      </c>
      <c r="H172">
        <v>3.56649860572541</v>
      </c>
      <c r="K172" t="s">
        <v>4</v>
      </c>
      <c r="L172">
        <v>120</v>
      </c>
      <c r="M172">
        <v>71</v>
      </c>
      <c r="O172">
        <v>1</v>
      </c>
      <c r="Q172">
        <v>17.024640711582101</v>
      </c>
    </row>
    <row r="173" spans="1:17">
      <c r="A173">
        <v>10.999628146976301</v>
      </c>
      <c r="B173" t="s">
        <v>5</v>
      </c>
      <c r="C173">
        <v>120</v>
      </c>
      <c r="D173">
        <v>157</v>
      </c>
      <c r="F173">
        <v>1</v>
      </c>
      <c r="H173">
        <v>10.7766871512472</v>
      </c>
      <c r="K173" t="s">
        <v>4</v>
      </c>
      <c r="L173">
        <v>120</v>
      </c>
      <c r="M173">
        <v>72</v>
      </c>
      <c r="O173">
        <v>1</v>
      </c>
      <c r="Q173">
        <v>16.430424352488401</v>
      </c>
    </row>
    <row r="174" spans="1:17">
      <c r="A174">
        <v>18.368829114096499</v>
      </c>
      <c r="B174" t="s">
        <v>4</v>
      </c>
      <c r="C174">
        <v>120</v>
      </c>
      <c r="D174">
        <v>158</v>
      </c>
      <c r="F174">
        <v>1</v>
      </c>
      <c r="H174">
        <v>17.953810174649099</v>
      </c>
      <c r="K174" t="s">
        <v>4</v>
      </c>
      <c r="L174">
        <v>120</v>
      </c>
      <c r="M174">
        <v>73</v>
      </c>
      <c r="O174">
        <v>1</v>
      </c>
      <c r="Q174">
        <v>17.489368153562101</v>
      </c>
    </row>
    <row r="175" spans="1:17">
      <c r="A175">
        <v>20.2331885383242</v>
      </c>
      <c r="B175" t="s">
        <v>4</v>
      </c>
      <c r="C175">
        <v>120</v>
      </c>
      <c r="D175">
        <v>159</v>
      </c>
      <c r="F175">
        <v>1</v>
      </c>
      <c r="H175">
        <v>15.4194970200969</v>
      </c>
      <c r="K175" t="s">
        <v>4</v>
      </c>
      <c r="L175">
        <v>120</v>
      </c>
      <c r="M175">
        <v>74</v>
      </c>
      <c r="O175">
        <v>1</v>
      </c>
      <c r="Q175">
        <v>16.538526537890501</v>
      </c>
    </row>
    <row r="176" spans="1:17">
      <c r="A176">
        <v>6.1364669345673999</v>
      </c>
      <c r="B176" t="s">
        <v>5</v>
      </c>
      <c r="C176">
        <v>120</v>
      </c>
      <c r="D176">
        <v>160</v>
      </c>
      <c r="F176">
        <v>2</v>
      </c>
      <c r="H176">
        <v>6.7420751178221003</v>
      </c>
      <c r="K176" t="s">
        <v>4</v>
      </c>
      <c r="L176">
        <v>120</v>
      </c>
      <c r="M176">
        <v>75</v>
      </c>
      <c r="O176">
        <v>1</v>
      </c>
      <c r="Q176">
        <v>17.014016768892201</v>
      </c>
    </row>
    <row r="177" spans="1:17">
      <c r="A177">
        <v>23.3077432768685</v>
      </c>
      <c r="B177" t="s">
        <v>4</v>
      </c>
      <c r="C177">
        <v>120</v>
      </c>
      <c r="D177">
        <v>161</v>
      </c>
      <c r="F177">
        <v>1</v>
      </c>
      <c r="H177">
        <v>19.0671445633023</v>
      </c>
      <c r="K177" t="s">
        <v>4</v>
      </c>
      <c r="L177">
        <v>120</v>
      </c>
      <c r="M177">
        <v>76</v>
      </c>
      <c r="O177">
        <v>1</v>
      </c>
      <c r="Q177">
        <v>18.265766037433998</v>
      </c>
    </row>
    <row r="178" spans="1:17">
      <c r="A178">
        <v>23.005807626814999</v>
      </c>
      <c r="B178" t="s">
        <v>4</v>
      </c>
      <c r="C178">
        <v>120</v>
      </c>
      <c r="D178">
        <v>162</v>
      </c>
      <c r="F178">
        <v>1</v>
      </c>
      <c r="H178">
        <v>18.531236170630098</v>
      </c>
      <c r="K178" t="s">
        <v>4</v>
      </c>
      <c r="L178">
        <v>120</v>
      </c>
      <c r="M178">
        <v>77</v>
      </c>
      <c r="O178">
        <v>1</v>
      </c>
      <c r="Q178">
        <v>18.555451705192102</v>
      </c>
    </row>
    <row r="179" spans="1:17">
      <c r="A179">
        <v>25.131290708269301</v>
      </c>
      <c r="B179" t="s">
        <v>4</v>
      </c>
      <c r="C179" t="s">
        <v>6</v>
      </c>
      <c r="D179">
        <v>0</v>
      </c>
      <c r="F179">
        <v>1</v>
      </c>
      <c r="H179">
        <v>12.1096237331727</v>
      </c>
      <c r="K179" t="s">
        <v>4</v>
      </c>
      <c r="L179">
        <v>120</v>
      </c>
      <c r="M179">
        <v>78</v>
      </c>
      <c r="O179">
        <v>1</v>
      </c>
      <c r="Q179">
        <v>16.276001365626101</v>
      </c>
    </row>
    <row r="180" spans="1:17">
      <c r="A180">
        <v>25.797233127412301</v>
      </c>
      <c r="B180" t="s">
        <v>4</v>
      </c>
      <c r="C180" t="s">
        <v>6</v>
      </c>
      <c r="D180">
        <v>1</v>
      </c>
      <c r="F180">
        <v>1</v>
      </c>
      <c r="H180">
        <v>19.773064582347001</v>
      </c>
      <c r="K180" t="s">
        <v>4</v>
      </c>
      <c r="L180">
        <v>120</v>
      </c>
      <c r="M180">
        <v>79</v>
      </c>
      <c r="O180">
        <v>1</v>
      </c>
      <c r="Q180">
        <v>19.2060765072656</v>
      </c>
    </row>
    <row r="181" spans="1:17">
      <c r="A181">
        <v>5.2943838664463501</v>
      </c>
      <c r="B181" t="s">
        <v>5</v>
      </c>
      <c r="C181" t="s">
        <v>6</v>
      </c>
      <c r="D181">
        <v>2</v>
      </c>
      <c r="F181">
        <v>2</v>
      </c>
      <c r="H181">
        <v>1.8923821597152499</v>
      </c>
      <c r="K181" t="s">
        <v>4</v>
      </c>
      <c r="L181">
        <v>120</v>
      </c>
      <c r="M181">
        <v>80</v>
      </c>
      <c r="O181">
        <v>1</v>
      </c>
      <c r="Q181">
        <v>20.4542699542699</v>
      </c>
    </row>
    <row r="182" spans="1:17">
      <c r="A182">
        <v>5.4881074996221599</v>
      </c>
      <c r="B182" t="s">
        <v>5</v>
      </c>
      <c r="C182" t="s">
        <v>6</v>
      </c>
      <c r="D182">
        <v>3</v>
      </c>
      <c r="F182">
        <v>2</v>
      </c>
      <c r="H182">
        <v>9.5201533830099301</v>
      </c>
      <c r="K182" t="s">
        <v>4</v>
      </c>
      <c r="L182">
        <v>120</v>
      </c>
      <c r="M182">
        <v>81</v>
      </c>
      <c r="O182">
        <v>1</v>
      </c>
      <c r="Q182">
        <v>16.531315826938201</v>
      </c>
    </row>
    <row r="183" spans="1:17">
      <c r="A183">
        <v>35.187141100565498</v>
      </c>
      <c r="B183" t="s">
        <v>4</v>
      </c>
      <c r="C183" t="s">
        <v>6</v>
      </c>
      <c r="D183">
        <v>4</v>
      </c>
      <c r="F183">
        <v>1</v>
      </c>
      <c r="H183">
        <v>11.0195427058015</v>
      </c>
      <c r="K183" t="s">
        <v>4</v>
      </c>
      <c r="L183">
        <v>120</v>
      </c>
      <c r="M183">
        <v>82</v>
      </c>
      <c r="O183">
        <v>1</v>
      </c>
      <c r="Q183">
        <v>17.9602022245864</v>
      </c>
    </row>
    <row r="184" spans="1:17">
      <c r="A184">
        <v>5.2095307849702301</v>
      </c>
      <c r="B184" t="s">
        <v>5</v>
      </c>
      <c r="C184" t="s">
        <v>6</v>
      </c>
      <c r="D184">
        <v>5</v>
      </c>
      <c r="F184">
        <v>2</v>
      </c>
      <c r="H184">
        <v>6.5079596065086598</v>
      </c>
      <c r="K184" t="s">
        <v>4</v>
      </c>
      <c r="L184">
        <v>120</v>
      </c>
      <c r="M184">
        <v>83</v>
      </c>
      <c r="O184">
        <v>1</v>
      </c>
      <c r="Q184">
        <v>19.2392130223521</v>
      </c>
    </row>
    <row r="185" spans="1:17">
      <c r="A185">
        <v>31.757277806599902</v>
      </c>
      <c r="B185" t="s">
        <v>4</v>
      </c>
      <c r="C185" t="s">
        <v>6</v>
      </c>
      <c r="D185">
        <v>6</v>
      </c>
      <c r="F185">
        <v>2</v>
      </c>
      <c r="H185">
        <v>12.4572016685793</v>
      </c>
      <c r="K185" t="s">
        <v>4</v>
      </c>
      <c r="L185">
        <v>120</v>
      </c>
      <c r="M185">
        <v>84</v>
      </c>
      <c r="O185">
        <v>1</v>
      </c>
      <c r="Q185">
        <v>18.055754366222502</v>
      </c>
    </row>
    <row r="186" spans="1:17">
      <c r="A186">
        <v>33.089761824834902</v>
      </c>
      <c r="B186" t="s">
        <v>4</v>
      </c>
      <c r="C186" t="s">
        <v>6</v>
      </c>
      <c r="D186">
        <v>7</v>
      </c>
      <c r="F186">
        <v>1</v>
      </c>
      <c r="H186">
        <v>14.741924393513999</v>
      </c>
      <c r="K186" t="s">
        <v>4</v>
      </c>
      <c r="L186">
        <v>120</v>
      </c>
      <c r="M186">
        <v>85</v>
      </c>
      <c r="O186">
        <v>1</v>
      </c>
      <c r="Q186">
        <v>17.344323485648601</v>
      </c>
    </row>
    <row r="187" spans="1:17">
      <c r="A187">
        <v>6.7096608479817696</v>
      </c>
      <c r="B187" t="s">
        <v>5</v>
      </c>
      <c r="C187" t="s">
        <v>6</v>
      </c>
      <c r="D187">
        <v>8</v>
      </c>
      <c r="F187">
        <v>1</v>
      </c>
      <c r="H187">
        <v>8.6927065655648104</v>
      </c>
      <c r="K187" t="s">
        <v>4</v>
      </c>
      <c r="L187">
        <v>120</v>
      </c>
      <c r="M187">
        <v>86</v>
      </c>
      <c r="O187">
        <v>1</v>
      </c>
      <c r="Q187">
        <v>19.778347584187301</v>
      </c>
    </row>
    <row r="188" spans="1:17">
      <c r="A188">
        <v>19.1150058564685</v>
      </c>
      <c r="B188" t="s">
        <v>4</v>
      </c>
      <c r="C188" t="s">
        <v>6</v>
      </c>
      <c r="D188">
        <v>9</v>
      </c>
      <c r="F188">
        <v>2</v>
      </c>
      <c r="H188">
        <v>12.0410174534886</v>
      </c>
      <c r="K188" t="s">
        <v>4</v>
      </c>
      <c r="L188">
        <v>120</v>
      </c>
      <c r="M188">
        <v>87</v>
      </c>
      <c r="O188">
        <v>1</v>
      </c>
      <c r="Q188">
        <v>7.12429979227531</v>
      </c>
    </row>
    <row r="189" spans="1:17">
      <c r="A189">
        <v>18.238351095290401</v>
      </c>
      <c r="B189" t="s">
        <v>4</v>
      </c>
      <c r="C189" t="s">
        <v>6</v>
      </c>
      <c r="D189">
        <v>10</v>
      </c>
      <c r="F189">
        <v>1</v>
      </c>
      <c r="H189">
        <v>7.0520240532091902</v>
      </c>
      <c r="K189" t="s">
        <v>4</v>
      </c>
      <c r="L189">
        <v>120</v>
      </c>
      <c r="M189">
        <v>88</v>
      </c>
      <c r="O189">
        <v>1</v>
      </c>
      <c r="Q189">
        <v>12.510689960018899</v>
      </c>
    </row>
    <row r="190" spans="1:17">
      <c r="A190">
        <v>15.052744184221501</v>
      </c>
      <c r="B190" t="s">
        <v>4</v>
      </c>
      <c r="C190" t="s">
        <v>6</v>
      </c>
      <c r="D190">
        <v>11</v>
      </c>
      <c r="F190">
        <v>1</v>
      </c>
      <c r="H190">
        <v>15.199917969895701</v>
      </c>
      <c r="K190" t="s">
        <v>4</v>
      </c>
      <c r="L190">
        <v>120</v>
      </c>
      <c r="M190">
        <v>89</v>
      </c>
      <c r="O190">
        <v>1</v>
      </c>
      <c r="Q190">
        <v>8.0345670762667201</v>
      </c>
    </row>
    <row r="191" spans="1:17">
      <c r="A191">
        <v>4.6684416816348104</v>
      </c>
      <c r="B191" t="s">
        <v>5</v>
      </c>
      <c r="C191" t="s">
        <v>6</v>
      </c>
      <c r="D191">
        <v>12</v>
      </c>
      <c r="F191">
        <v>2</v>
      </c>
      <c r="H191">
        <v>2.9975312888310301</v>
      </c>
      <c r="K191" t="s">
        <v>4</v>
      </c>
      <c r="L191">
        <v>120</v>
      </c>
      <c r="M191">
        <v>90</v>
      </c>
      <c r="O191">
        <v>1</v>
      </c>
      <c r="Q191">
        <v>18.5666839815879</v>
      </c>
    </row>
    <row r="192" spans="1:17">
      <c r="A192">
        <v>4.7775498344784602</v>
      </c>
      <c r="B192" t="s">
        <v>5</v>
      </c>
      <c r="C192" t="s">
        <v>6</v>
      </c>
      <c r="D192">
        <v>13</v>
      </c>
      <c r="F192">
        <v>2</v>
      </c>
      <c r="H192">
        <v>8.1347892515123501</v>
      </c>
      <c r="K192" t="s">
        <v>4</v>
      </c>
      <c r="L192">
        <v>120</v>
      </c>
      <c r="M192">
        <v>91</v>
      </c>
      <c r="O192">
        <v>1</v>
      </c>
      <c r="Q192">
        <v>20.272682565410399</v>
      </c>
    </row>
    <row r="193" spans="1:17">
      <c r="A193">
        <v>21.335348719642202</v>
      </c>
      <c r="B193" t="s">
        <v>4</v>
      </c>
      <c r="C193" t="s">
        <v>6</v>
      </c>
      <c r="D193">
        <v>14</v>
      </c>
      <c r="F193">
        <v>1</v>
      </c>
      <c r="H193">
        <v>13.032329773911499</v>
      </c>
      <c r="K193" t="s">
        <v>4</v>
      </c>
      <c r="L193">
        <v>120</v>
      </c>
      <c r="M193">
        <v>92</v>
      </c>
      <c r="O193">
        <v>1</v>
      </c>
      <c r="Q193">
        <v>19.3229535460429</v>
      </c>
    </row>
    <row r="194" spans="1:17">
      <c r="A194">
        <v>31.5732041313534</v>
      </c>
      <c r="B194" t="s">
        <v>4</v>
      </c>
      <c r="C194" t="s">
        <v>6</v>
      </c>
      <c r="D194">
        <v>15</v>
      </c>
      <c r="F194">
        <v>1</v>
      </c>
      <c r="H194">
        <v>13.305111359165601</v>
      </c>
      <c r="K194" t="s">
        <v>4</v>
      </c>
      <c r="L194">
        <v>120</v>
      </c>
      <c r="M194">
        <v>93</v>
      </c>
      <c r="O194">
        <v>1</v>
      </c>
      <c r="Q194">
        <v>14.4528461626739</v>
      </c>
    </row>
    <row r="195" spans="1:17">
      <c r="A195">
        <v>12.0992578778948</v>
      </c>
      <c r="B195" t="s">
        <v>4</v>
      </c>
      <c r="C195" t="s">
        <v>6</v>
      </c>
      <c r="D195">
        <v>16</v>
      </c>
      <c r="F195">
        <v>1</v>
      </c>
      <c r="H195">
        <v>14.979035932505701</v>
      </c>
      <c r="K195" t="s">
        <v>4</v>
      </c>
      <c r="L195">
        <v>120</v>
      </c>
      <c r="M195">
        <v>94</v>
      </c>
      <c r="O195">
        <v>1</v>
      </c>
      <c r="Q195">
        <v>15.299477850103701</v>
      </c>
    </row>
    <row r="196" spans="1:17">
      <c r="A196">
        <v>29.344510169256299</v>
      </c>
      <c r="B196" t="s">
        <v>4</v>
      </c>
      <c r="C196" t="s">
        <v>6</v>
      </c>
      <c r="D196">
        <v>17</v>
      </c>
      <c r="F196">
        <v>1</v>
      </c>
      <c r="H196">
        <v>19.5400073200401</v>
      </c>
      <c r="K196" t="s">
        <v>4</v>
      </c>
      <c r="L196">
        <v>120</v>
      </c>
      <c r="M196">
        <v>95</v>
      </c>
      <c r="O196">
        <v>1</v>
      </c>
      <c r="Q196">
        <v>8.7263794195827895</v>
      </c>
    </row>
    <row r="197" spans="1:17">
      <c r="A197">
        <v>14.6040243421282</v>
      </c>
      <c r="B197" t="s">
        <v>4</v>
      </c>
      <c r="C197" t="s">
        <v>6</v>
      </c>
      <c r="D197">
        <v>18</v>
      </c>
      <c r="F197">
        <v>1</v>
      </c>
      <c r="H197">
        <v>23.592026465106098</v>
      </c>
      <c r="K197" t="s">
        <v>4</v>
      </c>
      <c r="L197">
        <v>120</v>
      </c>
      <c r="M197">
        <v>96</v>
      </c>
      <c r="O197">
        <v>1</v>
      </c>
      <c r="Q197">
        <v>8.2268789876017792</v>
      </c>
    </row>
    <row r="198" spans="1:17">
      <c r="A198">
        <v>6.5204794747488801</v>
      </c>
      <c r="B198" t="s">
        <v>5</v>
      </c>
      <c r="C198" t="s">
        <v>6</v>
      </c>
      <c r="D198">
        <v>19</v>
      </c>
      <c r="F198">
        <v>2</v>
      </c>
      <c r="H198">
        <v>6.39159017970655</v>
      </c>
      <c r="K198" t="s">
        <v>4</v>
      </c>
      <c r="L198">
        <v>120</v>
      </c>
      <c r="M198">
        <v>97</v>
      </c>
      <c r="O198">
        <v>1</v>
      </c>
      <c r="Q198">
        <v>18.410714485455401</v>
      </c>
    </row>
    <row r="199" spans="1:17">
      <c r="A199">
        <v>22.235302289326899</v>
      </c>
      <c r="B199" t="s">
        <v>4</v>
      </c>
      <c r="C199" t="s">
        <v>6</v>
      </c>
      <c r="D199">
        <v>20</v>
      </c>
      <c r="F199">
        <v>1</v>
      </c>
      <c r="H199">
        <v>11.455653720841299</v>
      </c>
      <c r="K199" t="s">
        <v>4</v>
      </c>
      <c r="L199">
        <v>120</v>
      </c>
      <c r="M199">
        <v>98</v>
      </c>
      <c r="O199">
        <v>1</v>
      </c>
      <c r="Q199">
        <v>15.3112331575042</v>
      </c>
    </row>
    <row r="200" spans="1:17">
      <c r="A200">
        <v>21.636179469880599</v>
      </c>
      <c r="B200" t="s">
        <v>4</v>
      </c>
      <c r="C200" t="s">
        <v>6</v>
      </c>
      <c r="D200">
        <v>21</v>
      </c>
      <c r="F200">
        <v>1</v>
      </c>
      <c r="H200">
        <v>12.122762367457099</v>
      </c>
      <c r="K200" t="s">
        <v>4</v>
      </c>
      <c r="L200">
        <v>120</v>
      </c>
      <c r="M200">
        <v>99</v>
      </c>
      <c r="O200">
        <v>1</v>
      </c>
      <c r="Q200">
        <v>13.7270841245372</v>
      </c>
    </row>
    <row r="201" spans="1:17">
      <c r="A201">
        <v>24.8793391273135</v>
      </c>
      <c r="B201" t="s">
        <v>4</v>
      </c>
      <c r="C201" t="s">
        <v>6</v>
      </c>
      <c r="D201">
        <v>22</v>
      </c>
      <c r="F201">
        <v>2</v>
      </c>
      <c r="H201">
        <v>4.7701545450072702</v>
      </c>
      <c r="K201" t="s">
        <v>4</v>
      </c>
      <c r="L201">
        <v>120</v>
      </c>
      <c r="M201">
        <v>100</v>
      </c>
      <c r="O201">
        <v>1</v>
      </c>
      <c r="Q201">
        <v>15.2178418974369</v>
      </c>
    </row>
    <row r="202" spans="1:17">
      <c r="A202">
        <v>4.1452081316993299</v>
      </c>
      <c r="B202" t="s">
        <v>5</v>
      </c>
      <c r="C202" t="s">
        <v>6</v>
      </c>
      <c r="D202">
        <v>23</v>
      </c>
      <c r="F202">
        <v>2</v>
      </c>
      <c r="H202">
        <v>-2.61704980617111</v>
      </c>
      <c r="K202" t="s">
        <v>4</v>
      </c>
      <c r="L202">
        <v>120</v>
      </c>
      <c r="M202">
        <v>101</v>
      </c>
      <c r="O202">
        <v>1</v>
      </c>
      <c r="Q202">
        <v>14.2790343352774</v>
      </c>
    </row>
    <row r="203" spans="1:17">
      <c r="A203">
        <v>26.061811220078202</v>
      </c>
      <c r="B203" t="s">
        <v>4</v>
      </c>
      <c r="C203" t="s">
        <v>6</v>
      </c>
      <c r="D203">
        <v>24</v>
      </c>
      <c r="F203">
        <v>1</v>
      </c>
      <c r="H203">
        <v>12.7078513687357</v>
      </c>
      <c r="K203" t="s">
        <v>4</v>
      </c>
      <c r="L203">
        <v>120</v>
      </c>
      <c r="M203">
        <v>102</v>
      </c>
      <c r="O203">
        <v>1</v>
      </c>
      <c r="Q203">
        <v>19.161216510953899</v>
      </c>
    </row>
    <row r="204" spans="1:17">
      <c r="A204">
        <v>23.110850061689099</v>
      </c>
      <c r="B204" t="s">
        <v>4</v>
      </c>
      <c r="C204" t="s">
        <v>6</v>
      </c>
      <c r="D204">
        <v>25</v>
      </c>
      <c r="F204">
        <v>1</v>
      </c>
      <c r="H204">
        <v>14.528646668863701</v>
      </c>
      <c r="K204" t="s">
        <v>4</v>
      </c>
      <c r="L204">
        <v>120</v>
      </c>
      <c r="M204">
        <v>103</v>
      </c>
      <c r="O204">
        <v>1</v>
      </c>
      <c r="Q204">
        <v>17.483199980134099</v>
      </c>
    </row>
    <row r="205" spans="1:17">
      <c r="A205">
        <v>21.304243496486102</v>
      </c>
      <c r="B205" t="s">
        <v>4</v>
      </c>
      <c r="C205" t="s">
        <v>6</v>
      </c>
      <c r="D205">
        <v>26</v>
      </c>
      <c r="F205">
        <v>1</v>
      </c>
      <c r="H205">
        <v>17.796027619318</v>
      </c>
      <c r="K205" t="s">
        <v>4</v>
      </c>
      <c r="L205">
        <v>120</v>
      </c>
      <c r="M205">
        <v>104</v>
      </c>
      <c r="O205">
        <v>1</v>
      </c>
      <c r="Q205">
        <v>14.9529558140596</v>
      </c>
    </row>
    <row r="206" spans="1:17">
      <c r="A206">
        <v>4.4783504122779396</v>
      </c>
      <c r="B206" t="s">
        <v>5</v>
      </c>
      <c r="C206" t="s">
        <v>6</v>
      </c>
      <c r="D206">
        <v>27</v>
      </c>
      <c r="F206">
        <v>2</v>
      </c>
      <c r="H206">
        <v>9.83774412299665</v>
      </c>
      <c r="K206" t="s">
        <v>4</v>
      </c>
      <c r="L206">
        <v>120</v>
      </c>
      <c r="M206">
        <v>105</v>
      </c>
      <c r="O206">
        <v>1</v>
      </c>
      <c r="Q206">
        <v>17.079677070247101</v>
      </c>
    </row>
    <row r="207" spans="1:17">
      <c r="A207">
        <v>7.0207174846104197</v>
      </c>
      <c r="B207" t="s">
        <v>5</v>
      </c>
      <c r="C207" t="s">
        <v>6</v>
      </c>
      <c r="D207">
        <v>28</v>
      </c>
      <c r="F207">
        <v>1</v>
      </c>
      <c r="H207">
        <v>15.2306331186709</v>
      </c>
      <c r="K207" t="s">
        <v>4</v>
      </c>
      <c r="L207">
        <v>120</v>
      </c>
      <c r="M207">
        <v>106</v>
      </c>
      <c r="O207">
        <v>1</v>
      </c>
      <c r="Q207">
        <v>22.135608024850701</v>
      </c>
    </row>
    <row r="208" spans="1:17">
      <c r="A208">
        <v>7.5985198248000296</v>
      </c>
      <c r="B208" t="s">
        <v>5</v>
      </c>
      <c r="C208" t="s">
        <v>6</v>
      </c>
      <c r="D208">
        <v>29</v>
      </c>
      <c r="F208">
        <v>1</v>
      </c>
      <c r="H208">
        <v>10.3056645227123</v>
      </c>
      <c r="K208" t="s">
        <v>4</v>
      </c>
      <c r="L208">
        <v>120</v>
      </c>
      <c r="M208">
        <v>107</v>
      </c>
      <c r="O208">
        <v>1</v>
      </c>
      <c r="Q208">
        <v>20.647926825584101</v>
      </c>
    </row>
    <row r="209" spans="1:17">
      <c r="A209">
        <v>13.838249796912701</v>
      </c>
      <c r="B209" t="s">
        <v>4</v>
      </c>
      <c r="C209" t="s">
        <v>6</v>
      </c>
      <c r="D209">
        <v>30</v>
      </c>
      <c r="F209">
        <v>1</v>
      </c>
      <c r="H209">
        <v>17.779696063926799</v>
      </c>
      <c r="K209" t="s">
        <v>4</v>
      </c>
      <c r="L209">
        <v>120</v>
      </c>
      <c r="M209">
        <v>108</v>
      </c>
      <c r="O209">
        <v>1</v>
      </c>
      <c r="Q209">
        <v>18.3202946407194</v>
      </c>
    </row>
    <row r="210" spans="1:17">
      <c r="A210">
        <v>13.2321789605276</v>
      </c>
      <c r="B210" t="s">
        <v>4</v>
      </c>
      <c r="C210" t="s">
        <v>6</v>
      </c>
      <c r="D210">
        <v>31</v>
      </c>
      <c r="F210">
        <v>1</v>
      </c>
      <c r="H210">
        <v>16.7572066481506</v>
      </c>
      <c r="K210" t="s">
        <v>4</v>
      </c>
      <c r="L210">
        <v>120</v>
      </c>
      <c r="M210">
        <v>109</v>
      </c>
      <c r="O210">
        <v>1</v>
      </c>
      <c r="Q210">
        <v>21.339553433608199</v>
      </c>
    </row>
    <row r="211" spans="1:17">
      <c r="A211">
        <v>28.366324106852201</v>
      </c>
      <c r="B211" t="s">
        <v>4</v>
      </c>
      <c r="C211" t="s">
        <v>6</v>
      </c>
      <c r="D211">
        <v>32</v>
      </c>
      <c r="F211">
        <v>1</v>
      </c>
      <c r="H211">
        <v>10.6977577593803</v>
      </c>
      <c r="K211" t="s">
        <v>4</v>
      </c>
      <c r="L211">
        <v>120</v>
      </c>
      <c r="M211">
        <v>110</v>
      </c>
      <c r="O211">
        <v>1</v>
      </c>
      <c r="Q211">
        <v>20.269134813576098</v>
      </c>
    </row>
    <row r="212" spans="1:17">
      <c r="A212">
        <v>4.5176664079938602</v>
      </c>
      <c r="B212" t="s">
        <v>5</v>
      </c>
      <c r="C212" t="s">
        <v>6</v>
      </c>
      <c r="D212">
        <v>33</v>
      </c>
      <c r="F212">
        <v>2</v>
      </c>
      <c r="H212">
        <v>3.0687899365610098</v>
      </c>
      <c r="K212" t="s">
        <v>4</v>
      </c>
      <c r="L212">
        <v>120</v>
      </c>
      <c r="M212">
        <v>111</v>
      </c>
      <c r="O212">
        <v>1</v>
      </c>
      <c r="Q212">
        <v>15.557100225264</v>
      </c>
    </row>
    <row r="213" spans="1:17">
      <c r="A213">
        <v>38.965379851205</v>
      </c>
      <c r="B213" t="s">
        <v>4</v>
      </c>
      <c r="C213" t="s">
        <v>6</v>
      </c>
      <c r="D213">
        <v>34</v>
      </c>
      <c r="F213">
        <v>1</v>
      </c>
      <c r="H213">
        <v>20.945713914192599</v>
      </c>
      <c r="K213" t="s">
        <v>4</v>
      </c>
      <c r="L213">
        <v>120</v>
      </c>
      <c r="M213">
        <v>112</v>
      </c>
      <c r="O213">
        <v>1</v>
      </c>
      <c r="Q213">
        <v>12.829279682202399</v>
      </c>
    </row>
    <row r="214" spans="1:17">
      <c r="A214">
        <v>17.696459089006598</v>
      </c>
      <c r="B214" t="s">
        <v>4</v>
      </c>
      <c r="C214" t="s">
        <v>6</v>
      </c>
      <c r="D214">
        <v>35</v>
      </c>
      <c r="F214">
        <v>1</v>
      </c>
      <c r="H214">
        <v>19.280468945085001</v>
      </c>
      <c r="K214" t="s">
        <v>4</v>
      </c>
      <c r="L214">
        <v>120</v>
      </c>
      <c r="M214">
        <v>113</v>
      </c>
      <c r="O214">
        <v>1</v>
      </c>
      <c r="Q214">
        <v>18.2148059987096</v>
      </c>
    </row>
    <row r="215" spans="1:17">
      <c r="A215">
        <v>28.6536162240164</v>
      </c>
      <c r="B215" t="s">
        <v>4</v>
      </c>
      <c r="C215" t="s">
        <v>6</v>
      </c>
      <c r="D215">
        <v>36</v>
      </c>
      <c r="F215">
        <v>1</v>
      </c>
      <c r="H215">
        <v>14.523763348968799</v>
      </c>
      <c r="K215" t="s">
        <v>4</v>
      </c>
      <c r="L215">
        <v>120</v>
      </c>
      <c r="M215">
        <v>114</v>
      </c>
      <c r="O215">
        <v>1</v>
      </c>
      <c r="Q215">
        <v>16.149434627609601</v>
      </c>
    </row>
    <row r="216" spans="1:17">
      <c r="A216">
        <v>27.359903835114899</v>
      </c>
      <c r="B216" t="s">
        <v>4</v>
      </c>
      <c r="C216" t="s">
        <v>6</v>
      </c>
      <c r="D216">
        <v>37</v>
      </c>
      <c r="F216">
        <v>1</v>
      </c>
      <c r="H216">
        <v>8.8197994139918894</v>
      </c>
      <c r="K216" t="s">
        <v>4</v>
      </c>
      <c r="L216">
        <v>120</v>
      </c>
      <c r="M216">
        <v>115</v>
      </c>
      <c r="O216">
        <v>1</v>
      </c>
      <c r="Q216">
        <v>14.4337767940908</v>
      </c>
    </row>
    <row r="217" spans="1:17">
      <c r="A217">
        <v>4.2744672866094602</v>
      </c>
      <c r="B217" t="s">
        <v>5</v>
      </c>
      <c r="C217" t="s">
        <v>6</v>
      </c>
      <c r="D217">
        <v>38</v>
      </c>
      <c r="F217">
        <v>2</v>
      </c>
      <c r="H217">
        <v>9.2790248474025603</v>
      </c>
      <c r="K217" t="s">
        <v>4</v>
      </c>
      <c r="L217">
        <v>120</v>
      </c>
      <c r="M217">
        <v>116</v>
      </c>
      <c r="O217">
        <v>1</v>
      </c>
      <c r="Q217">
        <v>19.896526895936098</v>
      </c>
    </row>
    <row r="218" spans="1:17">
      <c r="A218">
        <v>25.936969893319201</v>
      </c>
      <c r="B218" t="s">
        <v>4</v>
      </c>
      <c r="C218" t="s">
        <v>6</v>
      </c>
      <c r="D218">
        <v>39</v>
      </c>
      <c r="F218">
        <v>1</v>
      </c>
      <c r="H218">
        <v>14.2641741286404</v>
      </c>
      <c r="K218" t="s">
        <v>4</v>
      </c>
      <c r="L218">
        <v>120</v>
      </c>
      <c r="M218">
        <v>117</v>
      </c>
      <c r="O218">
        <v>1</v>
      </c>
      <c r="Q218">
        <v>18.0865388456847</v>
      </c>
    </row>
    <row r="219" spans="1:17">
      <c r="A219">
        <v>19.924141202654098</v>
      </c>
      <c r="B219" t="s">
        <v>4</v>
      </c>
      <c r="C219" t="s">
        <v>6</v>
      </c>
      <c r="D219">
        <v>40</v>
      </c>
      <c r="F219">
        <v>1</v>
      </c>
      <c r="H219">
        <v>13.1370244952322</v>
      </c>
      <c r="K219" t="s">
        <v>4</v>
      </c>
      <c r="L219">
        <v>120</v>
      </c>
      <c r="M219">
        <v>118</v>
      </c>
      <c r="O219">
        <v>1</v>
      </c>
      <c r="Q219">
        <v>15.796409737514701</v>
      </c>
    </row>
    <row r="220" spans="1:17">
      <c r="A220">
        <v>13.715516726175901</v>
      </c>
      <c r="B220" t="s">
        <v>4</v>
      </c>
      <c r="C220" t="s">
        <v>6</v>
      </c>
      <c r="D220">
        <v>41</v>
      </c>
      <c r="F220">
        <v>2</v>
      </c>
      <c r="H220">
        <v>2.9107620057038002</v>
      </c>
      <c r="K220" t="s">
        <v>4</v>
      </c>
      <c r="L220">
        <v>120</v>
      </c>
      <c r="M220">
        <v>119</v>
      </c>
      <c r="O220">
        <v>1</v>
      </c>
      <c r="Q220">
        <v>15.990518749618399</v>
      </c>
    </row>
    <row r="221" spans="1:17">
      <c r="A221">
        <v>25.576411111014199</v>
      </c>
      <c r="B221" t="s">
        <v>4</v>
      </c>
      <c r="C221" t="s">
        <v>6</v>
      </c>
      <c r="D221">
        <v>42</v>
      </c>
      <c r="F221">
        <v>1</v>
      </c>
      <c r="H221">
        <v>9.8427195463963493</v>
      </c>
      <c r="K221" t="s">
        <v>4</v>
      </c>
      <c r="L221">
        <v>120</v>
      </c>
      <c r="M221">
        <v>120</v>
      </c>
      <c r="O221">
        <v>1</v>
      </c>
      <c r="Q221">
        <v>14.468277394199101</v>
      </c>
    </row>
    <row r="222" spans="1:17">
      <c r="A222">
        <v>27.736873717535101</v>
      </c>
      <c r="B222" t="s">
        <v>4</v>
      </c>
      <c r="C222" t="s">
        <v>6</v>
      </c>
      <c r="D222">
        <v>43</v>
      </c>
      <c r="F222">
        <v>1</v>
      </c>
      <c r="H222">
        <v>11.852448770420599</v>
      </c>
      <c r="K222" t="s">
        <v>4</v>
      </c>
      <c r="L222">
        <v>120</v>
      </c>
      <c r="M222">
        <v>121</v>
      </c>
      <c r="O222">
        <v>1</v>
      </c>
      <c r="Q222">
        <v>14.342066825920901</v>
      </c>
    </row>
    <row r="223" spans="1:17">
      <c r="A223">
        <v>15.4249754860287</v>
      </c>
      <c r="B223" t="s">
        <v>4</v>
      </c>
      <c r="C223" t="s">
        <v>6</v>
      </c>
      <c r="D223">
        <v>44</v>
      </c>
      <c r="F223">
        <v>1</v>
      </c>
      <c r="H223">
        <v>13.2764146708166</v>
      </c>
      <c r="K223" t="s">
        <v>4</v>
      </c>
      <c r="L223">
        <v>120</v>
      </c>
      <c r="M223">
        <v>122</v>
      </c>
      <c r="O223">
        <v>1</v>
      </c>
      <c r="Q223">
        <v>13.4382234973483</v>
      </c>
    </row>
    <row r="224" spans="1:17">
      <c r="A224">
        <v>30.694057918730199</v>
      </c>
      <c r="B224" t="s">
        <v>4</v>
      </c>
      <c r="C224" t="s">
        <v>6</v>
      </c>
      <c r="D224">
        <v>45</v>
      </c>
      <c r="F224">
        <v>2</v>
      </c>
      <c r="H224">
        <v>7.7102184593409504</v>
      </c>
      <c r="K224" t="s">
        <v>4</v>
      </c>
      <c r="L224">
        <v>120</v>
      </c>
      <c r="M224">
        <v>123</v>
      </c>
      <c r="O224">
        <v>1</v>
      </c>
      <c r="Q224">
        <v>17.7151043171434</v>
      </c>
    </row>
    <row r="225" spans="1:17">
      <c r="A225">
        <v>6.1693681081136003</v>
      </c>
      <c r="B225" t="s">
        <v>5</v>
      </c>
      <c r="C225" t="s">
        <v>6</v>
      </c>
      <c r="D225">
        <v>46</v>
      </c>
      <c r="F225">
        <v>2</v>
      </c>
      <c r="H225">
        <v>-0.93983715907274001</v>
      </c>
      <c r="K225" t="s">
        <v>4</v>
      </c>
      <c r="L225">
        <v>120</v>
      </c>
      <c r="M225">
        <v>124</v>
      </c>
      <c r="O225">
        <v>1</v>
      </c>
      <c r="Q225">
        <v>13.0055430498396</v>
      </c>
    </row>
    <row r="226" spans="1:17">
      <c r="A226">
        <v>6.7570866630190896</v>
      </c>
      <c r="B226" t="s">
        <v>5</v>
      </c>
      <c r="C226" t="s">
        <v>6</v>
      </c>
      <c r="D226">
        <v>47</v>
      </c>
      <c r="F226">
        <v>2</v>
      </c>
      <c r="H226">
        <v>5.1205290201914799</v>
      </c>
      <c r="K226" t="s">
        <v>4</v>
      </c>
      <c r="L226">
        <v>120</v>
      </c>
      <c r="M226">
        <v>125</v>
      </c>
      <c r="O226">
        <v>1</v>
      </c>
      <c r="Q226">
        <v>18.686009424565</v>
      </c>
    </row>
    <row r="227" spans="1:17">
      <c r="A227">
        <v>31.418411073230502</v>
      </c>
      <c r="B227" t="s">
        <v>4</v>
      </c>
      <c r="C227" t="s">
        <v>6</v>
      </c>
      <c r="D227">
        <v>48</v>
      </c>
      <c r="F227">
        <v>1</v>
      </c>
      <c r="H227">
        <v>9.4188791795637599</v>
      </c>
      <c r="K227" t="s">
        <v>4</v>
      </c>
      <c r="L227">
        <v>120</v>
      </c>
      <c r="M227">
        <v>126</v>
      </c>
      <c r="O227">
        <v>1</v>
      </c>
      <c r="Q227">
        <v>15.514249923385</v>
      </c>
    </row>
    <row r="228" spans="1:17">
      <c r="A228">
        <v>5.3336979094005699</v>
      </c>
      <c r="B228" t="s">
        <v>5</v>
      </c>
      <c r="C228" t="s">
        <v>6</v>
      </c>
      <c r="D228">
        <v>49</v>
      </c>
      <c r="F228">
        <v>2</v>
      </c>
      <c r="H228">
        <v>7.7010143084275597</v>
      </c>
      <c r="K228" t="s">
        <v>4</v>
      </c>
      <c r="L228">
        <v>120</v>
      </c>
      <c r="M228">
        <v>127</v>
      </c>
      <c r="O228">
        <v>1</v>
      </c>
      <c r="Q228">
        <v>14.9363504874428</v>
      </c>
    </row>
    <row r="229" spans="1:17">
      <c r="A229">
        <v>4.6807781855265302</v>
      </c>
      <c r="B229" t="s">
        <v>5</v>
      </c>
      <c r="C229" t="s">
        <v>6</v>
      </c>
      <c r="D229">
        <v>50</v>
      </c>
      <c r="F229">
        <v>1</v>
      </c>
      <c r="H229">
        <v>9.9130408344048995</v>
      </c>
      <c r="K229" t="s">
        <v>4</v>
      </c>
      <c r="L229">
        <v>120</v>
      </c>
      <c r="M229">
        <v>128</v>
      </c>
      <c r="O229">
        <v>1</v>
      </c>
      <c r="Q229">
        <v>16.088689005610998</v>
      </c>
    </row>
    <row r="230" spans="1:17">
      <c r="A230">
        <v>5.02978474753243</v>
      </c>
      <c r="B230" t="s">
        <v>5</v>
      </c>
      <c r="C230" t="s">
        <v>6</v>
      </c>
      <c r="D230">
        <v>51</v>
      </c>
      <c r="F230">
        <v>2</v>
      </c>
      <c r="H230">
        <v>1.6631301984460001</v>
      </c>
      <c r="K230" t="s">
        <v>4</v>
      </c>
      <c r="L230">
        <v>120</v>
      </c>
      <c r="M230">
        <v>129</v>
      </c>
      <c r="O230">
        <v>1</v>
      </c>
      <c r="Q230">
        <v>16.714909291212301</v>
      </c>
    </row>
    <row r="231" spans="1:17">
      <c r="A231">
        <v>27.791813032967699</v>
      </c>
      <c r="B231" t="s">
        <v>4</v>
      </c>
      <c r="C231" t="s">
        <v>6</v>
      </c>
      <c r="D231">
        <v>52</v>
      </c>
      <c r="F231">
        <v>1</v>
      </c>
      <c r="H231">
        <v>6.3102698711477796</v>
      </c>
      <c r="K231" t="s">
        <v>4</v>
      </c>
      <c r="L231">
        <v>120</v>
      </c>
      <c r="M231">
        <v>131</v>
      </c>
      <c r="O231">
        <v>1</v>
      </c>
      <c r="Q231">
        <v>19.7570259381772</v>
      </c>
    </row>
    <row r="232" spans="1:17">
      <c r="A232">
        <v>13.400458880833201</v>
      </c>
      <c r="B232" t="s">
        <v>4</v>
      </c>
      <c r="C232" t="s">
        <v>6</v>
      </c>
      <c r="D232">
        <v>53</v>
      </c>
      <c r="F232">
        <v>1</v>
      </c>
      <c r="H232">
        <v>12.336223600866299</v>
      </c>
      <c r="K232" t="s">
        <v>4</v>
      </c>
      <c r="L232">
        <v>120</v>
      </c>
      <c r="M232">
        <v>132</v>
      </c>
      <c r="O232">
        <v>1</v>
      </c>
      <c r="Q232">
        <v>14.5916398883725</v>
      </c>
    </row>
    <row r="233" spans="1:17">
      <c r="A233">
        <v>30.192128453935801</v>
      </c>
      <c r="B233" t="s">
        <v>4</v>
      </c>
      <c r="C233" t="s">
        <v>6</v>
      </c>
      <c r="D233">
        <v>54</v>
      </c>
      <c r="F233">
        <v>1</v>
      </c>
      <c r="H233">
        <v>17.7559494653635</v>
      </c>
      <c r="K233" t="s">
        <v>4</v>
      </c>
      <c r="L233">
        <v>120</v>
      </c>
      <c r="M233">
        <v>133</v>
      </c>
      <c r="O233">
        <v>1</v>
      </c>
      <c r="Q233">
        <v>22.1595552267577</v>
      </c>
    </row>
    <row r="234" spans="1:17">
      <c r="A234">
        <v>29.619790440513899</v>
      </c>
      <c r="B234" t="s">
        <v>4</v>
      </c>
      <c r="C234" t="s">
        <v>6</v>
      </c>
      <c r="D234">
        <v>55</v>
      </c>
      <c r="F234">
        <v>1</v>
      </c>
      <c r="H234">
        <v>10.501804437201899</v>
      </c>
      <c r="K234" t="s">
        <v>4</v>
      </c>
      <c r="L234">
        <v>120</v>
      </c>
      <c r="M234">
        <v>134</v>
      </c>
      <c r="O234">
        <v>1</v>
      </c>
      <c r="Q234">
        <v>19.000432360096799</v>
      </c>
    </row>
    <row r="235" spans="1:17">
      <c r="A235">
        <v>35.506971359252901</v>
      </c>
      <c r="B235" t="s">
        <v>4</v>
      </c>
      <c r="C235" t="s">
        <v>6</v>
      </c>
      <c r="D235">
        <v>56</v>
      </c>
      <c r="F235">
        <v>1</v>
      </c>
      <c r="H235">
        <v>15.946905369704901</v>
      </c>
      <c r="K235" t="s">
        <v>4</v>
      </c>
      <c r="L235">
        <v>120</v>
      </c>
      <c r="M235">
        <v>135</v>
      </c>
      <c r="O235">
        <v>1</v>
      </c>
      <c r="Q235">
        <v>12.756734025097201</v>
      </c>
    </row>
    <row r="236" spans="1:17">
      <c r="A236">
        <v>6.2097890490577301</v>
      </c>
      <c r="B236" t="s">
        <v>5</v>
      </c>
      <c r="C236" t="s">
        <v>6</v>
      </c>
      <c r="D236">
        <v>57</v>
      </c>
      <c r="F236">
        <v>2</v>
      </c>
      <c r="H236">
        <v>-1.5528360811755999</v>
      </c>
      <c r="K236" t="s">
        <v>4</v>
      </c>
      <c r="L236">
        <v>120</v>
      </c>
      <c r="M236">
        <v>136</v>
      </c>
      <c r="O236">
        <v>1</v>
      </c>
      <c r="Q236">
        <v>16.390626689777001</v>
      </c>
    </row>
    <row r="237" spans="1:17">
      <c r="A237">
        <v>6.39631353105817</v>
      </c>
      <c r="B237" t="s">
        <v>5</v>
      </c>
      <c r="C237" t="s">
        <v>6</v>
      </c>
      <c r="D237">
        <v>58</v>
      </c>
      <c r="F237">
        <v>2</v>
      </c>
      <c r="H237">
        <v>3.61117535818012</v>
      </c>
      <c r="K237" t="s">
        <v>4</v>
      </c>
      <c r="L237">
        <v>120</v>
      </c>
      <c r="M237">
        <v>139</v>
      </c>
      <c r="O237">
        <v>1</v>
      </c>
      <c r="Q237">
        <v>11.332607505148401</v>
      </c>
    </row>
    <row r="238" spans="1:17">
      <c r="A238">
        <v>13.086148716154501</v>
      </c>
      <c r="B238" t="s">
        <v>4</v>
      </c>
      <c r="C238" t="s">
        <v>6</v>
      </c>
      <c r="D238">
        <v>59</v>
      </c>
      <c r="F238">
        <v>1</v>
      </c>
      <c r="H238">
        <v>11.4858944637243</v>
      </c>
      <c r="K238" t="s">
        <v>4</v>
      </c>
      <c r="L238">
        <v>120</v>
      </c>
      <c r="M238">
        <v>140</v>
      </c>
      <c r="O238">
        <v>1</v>
      </c>
      <c r="Q238">
        <v>13.9771468584124</v>
      </c>
    </row>
    <row r="239" spans="1:17">
      <c r="A239">
        <v>5.3970316478184204</v>
      </c>
      <c r="B239" t="s">
        <v>5</v>
      </c>
      <c r="C239" t="s">
        <v>6</v>
      </c>
      <c r="D239">
        <v>60</v>
      </c>
      <c r="F239">
        <v>2</v>
      </c>
      <c r="H239">
        <v>-2.9664041781915298</v>
      </c>
      <c r="K239" t="s">
        <v>4</v>
      </c>
      <c r="L239">
        <v>120</v>
      </c>
      <c r="M239">
        <v>141</v>
      </c>
      <c r="O239">
        <v>1</v>
      </c>
      <c r="Q239">
        <v>8.5808788447436193</v>
      </c>
    </row>
    <row r="240" spans="1:17">
      <c r="A240">
        <v>6.7989824385870001</v>
      </c>
      <c r="B240" t="s">
        <v>5</v>
      </c>
      <c r="C240" t="s">
        <v>6</v>
      </c>
      <c r="D240">
        <v>61</v>
      </c>
      <c r="F240">
        <v>2</v>
      </c>
      <c r="H240">
        <v>2.0464824445837602</v>
      </c>
      <c r="K240" t="s">
        <v>4</v>
      </c>
      <c r="L240">
        <v>120</v>
      </c>
      <c r="M240">
        <v>142</v>
      </c>
      <c r="O240">
        <v>1</v>
      </c>
      <c r="Q240">
        <v>13.4535029011082</v>
      </c>
    </row>
    <row r="241" spans="1:17">
      <c r="A241">
        <v>4.5639407294137104</v>
      </c>
      <c r="B241" t="s">
        <v>5</v>
      </c>
      <c r="C241" t="s">
        <v>6</v>
      </c>
      <c r="D241">
        <v>62</v>
      </c>
      <c r="F241">
        <v>2</v>
      </c>
      <c r="H241">
        <v>3.9571974231670501</v>
      </c>
      <c r="K241" t="s">
        <v>4</v>
      </c>
      <c r="L241">
        <v>120</v>
      </c>
      <c r="M241">
        <v>143</v>
      </c>
      <c r="O241">
        <v>1</v>
      </c>
      <c r="Q241">
        <v>18.005673225153298</v>
      </c>
    </row>
    <row r="242" spans="1:17">
      <c r="A242">
        <v>37.678132102603001</v>
      </c>
      <c r="B242" t="s">
        <v>4</v>
      </c>
      <c r="C242" t="s">
        <v>6</v>
      </c>
      <c r="D242">
        <v>63</v>
      </c>
      <c r="F242">
        <v>1</v>
      </c>
      <c r="H242">
        <v>13.5118622949434</v>
      </c>
      <c r="K242" t="s">
        <v>4</v>
      </c>
      <c r="L242">
        <v>120</v>
      </c>
      <c r="M242">
        <v>144</v>
      </c>
      <c r="O242">
        <v>1</v>
      </c>
      <c r="Q242">
        <v>19.610728034625701</v>
      </c>
    </row>
    <row r="243" spans="1:17">
      <c r="A243">
        <v>13.1136817477998</v>
      </c>
      <c r="B243" t="s">
        <v>4</v>
      </c>
      <c r="C243" t="s">
        <v>6</v>
      </c>
      <c r="D243">
        <v>64</v>
      </c>
      <c r="F243">
        <v>1</v>
      </c>
      <c r="H243">
        <v>10.3378798570174</v>
      </c>
      <c r="K243" t="s">
        <v>4</v>
      </c>
      <c r="L243">
        <v>120</v>
      </c>
      <c r="M243">
        <v>146</v>
      </c>
      <c r="O243">
        <v>1</v>
      </c>
      <c r="Q243">
        <v>7.6712404491758397</v>
      </c>
    </row>
    <row r="244" spans="1:17">
      <c r="A244">
        <v>5.9238724027361096</v>
      </c>
      <c r="B244" t="s">
        <v>5</v>
      </c>
      <c r="C244" t="s">
        <v>6</v>
      </c>
      <c r="D244">
        <v>65</v>
      </c>
      <c r="F244">
        <v>1</v>
      </c>
      <c r="H244">
        <v>10.3867349423692</v>
      </c>
      <c r="K244" t="s">
        <v>4</v>
      </c>
      <c r="L244">
        <v>120</v>
      </c>
      <c r="M244">
        <v>147</v>
      </c>
      <c r="O244">
        <v>1</v>
      </c>
      <c r="Q244">
        <v>11.5016450087445</v>
      </c>
    </row>
    <row r="245" spans="1:17">
      <c r="A245">
        <v>36.211326780773298</v>
      </c>
      <c r="B245" t="s">
        <v>4</v>
      </c>
      <c r="C245" t="s">
        <v>6</v>
      </c>
      <c r="D245">
        <v>66</v>
      </c>
      <c r="F245">
        <v>1</v>
      </c>
      <c r="H245">
        <v>11.488037622408701</v>
      </c>
      <c r="K245" t="s">
        <v>4</v>
      </c>
      <c r="L245">
        <v>120</v>
      </c>
      <c r="M245">
        <v>149</v>
      </c>
      <c r="O245">
        <v>1</v>
      </c>
      <c r="Q245">
        <v>12.433092158649901</v>
      </c>
    </row>
    <row r="246" spans="1:17">
      <c r="A246">
        <v>7.3475740069434696</v>
      </c>
      <c r="B246" t="s">
        <v>5</v>
      </c>
      <c r="C246" t="s">
        <v>6</v>
      </c>
      <c r="D246">
        <v>67</v>
      </c>
      <c r="F246">
        <v>1</v>
      </c>
      <c r="H246">
        <v>11.7668700222006</v>
      </c>
      <c r="K246" t="s">
        <v>4</v>
      </c>
      <c r="L246">
        <v>120</v>
      </c>
      <c r="M246">
        <v>150</v>
      </c>
      <c r="O246">
        <v>1</v>
      </c>
      <c r="Q246">
        <v>9.8477380397189904</v>
      </c>
    </row>
    <row r="247" spans="1:17">
      <c r="A247">
        <v>35.793624196733703</v>
      </c>
      <c r="B247" t="s">
        <v>4</v>
      </c>
      <c r="C247" t="s">
        <v>6</v>
      </c>
      <c r="D247">
        <v>68</v>
      </c>
      <c r="F247">
        <v>1</v>
      </c>
      <c r="H247">
        <v>13.388700980205099</v>
      </c>
      <c r="K247" t="s">
        <v>4</v>
      </c>
      <c r="L247">
        <v>120</v>
      </c>
      <c r="M247">
        <v>151</v>
      </c>
      <c r="O247">
        <v>1</v>
      </c>
      <c r="Q247">
        <v>15.097733238752699</v>
      </c>
    </row>
    <row r="248" spans="1:17">
      <c r="A248">
        <v>5.1218528293427896</v>
      </c>
      <c r="B248" t="s">
        <v>5</v>
      </c>
      <c r="C248" t="s">
        <v>6</v>
      </c>
      <c r="D248">
        <v>69</v>
      </c>
      <c r="F248">
        <v>2</v>
      </c>
      <c r="H248">
        <v>-1.3357475871967199</v>
      </c>
      <c r="K248" t="s">
        <v>4</v>
      </c>
      <c r="L248">
        <v>120</v>
      </c>
      <c r="M248">
        <v>152</v>
      </c>
      <c r="O248">
        <v>1</v>
      </c>
      <c r="Q248">
        <v>17.285744216793098</v>
      </c>
    </row>
    <row r="249" spans="1:17">
      <c r="A249">
        <v>6.0466605141049303</v>
      </c>
      <c r="B249" t="s">
        <v>5</v>
      </c>
      <c r="C249" t="s">
        <v>6</v>
      </c>
      <c r="D249">
        <v>70</v>
      </c>
      <c r="F249">
        <v>2</v>
      </c>
      <c r="H249">
        <v>-2.6539853895472501</v>
      </c>
      <c r="K249" t="s">
        <v>4</v>
      </c>
      <c r="L249">
        <v>120</v>
      </c>
      <c r="M249">
        <v>153</v>
      </c>
      <c r="O249">
        <v>1</v>
      </c>
      <c r="Q249">
        <v>16.123946843417201</v>
      </c>
    </row>
    <row r="250" spans="1:17">
      <c r="A250">
        <v>12.2751636959257</v>
      </c>
      <c r="B250" t="s">
        <v>4</v>
      </c>
      <c r="C250" t="s">
        <v>6</v>
      </c>
      <c r="D250">
        <v>71</v>
      </c>
      <c r="F250">
        <v>1</v>
      </c>
      <c r="H250">
        <v>12.113906970664001</v>
      </c>
      <c r="K250" t="s">
        <v>4</v>
      </c>
      <c r="L250">
        <v>120</v>
      </c>
      <c r="M250">
        <v>155</v>
      </c>
      <c r="O250">
        <v>2</v>
      </c>
      <c r="Q250">
        <v>6.6832423992642598</v>
      </c>
    </row>
    <row r="251" spans="1:17">
      <c r="A251">
        <v>6.9694817406790497</v>
      </c>
      <c r="B251" t="s">
        <v>5</v>
      </c>
      <c r="C251" t="s">
        <v>6</v>
      </c>
      <c r="D251">
        <v>72</v>
      </c>
      <c r="F251">
        <v>2</v>
      </c>
      <c r="H251">
        <v>1.65969438294631</v>
      </c>
      <c r="K251" t="s">
        <v>4</v>
      </c>
      <c r="L251">
        <v>120</v>
      </c>
      <c r="M251">
        <v>156</v>
      </c>
      <c r="O251">
        <v>2</v>
      </c>
      <c r="Q251">
        <v>3.56649860572541</v>
      </c>
    </row>
    <row r="252" spans="1:17">
      <c r="A252">
        <v>33.689084779648503</v>
      </c>
      <c r="B252" t="s">
        <v>4</v>
      </c>
      <c r="C252" t="s">
        <v>6</v>
      </c>
      <c r="D252">
        <v>73</v>
      </c>
      <c r="F252">
        <v>1</v>
      </c>
      <c r="H252">
        <v>5.9474870086381397</v>
      </c>
      <c r="K252" t="s">
        <v>4</v>
      </c>
      <c r="L252">
        <v>120</v>
      </c>
      <c r="M252">
        <v>158</v>
      </c>
      <c r="O252">
        <v>1</v>
      </c>
      <c r="Q252">
        <v>17.953810174649099</v>
      </c>
    </row>
    <row r="253" spans="1:17">
      <c r="A253">
        <v>5.0032034374418703</v>
      </c>
      <c r="B253" t="s">
        <v>5</v>
      </c>
      <c r="C253" t="s">
        <v>6</v>
      </c>
      <c r="D253">
        <v>74</v>
      </c>
      <c r="F253">
        <v>2</v>
      </c>
      <c r="H253">
        <v>2.7017718342637398</v>
      </c>
      <c r="K253" t="s">
        <v>4</v>
      </c>
      <c r="L253">
        <v>120</v>
      </c>
      <c r="M253">
        <v>159</v>
      </c>
      <c r="O253">
        <v>1</v>
      </c>
      <c r="Q253">
        <v>15.4194970200969</v>
      </c>
    </row>
    <row r="254" spans="1:17">
      <c r="A254">
        <v>13.2852740968976</v>
      </c>
      <c r="B254" t="s">
        <v>4</v>
      </c>
      <c r="C254" t="s">
        <v>6</v>
      </c>
      <c r="D254">
        <v>75</v>
      </c>
      <c r="F254">
        <v>1</v>
      </c>
      <c r="H254">
        <v>7.4284853445714498</v>
      </c>
      <c r="K254" t="s">
        <v>4</v>
      </c>
      <c r="L254">
        <v>120</v>
      </c>
      <c r="M254">
        <v>161</v>
      </c>
      <c r="O254">
        <v>1</v>
      </c>
      <c r="Q254">
        <v>19.0671445633023</v>
      </c>
    </row>
    <row r="255" spans="1:17">
      <c r="A255">
        <v>35.434754734947497</v>
      </c>
      <c r="B255" t="s">
        <v>4</v>
      </c>
      <c r="C255" t="s">
        <v>6</v>
      </c>
      <c r="D255">
        <v>76</v>
      </c>
      <c r="F255">
        <v>1</v>
      </c>
      <c r="H255">
        <v>2.8786310443935799</v>
      </c>
      <c r="K255" t="s">
        <v>4</v>
      </c>
      <c r="L255">
        <v>120</v>
      </c>
      <c r="M255">
        <v>162</v>
      </c>
      <c r="O255">
        <v>1</v>
      </c>
      <c r="Q255">
        <v>18.531236170630098</v>
      </c>
    </row>
    <row r="256" spans="1:17">
      <c r="A256">
        <v>6.7007352284022703</v>
      </c>
      <c r="B256" t="s">
        <v>5</v>
      </c>
      <c r="C256" t="s">
        <v>6</v>
      </c>
      <c r="D256">
        <v>77</v>
      </c>
      <c r="F256">
        <v>2</v>
      </c>
      <c r="H256">
        <v>-0.89642177071944096</v>
      </c>
      <c r="K256" t="s">
        <v>4</v>
      </c>
      <c r="L256" t="s">
        <v>6</v>
      </c>
      <c r="M256">
        <v>0</v>
      </c>
      <c r="O256">
        <v>1</v>
      </c>
      <c r="Q256">
        <v>12.1096237331727</v>
      </c>
    </row>
    <row r="257" spans="1:17">
      <c r="A257">
        <v>29.837172826131098</v>
      </c>
      <c r="B257" t="s">
        <v>4</v>
      </c>
      <c r="C257" t="s">
        <v>6</v>
      </c>
      <c r="D257">
        <v>78</v>
      </c>
      <c r="F257">
        <v>1</v>
      </c>
      <c r="H257">
        <v>4.0470131320487104</v>
      </c>
      <c r="K257" t="s">
        <v>4</v>
      </c>
      <c r="L257" t="s">
        <v>6</v>
      </c>
      <c r="M257">
        <v>1</v>
      </c>
      <c r="O257">
        <v>1</v>
      </c>
      <c r="Q257">
        <v>19.773064582347001</v>
      </c>
    </row>
    <row r="258" spans="1:17">
      <c r="A258">
        <v>3.8894183749244302</v>
      </c>
      <c r="B258" t="s">
        <v>5</v>
      </c>
      <c r="C258" t="s">
        <v>6</v>
      </c>
      <c r="D258">
        <v>79</v>
      </c>
      <c r="F258">
        <v>2</v>
      </c>
      <c r="H258">
        <v>1.20600542146862</v>
      </c>
      <c r="K258" t="s">
        <v>4</v>
      </c>
      <c r="L258" t="s">
        <v>6</v>
      </c>
      <c r="M258">
        <v>4</v>
      </c>
      <c r="O258">
        <v>1</v>
      </c>
      <c r="Q258">
        <v>11.0195427058015</v>
      </c>
    </row>
    <row r="259" spans="1:17">
      <c r="A259">
        <v>4.2103927249000099</v>
      </c>
      <c r="B259" t="s">
        <v>5</v>
      </c>
      <c r="C259" t="s">
        <v>6</v>
      </c>
      <c r="D259">
        <v>80</v>
      </c>
      <c r="F259">
        <v>2</v>
      </c>
      <c r="H259">
        <v>1.06982376627316</v>
      </c>
      <c r="K259" t="s">
        <v>4</v>
      </c>
      <c r="L259" t="s">
        <v>6</v>
      </c>
      <c r="M259">
        <v>6</v>
      </c>
      <c r="O259">
        <v>2</v>
      </c>
      <c r="Q259">
        <v>12.4572016685793</v>
      </c>
    </row>
    <row r="260" spans="1:17">
      <c r="A260">
        <v>6.34373687562488</v>
      </c>
      <c r="B260" t="s">
        <v>5</v>
      </c>
      <c r="C260" t="s">
        <v>6</v>
      </c>
      <c r="D260">
        <v>81</v>
      </c>
      <c r="F260">
        <v>2</v>
      </c>
      <c r="H260">
        <v>3.4389276635453299</v>
      </c>
      <c r="K260" t="s">
        <v>4</v>
      </c>
      <c r="L260" t="s">
        <v>6</v>
      </c>
      <c r="M260">
        <v>7</v>
      </c>
      <c r="O260">
        <v>1</v>
      </c>
      <c r="Q260">
        <v>14.741924393513999</v>
      </c>
    </row>
    <row r="261" spans="1:17">
      <c r="A261">
        <v>4.2066159929547897</v>
      </c>
      <c r="B261" t="s">
        <v>5</v>
      </c>
      <c r="C261" t="s">
        <v>6</v>
      </c>
      <c r="D261">
        <v>82</v>
      </c>
      <c r="F261">
        <v>2</v>
      </c>
      <c r="H261">
        <v>-3.25047799052924</v>
      </c>
      <c r="K261" t="s">
        <v>4</v>
      </c>
      <c r="L261" t="s">
        <v>6</v>
      </c>
      <c r="M261">
        <v>9</v>
      </c>
      <c r="O261">
        <v>2</v>
      </c>
      <c r="Q261">
        <v>12.0410174534886</v>
      </c>
    </row>
    <row r="262" spans="1:17">
      <c r="A262">
        <v>35.015429088047497</v>
      </c>
      <c r="B262" t="s">
        <v>4</v>
      </c>
      <c r="C262" t="s">
        <v>6</v>
      </c>
      <c r="D262">
        <v>83</v>
      </c>
      <c r="F262">
        <v>1</v>
      </c>
      <c r="H262">
        <v>-1.1626656563353599</v>
      </c>
      <c r="K262" t="s">
        <v>4</v>
      </c>
      <c r="L262" t="s">
        <v>6</v>
      </c>
      <c r="M262">
        <v>10</v>
      </c>
      <c r="O262">
        <v>1</v>
      </c>
      <c r="Q262">
        <v>7.0520240532091902</v>
      </c>
    </row>
    <row r="263" spans="1:17">
      <c r="A263">
        <v>16.932447251819401</v>
      </c>
      <c r="B263" t="s">
        <v>4</v>
      </c>
      <c r="C263" t="s">
        <v>6</v>
      </c>
      <c r="D263">
        <v>84</v>
      </c>
      <c r="F263">
        <v>1</v>
      </c>
      <c r="H263">
        <v>12.3416692774578</v>
      </c>
      <c r="K263" t="s">
        <v>4</v>
      </c>
      <c r="L263" t="s">
        <v>6</v>
      </c>
      <c r="M263">
        <v>11</v>
      </c>
      <c r="O263">
        <v>1</v>
      </c>
      <c r="Q263">
        <v>15.199917969895701</v>
      </c>
    </row>
    <row r="264" spans="1:17">
      <c r="A264">
        <v>5.8975405011858202</v>
      </c>
      <c r="B264" t="s">
        <v>5</v>
      </c>
      <c r="C264" t="s">
        <v>6</v>
      </c>
      <c r="D264">
        <v>85</v>
      </c>
      <c r="F264">
        <v>2</v>
      </c>
      <c r="H264">
        <v>5.9209874301551899</v>
      </c>
      <c r="K264" t="s">
        <v>4</v>
      </c>
      <c r="L264" t="s">
        <v>6</v>
      </c>
      <c r="M264">
        <v>14</v>
      </c>
      <c r="O264">
        <v>1</v>
      </c>
      <c r="Q264">
        <v>13.032329773911499</v>
      </c>
    </row>
    <row r="265" spans="1:17">
      <c r="A265">
        <v>14.9621864500499</v>
      </c>
      <c r="B265" t="s">
        <v>4</v>
      </c>
      <c r="C265" t="s">
        <v>6</v>
      </c>
      <c r="D265">
        <v>86</v>
      </c>
      <c r="F265">
        <v>1</v>
      </c>
      <c r="H265">
        <v>11.3461110982518</v>
      </c>
      <c r="K265" t="s">
        <v>4</v>
      </c>
      <c r="L265" t="s">
        <v>6</v>
      </c>
      <c r="M265">
        <v>15</v>
      </c>
      <c r="O265">
        <v>1</v>
      </c>
      <c r="Q265">
        <v>13.305111359165601</v>
      </c>
    </row>
    <row r="266" spans="1:17">
      <c r="A266">
        <v>6.4182956332252097</v>
      </c>
      <c r="B266" t="s">
        <v>5</v>
      </c>
      <c r="C266" t="s">
        <v>6</v>
      </c>
      <c r="D266">
        <v>87</v>
      </c>
      <c r="F266">
        <v>2</v>
      </c>
      <c r="H266">
        <v>3.8513395040985499</v>
      </c>
      <c r="K266" t="s">
        <v>4</v>
      </c>
      <c r="L266" t="s">
        <v>6</v>
      </c>
      <c r="M266">
        <v>16</v>
      </c>
      <c r="O266">
        <v>1</v>
      </c>
      <c r="Q266">
        <v>14.979035932505701</v>
      </c>
    </row>
    <row r="267" spans="1:17">
      <c r="A267">
        <v>4.6007674080984904</v>
      </c>
      <c r="B267" t="s">
        <v>5</v>
      </c>
      <c r="C267" t="s">
        <v>6</v>
      </c>
      <c r="D267">
        <v>88</v>
      </c>
      <c r="F267">
        <v>2</v>
      </c>
      <c r="H267">
        <v>5.6111710108017299</v>
      </c>
      <c r="K267" t="s">
        <v>4</v>
      </c>
      <c r="L267" t="s">
        <v>6</v>
      </c>
      <c r="M267">
        <v>17</v>
      </c>
      <c r="O267">
        <v>1</v>
      </c>
      <c r="Q267">
        <v>19.5400073200401</v>
      </c>
    </row>
    <row r="268" spans="1:17">
      <c r="A268">
        <v>33.146403494335303</v>
      </c>
      <c r="B268" t="s">
        <v>4</v>
      </c>
      <c r="C268" t="s">
        <v>6</v>
      </c>
      <c r="D268">
        <v>89</v>
      </c>
      <c r="F268">
        <v>1</v>
      </c>
      <c r="H268">
        <v>7.0131673600047302</v>
      </c>
      <c r="K268" t="s">
        <v>4</v>
      </c>
      <c r="L268" t="s">
        <v>6</v>
      </c>
      <c r="M268">
        <v>18</v>
      </c>
      <c r="O268">
        <v>1</v>
      </c>
      <c r="Q268">
        <v>23.592026465106098</v>
      </c>
    </row>
    <row r="269" spans="1:17">
      <c r="A269">
        <v>3.7668434324718598</v>
      </c>
      <c r="B269" t="s">
        <v>5</v>
      </c>
      <c r="C269" t="s">
        <v>6</v>
      </c>
      <c r="D269">
        <v>90</v>
      </c>
      <c r="F269">
        <v>2</v>
      </c>
      <c r="H269">
        <v>-1.58309140716217</v>
      </c>
      <c r="K269" t="s">
        <v>4</v>
      </c>
      <c r="L269" t="s">
        <v>6</v>
      </c>
      <c r="M269">
        <v>20</v>
      </c>
      <c r="O269">
        <v>1</v>
      </c>
      <c r="Q269">
        <v>11.455653720841299</v>
      </c>
    </row>
    <row r="270" spans="1:17">
      <c r="A270">
        <v>19.5518440064929</v>
      </c>
      <c r="B270" t="s">
        <v>4</v>
      </c>
      <c r="C270" t="s">
        <v>6</v>
      </c>
      <c r="D270">
        <v>91</v>
      </c>
      <c r="F270">
        <v>1</v>
      </c>
      <c r="H270">
        <v>18.532004157425199</v>
      </c>
      <c r="K270" t="s">
        <v>4</v>
      </c>
      <c r="L270" t="s">
        <v>6</v>
      </c>
      <c r="M270">
        <v>21</v>
      </c>
      <c r="O270">
        <v>1</v>
      </c>
      <c r="Q270">
        <v>12.122762367457099</v>
      </c>
    </row>
    <row r="271" spans="1:17">
      <c r="A271">
        <v>7.0435811451503199</v>
      </c>
      <c r="B271" t="s">
        <v>5</v>
      </c>
      <c r="C271" t="s">
        <v>6</v>
      </c>
      <c r="D271">
        <v>92</v>
      </c>
      <c r="F271">
        <v>2</v>
      </c>
      <c r="H271">
        <v>-4.0300008437321999</v>
      </c>
      <c r="K271" t="s">
        <v>4</v>
      </c>
      <c r="L271" t="s">
        <v>6</v>
      </c>
      <c r="M271">
        <v>22</v>
      </c>
      <c r="O271">
        <v>2</v>
      </c>
      <c r="Q271">
        <v>4.7701545450072702</v>
      </c>
    </row>
    <row r="272" spans="1:17">
      <c r="A272">
        <v>7.5448728743053604</v>
      </c>
      <c r="B272" t="s">
        <v>5</v>
      </c>
      <c r="C272" t="s">
        <v>6</v>
      </c>
      <c r="D272">
        <v>93</v>
      </c>
      <c r="F272">
        <v>2</v>
      </c>
      <c r="H272">
        <v>3.4269276377318199</v>
      </c>
      <c r="K272" t="s">
        <v>4</v>
      </c>
      <c r="L272" t="s">
        <v>6</v>
      </c>
      <c r="M272">
        <v>24</v>
      </c>
      <c r="O272">
        <v>1</v>
      </c>
      <c r="Q272">
        <v>12.7078513687357</v>
      </c>
    </row>
    <row r="273" spans="1:17">
      <c r="A273">
        <v>6.8602864855811703</v>
      </c>
      <c r="B273" t="s">
        <v>5</v>
      </c>
      <c r="C273" t="s">
        <v>6</v>
      </c>
      <c r="D273">
        <v>94</v>
      </c>
      <c r="F273">
        <v>2</v>
      </c>
      <c r="H273">
        <v>1.33529045608062</v>
      </c>
      <c r="K273" t="s">
        <v>4</v>
      </c>
      <c r="L273" t="s">
        <v>6</v>
      </c>
      <c r="M273">
        <v>25</v>
      </c>
      <c r="O273">
        <v>1</v>
      </c>
      <c r="Q273">
        <v>14.528646668863701</v>
      </c>
    </row>
    <row r="274" spans="1:17">
      <c r="A274">
        <v>18.128332683018201</v>
      </c>
      <c r="B274" t="s">
        <v>4</v>
      </c>
      <c r="C274" t="s">
        <v>6</v>
      </c>
      <c r="D274">
        <v>95</v>
      </c>
      <c r="F274">
        <v>1</v>
      </c>
      <c r="H274">
        <v>10.588569301093701</v>
      </c>
      <c r="K274" t="s">
        <v>4</v>
      </c>
      <c r="L274" t="s">
        <v>6</v>
      </c>
      <c r="M274">
        <v>26</v>
      </c>
      <c r="O274">
        <v>1</v>
      </c>
      <c r="Q274">
        <v>17.796027619318</v>
      </c>
    </row>
    <row r="275" spans="1:17">
      <c r="A275">
        <v>6.7117140179588599</v>
      </c>
      <c r="B275" t="s">
        <v>5</v>
      </c>
      <c r="C275" t="s">
        <v>6</v>
      </c>
      <c r="D275">
        <v>96</v>
      </c>
      <c r="F275">
        <v>2</v>
      </c>
      <c r="H275">
        <v>2.3219654420434899</v>
      </c>
      <c r="K275" t="s">
        <v>4</v>
      </c>
      <c r="L275" t="s">
        <v>6</v>
      </c>
      <c r="M275">
        <v>30</v>
      </c>
      <c r="O275">
        <v>1</v>
      </c>
      <c r="Q275">
        <v>17.779696063926799</v>
      </c>
    </row>
    <row r="276" spans="1:17">
      <c r="A276">
        <v>17.511195795876599</v>
      </c>
      <c r="B276" t="s">
        <v>4</v>
      </c>
      <c r="C276" t="s">
        <v>6</v>
      </c>
      <c r="D276">
        <v>97</v>
      </c>
      <c r="F276">
        <v>1</v>
      </c>
      <c r="H276">
        <v>12.0569869188248</v>
      </c>
      <c r="K276" t="s">
        <v>4</v>
      </c>
      <c r="L276" t="s">
        <v>6</v>
      </c>
      <c r="M276">
        <v>31</v>
      </c>
      <c r="O276">
        <v>1</v>
      </c>
      <c r="Q276">
        <v>16.7572066481506</v>
      </c>
    </row>
    <row r="277" spans="1:17">
      <c r="A277">
        <v>3.2471709932599699</v>
      </c>
      <c r="B277" t="s">
        <v>5</v>
      </c>
      <c r="C277" t="s">
        <v>6</v>
      </c>
      <c r="D277">
        <v>98</v>
      </c>
      <c r="F277">
        <v>2</v>
      </c>
      <c r="H277">
        <v>-0.67671310100130899</v>
      </c>
      <c r="K277" t="s">
        <v>4</v>
      </c>
      <c r="L277" t="s">
        <v>6</v>
      </c>
      <c r="M277">
        <v>32</v>
      </c>
      <c r="O277">
        <v>1</v>
      </c>
      <c r="Q277">
        <v>10.6977577593803</v>
      </c>
    </row>
    <row r="278" spans="1:17">
      <c r="A278">
        <v>5.9333372570219396</v>
      </c>
      <c r="B278" t="s">
        <v>5</v>
      </c>
      <c r="C278" t="s">
        <v>6</v>
      </c>
      <c r="D278">
        <v>99</v>
      </c>
      <c r="F278">
        <v>2</v>
      </c>
      <c r="H278">
        <v>3.8179711342793001</v>
      </c>
      <c r="K278" t="s">
        <v>4</v>
      </c>
      <c r="L278" t="s">
        <v>6</v>
      </c>
      <c r="M278">
        <v>34</v>
      </c>
      <c r="O278">
        <v>1</v>
      </c>
      <c r="Q278">
        <v>20.945713914192599</v>
      </c>
    </row>
    <row r="279" spans="1:17">
      <c r="A279">
        <v>13.276834124610501</v>
      </c>
      <c r="B279" t="s">
        <v>4</v>
      </c>
      <c r="C279" t="s">
        <v>6</v>
      </c>
      <c r="D279">
        <v>100</v>
      </c>
      <c r="F279">
        <v>1</v>
      </c>
      <c r="H279">
        <v>10.649476879780099</v>
      </c>
      <c r="K279" t="s">
        <v>4</v>
      </c>
      <c r="L279" t="s">
        <v>6</v>
      </c>
      <c r="M279">
        <v>35</v>
      </c>
      <c r="O279">
        <v>1</v>
      </c>
      <c r="Q279">
        <v>19.280468945085001</v>
      </c>
    </row>
    <row r="280" spans="1:17">
      <c r="A280">
        <v>4.7352455684116901</v>
      </c>
      <c r="B280" t="s">
        <v>5</v>
      </c>
      <c r="C280" t="s">
        <v>6</v>
      </c>
      <c r="D280">
        <v>101</v>
      </c>
      <c r="F280">
        <v>2</v>
      </c>
      <c r="H280">
        <v>-0.12931275508613499</v>
      </c>
      <c r="K280" t="s">
        <v>4</v>
      </c>
      <c r="L280" t="s">
        <v>6</v>
      </c>
      <c r="M280">
        <v>36</v>
      </c>
      <c r="O280">
        <v>1</v>
      </c>
      <c r="Q280">
        <v>14.523763348968799</v>
      </c>
    </row>
    <row r="281" spans="1:17">
      <c r="A281">
        <v>4.4420351755051302</v>
      </c>
      <c r="B281" t="s">
        <v>5</v>
      </c>
      <c r="C281" t="s">
        <v>6</v>
      </c>
      <c r="D281">
        <v>102</v>
      </c>
      <c r="F281">
        <v>2</v>
      </c>
      <c r="H281">
        <v>1.2192733704641701</v>
      </c>
      <c r="K281" t="s">
        <v>4</v>
      </c>
      <c r="L281" t="s">
        <v>6</v>
      </c>
      <c r="M281">
        <v>37</v>
      </c>
      <c r="O281">
        <v>1</v>
      </c>
      <c r="Q281">
        <v>8.8197994139918894</v>
      </c>
    </row>
    <row r="282" spans="1:17">
      <c r="A282">
        <v>36.6909186499459</v>
      </c>
      <c r="B282" t="s">
        <v>4</v>
      </c>
      <c r="C282" t="s">
        <v>6</v>
      </c>
      <c r="D282">
        <v>103</v>
      </c>
      <c r="F282">
        <v>1</v>
      </c>
      <c r="H282">
        <v>5.3207723112896099</v>
      </c>
      <c r="K282" t="s">
        <v>4</v>
      </c>
      <c r="L282" t="s">
        <v>6</v>
      </c>
      <c r="M282">
        <v>39</v>
      </c>
      <c r="O282">
        <v>1</v>
      </c>
      <c r="Q282">
        <v>14.2641741286404</v>
      </c>
    </row>
    <row r="283" spans="1:17">
      <c r="A283">
        <v>7.0565646943591798</v>
      </c>
      <c r="B283" t="s">
        <v>5</v>
      </c>
      <c r="C283" t="s">
        <v>6</v>
      </c>
      <c r="D283">
        <v>104</v>
      </c>
      <c r="F283">
        <v>2</v>
      </c>
      <c r="H283">
        <v>3.84088605172647</v>
      </c>
      <c r="K283" t="s">
        <v>4</v>
      </c>
      <c r="L283" t="s">
        <v>6</v>
      </c>
      <c r="M283">
        <v>40</v>
      </c>
      <c r="O283">
        <v>1</v>
      </c>
      <c r="Q283">
        <v>13.1370244952322</v>
      </c>
    </row>
    <row r="284" spans="1:17">
      <c r="A284">
        <v>6.2546764555431498</v>
      </c>
      <c r="B284" t="s">
        <v>5</v>
      </c>
      <c r="C284" t="s">
        <v>6</v>
      </c>
      <c r="D284">
        <v>105</v>
      </c>
      <c r="F284">
        <v>2</v>
      </c>
      <c r="H284">
        <v>13.6019777503274</v>
      </c>
      <c r="K284" t="s">
        <v>4</v>
      </c>
      <c r="L284" t="s">
        <v>6</v>
      </c>
      <c r="M284">
        <v>41</v>
      </c>
      <c r="O284">
        <v>2</v>
      </c>
      <c r="Q284">
        <v>2.9107620057038002</v>
      </c>
    </row>
    <row r="285" spans="1:17">
      <c r="A285">
        <v>6.4638732728503996</v>
      </c>
      <c r="B285" t="s">
        <v>5</v>
      </c>
      <c r="C285" t="s">
        <v>6</v>
      </c>
      <c r="D285">
        <v>106</v>
      </c>
      <c r="F285">
        <v>2</v>
      </c>
      <c r="H285">
        <v>4.4252015595486203</v>
      </c>
      <c r="K285" t="s">
        <v>4</v>
      </c>
      <c r="L285" t="s">
        <v>6</v>
      </c>
      <c r="M285">
        <v>42</v>
      </c>
      <c r="O285">
        <v>1</v>
      </c>
      <c r="Q285">
        <v>9.8427195463963493</v>
      </c>
    </row>
    <row r="286" spans="1:17">
      <c r="A286">
        <v>4.9752741314115898</v>
      </c>
      <c r="B286" t="s">
        <v>5</v>
      </c>
      <c r="C286" t="s">
        <v>6</v>
      </c>
      <c r="D286">
        <v>107</v>
      </c>
      <c r="F286">
        <v>2</v>
      </c>
      <c r="H286">
        <v>4.6687466786344602</v>
      </c>
      <c r="K286" t="s">
        <v>4</v>
      </c>
      <c r="L286" t="s">
        <v>6</v>
      </c>
      <c r="M286">
        <v>43</v>
      </c>
      <c r="O286">
        <v>1</v>
      </c>
      <c r="Q286">
        <v>11.852448770420599</v>
      </c>
    </row>
    <row r="287" spans="1:17">
      <c r="A287">
        <v>7.2959392638433496</v>
      </c>
      <c r="B287" t="s">
        <v>5</v>
      </c>
      <c r="C287" t="s">
        <v>6</v>
      </c>
      <c r="D287">
        <v>108</v>
      </c>
      <c r="F287">
        <v>2</v>
      </c>
      <c r="H287">
        <v>10.282752737425501</v>
      </c>
      <c r="K287" t="s">
        <v>4</v>
      </c>
      <c r="L287" t="s">
        <v>6</v>
      </c>
      <c r="M287">
        <v>44</v>
      </c>
      <c r="O287">
        <v>1</v>
      </c>
      <c r="Q287">
        <v>13.2764146708166</v>
      </c>
    </row>
    <row r="288" spans="1:17">
      <c r="A288">
        <v>5.90780131022135</v>
      </c>
      <c r="B288" t="s">
        <v>5</v>
      </c>
      <c r="C288" t="s">
        <v>6</v>
      </c>
      <c r="D288">
        <v>109</v>
      </c>
      <c r="F288">
        <v>2</v>
      </c>
      <c r="H288">
        <v>3.8468234538175698</v>
      </c>
      <c r="K288" t="s">
        <v>4</v>
      </c>
      <c r="L288" t="s">
        <v>6</v>
      </c>
      <c r="M288">
        <v>45</v>
      </c>
      <c r="O288">
        <v>2</v>
      </c>
      <c r="Q288">
        <v>7.7102184593409504</v>
      </c>
    </row>
    <row r="289" spans="1:17">
      <c r="A289">
        <v>6.3963309242611803</v>
      </c>
      <c r="B289" t="s">
        <v>5</v>
      </c>
      <c r="C289" t="s">
        <v>6</v>
      </c>
      <c r="D289">
        <v>110</v>
      </c>
      <c r="F289">
        <v>2</v>
      </c>
      <c r="H289">
        <v>5.70852826025122</v>
      </c>
      <c r="K289" t="s">
        <v>4</v>
      </c>
      <c r="L289" t="s">
        <v>6</v>
      </c>
      <c r="M289">
        <v>48</v>
      </c>
      <c r="O289">
        <v>1</v>
      </c>
      <c r="Q289">
        <v>9.4188791795637599</v>
      </c>
    </row>
    <row r="290" spans="1:17">
      <c r="A290">
        <v>4.8096726735432904</v>
      </c>
      <c r="B290" t="s">
        <v>5</v>
      </c>
      <c r="C290" t="s">
        <v>6</v>
      </c>
      <c r="D290">
        <v>111</v>
      </c>
      <c r="F290">
        <v>2</v>
      </c>
      <c r="H290">
        <v>8.7107495895109608</v>
      </c>
      <c r="K290" t="s">
        <v>4</v>
      </c>
      <c r="L290" t="s">
        <v>6</v>
      </c>
      <c r="M290">
        <v>52</v>
      </c>
      <c r="O290">
        <v>1</v>
      </c>
      <c r="Q290">
        <v>6.3102698711477796</v>
      </c>
    </row>
    <row r="291" spans="1:17">
      <c r="A291">
        <v>5.36707764580136</v>
      </c>
      <c r="B291" t="s">
        <v>5</v>
      </c>
      <c r="C291" t="s">
        <v>6</v>
      </c>
      <c r="D291">
        <v>112</v>
      </c>
      <c r="F291">
        <v>2</v>
      </c>
      <c r="H291">
        <v>4.6738265657750997</v>
      </c>
      <c r="K291" t="s">
        <v>4</v>
      </c>
      <c r="L291" t="s">
        <v>6</v>
      </c>
      <c r="M291">
        <v>53</v>
      </c>
      <c r="O291">
        <v>1</v>
      </c>
      <c r="Q291">
        <v>12.336223600866299</v>
      </c>
    </row>
    <row r="292" spans="1:17">
      <c r="A292">
        <v>14.680094900585299</v>
      </c>
      <c r="B292" t="s">
        <v>4</v>
      </c>
      <c r="C292" t="s">
        <v>6</v>
      </c>
      <c r="D292">
        <v>113</v>
      </c>
      <c r="F292">
        <v>1</v>
      </c>
      <c r="H292">
        <v>16.211248504542301</v>
      </c>
      <c r="K292" t="s">
        <v>4</v>
      </c>
      <c r="L292" t="s">
        <v>6</v>
      </c>
      <c r="M292">
        <v>54</v>
      </c>
      <c r="O292">
        <v>1</v>
      </c>
      <c r="Q292">
        <v>17.7559494653635</v>
      </c>
    </row>
    <row r="293" spans="1:17">
      <c r="A293">
        <v>13.281349318367999</v>
      </c>
      <c r="B293" t="s">
        <v>4</v>
      </c>
      <c r="C293" t="s">
        <v>6</v>
      </c>
      <c r="D293">
        <v>114</v>
      </c>
      <c r="F293">
        <v>1</v>
      </c>
      <c r="H293">
        <v>10.8615721882682</v>
      </c>
      <c r="K293" t="s">
        <v>4</v>
      </c>
      <c r="L293" t="s">
        <v>6</v>
      </c>
      <c r="M293">
        <v>55</v>
      </c>
      <c r="O293">
        <v>1</v>
      </c>
      <c r="Q293">
        <v>10.501804437201899</v>
      </c>
    </row>
    <row r="294" spans="1:17">
      <c r="A294">
        <v>5.9398706072852701</v>
      </c>
      <c r="B294" t="s">
        <v>5</v>
      </c>
      <c r="C294" t="s">
        <v>6</v>
      </c>
      <c r="D294">
        <v>115</v>
      </c>
      <c r="F294">
        <v>2</v>
      </c>
      <c r="H294">
        <v>-9.7669789342505406E-2</v>
      </c>
      <c r="K294" t="s">
        <v>4</v>
      </c>
      <c r="L294" t="s">
        <v>6</v>
      </c>
      <c r="M294">
        <v>56</v>
      </c>
      <c r="O294">
        <v>1</v>
      </c>
      <c r="Q294">
        <v>15.946905369704901</v>
      </c>
    </row>
    <row r="295" spans="1:17">
      <c r="A295">
        <v>4.6977959133329801</v>
      </c>
      <c r="B295" t="s">
        <v>5</v>
      </c>
      <c r="C295" t="s">
        <v>6</v>
      </c>
      <c r="D295">
        <v>116</v>
      </c>
      <c r="F295">
        <v>2</v>
      </c>
      <c r="H295">
        <v>-0.88187806412048697</v>
      </c>
      <c r="K295" t="s">
        <v>4</v>
      </c>
      <c r="L295" t="s">
        <v>6</v>
      </c>
      <c r="M295">
        <v>59</v>
      </c>
      <c r="O295">
        <v>1</v>
      </c>
      <c r="Q295">
        <v>11.4858944637243</v>
      </c>
    </row>
    <row r="296" spans="1:17">
      <c r="A296">
        <v>7.0732250667753602</v>
      </c>
      <c r="B296" t="s">
        <v>5</v>
      </c>
      <c r="C296" t="s">
        <v>6</v>
      </c>
      <c r="D296">
        <v>117</v>
      </c>
      <c r="F296">
        <v>2</v>
      </c>
      <c r="H296">
        <v>1.67143268223399</v>
      </c>
      <c r="K296" t="s">
        <v>4</v>
      </c>
      <c r="L296" t="s">
        <v>6</v>
      </c>
      <c r="M296">
        <v>63</v>
      </c>
      <c r="O296">
        <v>1</v>
      </c>
      <c r="Q296">
        <v>13.5118622949434</v>
      </c>
    </row>
    <row r="297" spans="1:17">
      <c r="A297">
        <v>4.8172185988653196</v>
      </c>
      <c r="B297" t="s">
        <v>5</v>
      </c>
      <c r="C297" t="s">
        <v>6</v>
      </c>
      <c r="D297">
        <v>118</v>
      </c>
      <c r="F297">
        <v>2</v>
      </c>
      <c r="H297">
        <v>3.51988445328336</v>
      </c>
      <c r="K297" t="s">
        <v>4</v>
      </c>
      <c r="L297" t="s">
        <v>6</v>
      </c>
      <c r="M297">
        <v>64</v>
      </c>
      <c r="O297">
        <v>1</v>
      </c>
      <c r="Q297">
        <v>10.3378798570174</v>
      </c>
    </row>
    <row r="298" spans="1:17">
      <c r="A298">
        <v>7.0658545494079501</v>
      </c>
      <c r="B298" t="s">
        <v>5</v>
      </c>
      <c r="C298" t="s">
        <v>6</v>
      </c>
      <c r="D298">
        <v>119</v>
      </c>
      <c r="F298">
        <v>2</v>
      </c>
      <c r="H298">
        <v>8.3434470676561308</v>
      </c>
      <c r="K298" t="s">
        <v>4</v>
      </c>
      <c r="L298" t="s">
        <v>6</v>
      </c>
      <c r="M298">
        <v>66</v>
      </c>
      <c r="O298">
        <v>1</v>
      </c>
      <c r="Q298">
        <v>11.488037622408701</v>
      </c>
    </row>
    <row r="299" spans="1:17">
      <c r="A299">
        <v>5.5781517937069802</v>
      </c>
      <c r="B299" t="s">
        <v>5</v>
      </c>
      <c r="C299" t="s">
        <v>6</v>
      </c>
      <c r="D299">
        <v>120</v>
      </c>
      <c r="F299">
        <v>2</v>
      </c>
      <c r="H299">
        <v>3.6334657519431</v>
      </c>
      <c r="K299" t="s">
        <v>4</v>
      </c>
      <c r="L299" t="s">
        <v>6</v>
      </c>
      <c r="M299">
        <v>68</v>
      </c>
      <c r="O299">
        <v>1</v>
      </c>
      <c r="Q299">
        <v>13.388700980205099</v>
      </c>
    </row>
    <row r="300" spans="1:17">
      <c r="A300">
        <v>3.3024259294782299</v>
      </c>
      <c r="B300" t="s">
        <v>5</v>
      </c>
      <c r="C300" t="s">
        <v>6</v>
      </c>
      <c r="D300">
        <v>121</v>
      </c>
      <c r="F300">
        <v>2</v>
      </c>
      <c r="H300">
        <v>-3.4550692663533198</v>
      </c>
      <c r="K300" t="s">
        <v>4</v>
      </c>
      <c r="L300" t="s">
        <v>6</v>
      </c>
      <c r="M300">
        <v>71</v>
      </c>
      <c r="O300">
        <v>1</v>
      </c>
      <c r="Q300">
        <v>12.113906970664001</v>
      </c>
    </row>
    <row r="301" spans="1:17">
      <c r="A301">
        <v>13.346336909702799</v>
      </c>
      <c r="B301" t="s">
        <v>4</v>
      </c>
      <c r="C301" t="s">
        <v>6</v>
      </c>
      <c r="D301">
        <v>122</v>
      </c>
      <c r="F301">
        <v>1</v>
      </c>
      <c r="H301">
        <v>10.332447989317799</v>
      </c>
      <c r="K301" t="s">
        <v>4</v>
      </c>
      <c r="L301" t="s">
        <v>6</v>
      </c>
      <c r="M301">
        <v>73</v>
      </c>
      <c r="O301">
        <v>1</v>
      </c>
      <c r="Q301">
        <v>5.9474870086381397</v>
      </c>
    </row>
    <row r="302" spans="1:17">
      <c r="A302">
        <v>5.1248734792073503</v>
      </c>
      <c r="B302" t="s">
        <v>5</v>
      </c>
      <c r="C302" t="s">
        <v>6</v>
      </c>
      <c r="D302">
        <v>123</v>
      </c>
      <c r="F302">
        <v>2</v>
      </c>
      <c r="H302">
        <v>1.7189162884245199</v>
      </c>
      <c r="K302" t="s">
        <v>4</v>
      </c>
      <c r="L302" t="s">
        <v>6</v>
      </c>
      <c r="M302">
        <v>75</v>
      </c>
      <c r="O302">
        <v>1</v>
      </c>
      <c r="Q302">
        <v>7.4284853445714498</v>
      </c>
    </row>
    <row r="303" spans="1:17">
      <c r="A303">
        <v>32.482284318833102</v>
      </c>
      <c r="B303" t="s">
        <v>4</v>
      </c>
      <c r="C303" t="s">
        <v>6</v>
      </c>
      <c r="D303">
        <v>124</v>
      </c>
      <c r="F303">
        <v>2</v>
      </c>
      <c r="H303">
        <v>1.38041262327394</v>
      </c>
      <c r="K303" t="s">
        <v>4</v>
      </c>
      <c r="L303" t="s">
        <v>6</v>
      </c>
      <c r="M303">
        <v>76</v>
      </c>
      <c r="O303">
        <v>1</v>
      </c>
      <c r="Q303">
        <v>2.8786310443935799</v>
      </c>
    </row>
    <row r="304" spans="1:17">
      <c r="A304">
        <v>3.9538390749976702</v>
      </c>
      <c r="B304" t="s">
        <v>5</v>
      </c>
      <c r="C304" t="s">
        <v>6</v>
      </c>
      <c r="D304">
        <v>125</v>
      </c>
      <c r="F304">
        <v>2</v>
      </c>
      <c r="H304">
        <v>4.0921650685548601</v>
      </c>
      <c r="K304" t="s">
        <v>4</v>
      </c>
      <c r="L304" t="s">
        <v>6</v>
      </c>
      <c r="M304">
        <v>78</v>
      </c>
      <c r="O304">
        <v>1</v>
      </c>
      <c r="Q304">
        <v>4.0470131320487104</v>
      </c>
    </row>
    <row r="305" spans="1:17">
      <c r="A305">
        <v>4.6319413866315502</v>
      </c>
      <c r="B305" t="s">
        <v>5</v>
      </c>
      <c r="C305" t="s">
        <v>6</v>
      </c>
      <c r="D305">
        <v>126</v>
      </c>
      <c r="F305">
        <v>2</v>
      </c>
      <c r="H305">
        <v>4.1934934465374099</v>
      </c>
      <c r="K305" t="s">
        <v>4</v>
      </c>
      <c r="L305" t="s">
        <v>6</v>
      </c>
      <c r="M305">
        <v>83</v>
      </c>
      <c r="O305">
        <v>1</v>
      </c>
      <c r="Q305">
        <v>-1.1626656563353599</v>
      </c>
    </row>
    <row r="306" spans="1:17">
      <c r="A306">
        <v>35.005397206261001</v>
      </c>
      <c r="B306" t="s">
        <v>4</v>
      </c>
      <c r="C306" t="s">
        <v>6</v>
      </c>
      <c r="D306">
        <v>127</v>
      </c>
      <c r="F306">
        <v>1</v>
      </c>
      <c r="H306">
        <v>11.641791042177999</v>
      </c>
      <c r="K306" t="s">
        <v>4</v>
      </c>
      <c r="L306" t="s">
        <v>6</v>
      </c>
      <c r="M306">
        <v>84</v>
      </c>
      <c r="O306">
        <v>1</v>
      </c>
      <c r="Q306">
        <v>12.3416692774578</v>
      </c>
    </row>
    <row r="307" spans="1:17">
      <c r="A307">
        <v>5.8974501518976101</v>
      </c>
      <c r="B307" t="s">
        <v>5</v>
      </c>
      <c r="C307" t="s">
        <v>6</v>
      </c>
      <c r="D307">
        <v>128</v>
      </c>
      <c r="F307">
        <v>2</v>
      </c>
      <c r="H307">
        <v>6.4144737869340798</v>
      </c>
      <c r="K307" t="s">
        <v>4</v>
      </c>
      <c r="L307" t="s">
        <v>6</v>
      </c>
      <c r="M307">
        <v>86</v>
      </c>
      <c r="O307">
        <v>1</v>
      </c>
      <c r="Q307">
        <v>11.3461110982518</v>
      </c>
    </row>
    <row r="308" spans="1:17">
      <c r="A308">
        <v>39.235977445329901</v>
      </c>
      <c r="B308" t="s">
        <v>4</v>
      </c>
      <c r="C308" t="s">
        <v>6</v>
      </c>
      <c r="D308">
        <v>129</v>
      </c>
      <c r="F308">
        <v>1</v>
      </c>
      <c r="H308">
        <v>5.6375068004256796</v>
      </c>
      <c r="K308" t="s">
        <v>4</v>
      </c>
      <c r="L308" t="s">
        <v>6</v>
      </c>
      <c r="M308">
        <v>89</v>
      </c>
      <c r="O308">
        <v>1</v>
      </c>
      <c r="Q308">
        <v>7.0131673600047302</v>
      </c>
    </row>
    <row r="309" spans="1:17">
      <c r="A309">
        <v>6.0615443729218903</v>
      </c>
      <c r="B309" t="s">
        <v>5</v>
      </c>
      <c r="C309" t="s">
        <v>6</v>
      </c>
      <c r="D309">
        <v>130</v>
      </c>
      <c r="F309">
        <v>2</v>
      </c>
      <c r="H309">
        <v>6.6463391468245296</v>
      </c>
      <c r="K309" t="s">
        <v>4</v>
      </c>
      <c r="L309" t="s">
        <v>6</v>
      </c>
      <c r="M309">
        <v>91</v>
      </c>
      <c r="O309">
        <v>1</v>
      </c>
      <c r="Q309">
        <v>18.532004157425199</v>
      </c>
    </row>
    <row r="310" spans="1:17">
      <c r="A310">
        <v>7.25421542213076</v>
      </c>
      <c r="B310" t="s">
        <v>5</v>
      </c>
      <c r="C310" t="s">
        <v>6</v>
      </c>
      <c r="D310">
        <v>131</v>
      </c>
      <c r="F310">
        <v>2</v>
      </c>
      <c r="H310">
        <v>4.1976520063646801</v>
      </c>
      <c r="K310" t="s">
        <v>4</v>
      </c>
      <c r="L310" t="s">
        <v>6</v>
      </c>
      <c r="M310">
        <v>95</v>
      </c>
      <c r="O310">
        <v>1</v>
      </c>
      <c r="Q310">
        <v>10.588569301093701</v>
      </c>
    </row>
    <row r="311" spans="1:17">
      <c r="A311">
        <v>6.5623881022135402</v>
      </c>
      <c r="B311" t="s">
        <v>5</v>
      </c>
      <c r="C311" t="s">
        <v>6</v>
      </c>
      <c r="D311">
        <v>132</v>
      </c>
      <c r="F311">
        <v>2</v>
      </c>
      <c r="H311">
        <v>8.5157290766942104</v>
      </c>
      <c r="K311" t="s">
        <v>4</v>
      </c>
      <c r="L311" t="s">
        <v>6</v>
      </c>
      <c r="M311">
        <v>97</v>
      </c>
      <c r="O311">
        <v>1</v>
      </c>
      <c r="Q311">
        <v>12.0569869188248</v>
      </c>
    </row>
    <row r="312" spans="1:17">
      <c r="A312">
        <v>6.3996156056722002</v>
      </c>
      <c r="B312" t="s">
        <v>5</v>
      </c>
      <c r="C312" t="s">
        <v>6</v>
      </c>
      <c r="D312">
        <v>133</v>
      </c>
      <c r="F312">
        <v>2</v>
      </c>
      <c r="H312">
        <v>6.6690760665248403</v>
      </c>
      <c r="K312" t="s">
        <v>4</v>
      </c>
      <c r="L312" t="s">
        <v>6</v>
      </c>
      <c r="M312">
        <v>100</v>
      </c>
      <c r="O312">
        <v>1</v>
      </c>
      <c r="Q312">
        <v>10.649476879780099</v>
      </c>
    </row>
    <row r="313" spans="1:17">
      <c r="A313">
        <v>12.9965003331502</v>
      </c>
      <c r="B313" t="s">
        <v>4</v>
      </c>
      <c r="C313" t="s">
        <v>6</v>
      </c>
      <c r="D313">
        <v>134</v>
      </c>
      <c r="F313">
        <v>1</v>
      </c>
      <c r="H313">
        <v>9.5669065135151694</v>
      </c>
      <c r="K313" t="s">
        <v>4</v>
      </c>
      <c r="L313" t="s">
        <v>6</v>
      </c>
      <c r="M313">
        <v>103</v>
      </c>
      <c r="O313">
        <v>1</v>
      </c>
      <c r="Q313">
        <v>5.3207723112896099</v>
      </c>
    </row>
    <row r="314" spans="1:17">
      <c r="A314">
        <v>4.5481014251708896</v>
      </c>
      <c r="B314" t="s">
        <v>5</v>
      </c>
      <c r="C314" t="s">
        <v>6</v>
      </c>
      <c r="D314">
        <v>135</v>
      </c>
      <c r="F314">
        <v>2</v>
      </c>
      <c r="H314">
        <v>4.9168488915844097</v>
      </c>
      <c r="K314" t="s">
        <v>4</v>
      </c>
      <c r="L314" t="s">
        <v>6</v>
      </c>
      <c r="M314">
        <v>113</v>
      </c>
      <c r="O314">
        <v>1</v>
      </c>
      <c r="Q314">
        <v>16.211248504542301</v>
      </c>
    </row>
    <row r="315" spans="1:17">
      <c r="A315">
        <v>5.5584901173909502</v>
      </c>
      <c r="B315" t="s">
        <v>5</v>
      </c>
      <c r="C315" t="s">
        <v>6</v>
      </c>
      <c r="D315">
        <v>136</v>
      </c>
      <c r="F315">
        <v>2</v>
      </c>
      <c r="H315">
        <v>3.0371811397515498</v>
      </c>
      <c r="K315" t="s">
        <v>4</v>
      </c>
      <c r="L315" t="s">
        <v>6</v>
      </c>
      <c r="M315">
        <v>114</v>
      </c>
      <c r="O315">
        <v>1</v>
      </c>
      <c r="Q315">
        <v>10.8615721882682</v>
      </c>
    </row>
    <row r="316" spans="1:17">
      <c r="A316">
        <v>4.7014045261201396</v>
      </c>
      <c r="B316" t="s">
        <v>5</v>
      </c>
      <c r="C316" t="s">
        <v>6</v>
      </c>
      <c r="D316">
        <v>137</v>
      </c>
      <c r="F316">
        <v>2</v>
      </c>
      <c r="H316">
        <v>0.88960212427002505</v>
      </c>
      <c r="K316" t="s">
        <v>4</v>
      </c>
      <c r="L316" t="s">
        <v>6</v>
      </c>
      <c r="M316">
        <v>122</v>
      </c>
      <c r="O316">
        <v>1</v>
      </c>
      <c r="Q316">
        <v>10.332447989317799</v>
      </c>
    </row>
    <row r="317" spans="1:17">
      <c r="A317">
        <v>6.0334184737432501</v>
      </c>
      <c r="B317" t="s">
        <v>5</v>
      </c>
      <c r="C317" t="s">
        <v>6</v>
      </c>
      <c r="D317">
        <v>138</v>
      </c>
      <c r="F317">
        <v>2</v>
      </c>
      <c r="H317">
        <v>1.5137551912609899</v>
      </c>
      <c r="K317" t="s">
        <v>4</v>
      </c>
      <c r="L317" t="s">
        <v>6</v>
      </c>
      <c r="M317">
        <v>124</v>
      </c>
      <c r="O317">
        <v>2</v>
      </c>
      <c r="Q317">
        <v>1.38041262327394</v>
      </c>
    </row>
    <row r="318" spans="1:17">
      <c r="A318">
        <v>12.633239700680599</v>
      </c>
      <c r="B318" t="s">
        <v>4</v>
      </c>
      <c r="C318" t="s">
        <v>6</v>
      </c>
      <c r="D318">
        <v>139</v>
      </c>
      <c r="F318">
        <v>1</v>
      </c>
      <c r="H318">
        <v>11.956626642045601</v>
      </c>
      <c r="K318" t="s">
        <v>4</v>
      </c>
      <c r="L318" t="s">
        <v>6</v>
      </c>
      <c r="M318">
        <v>127</v>
      </c>
      <c r="O318">
        <v>1</v>
      </c>
      <c r="Q318">
        <v>11.641791042177999</v>
      </c>
    </row>
    <row r="319" spans="1:17">
      <c r="A319">
        <v>4.4447684969220802</v>
      </c>
      <c r="B319" t="s">
        <v>5</v>
      </c>
      <c r="C319" t="s">
        <v>6</v>
      </c>
      <c r="D319">
        <v>140</v>
      </c>
      <c r="F319">
        <v>2</v>
      </c>
      <c r="H319">
        <v>7.9319790326996298</v>
      </c>
      <c r="K319" t="s">
        <v>4</v>
      </c>
      <c r="L319" t="s">
        <v>6</v>
      </c>
      <c r="M319">
        <v>129</v>
      </c>
      <c r="O319">
        <v>1</v>
      </c>
      <c r="Q319">
        <v>5.6375068004256796</v>
      </c>
    </row>
    <row r="320" spans="1:17">
      <c r="A320">
        <v>6.6293793632870601</v>
      </c>
      <c r="B320" t="s">
        <v>5</v>
      </c>
      <c r="C320" t="s">
        <v>6</v>
      </c>
      <c r="D320">
        <v>141</v>
      </c>
      <c r="F320">
        <v>2</v>
      </c>
      <c r="H320">
        <v>2.7042336015161799</v>
      </c>
      <c r="K320" t="s">
        <v>4</v>
      </c>
      <c r="L320" t="s">
        <v>6</v>
      </c>
      <c r="M320">
        <v>134</v>
      </c>
      <c r="O320">
        <v>1</v>
      </c>
      <c r="Q320">
        <v>9.5669065135151694</v>
      </c>
    </row>
    <row r="321" spans="1:17">
      <c r="A321">
        <v>5.0525785627819202</v>
      </c>
      <c r="B321" t="s">
        <v>5</v>
      </c>
      <c r="C321" t="s">
        <v>6</v>
      </c>
      <c r="D321">
        <v>142</v>
      </c>
      <c r="F321">
        <v>2</v>
      </c>
      <c r="H321">
        <v>1.1857276629525899</v>
      </c>
      <c r="K321" t="s">
        <v>4</v>
      </c>
      <c r="L321" t="s">
        <v>6</v>
      </c>
      <c r="M321">
        <v>139</v>
      </c>
      <c r="O321">
        <v>1</v>
      </c>
      <c r="Q321">
        <v>11.956626642045601</v>
      </c>
    </row>
    <row r="322" spans="1:17">
      <c r="A322" t="s">
        <v>7</v>
      </c>
      <c r="B322" t="s">
        <v>8</v>
      </c>
      <c r="C322" t="s">
        <v>9</v>
      </c>
      <c r="D322" t="s">
        <v>10</v>
      </c>
    </row>
    <row r="323" spans="1:17">
      <c r="A323">
        <v>85</v>
      </c>
      <c r="B323">
        <v>235</v>
      </c>
      <c r="C323">
        <v>320</v>
      </c>
      <c r="D323">
        <v>73.4375</v>
      </c>
    </row>
    <row r="326" spans="1:17">
      <c r="H326" t="s">
        <v>11</v>
      </c>
      <c r="I326" t="s">
        <v>12</v>
      </c>
      <c r="J326" t="s">
        <v>13</v>
      </c>
      <c r="K326" t="s">
        <v>14</v>
      </c>
    </row>
    <row r="327" spans="1:17">
      <c r="H327">
        <f>COUNTIFS($B2:$B321,"abnormal pipe image",$F2:$F321,$F306)</f>
        <v>227</v>
      </c>
      <c r="I327">
        <f>COUNTIFS($B2:$B321,"abnormal pipe image",$F2:$F321,$F309)</f>
        <v>8</v>
      </c>
      <c r="J327">
        <f>COUNTIFS($B2:$B321,"normal pipe image",$F2:$F321,$F308)</f>
        <v>11</v>
      </c>
      <c r="K327">
        <f>COUNTIFS($B2:$B321,"normal pipe image",$F2:$F321,$F309)</f>
        <v>74</v>
      </c>
    </row>
    <row r="328" spans="1:17">
      <c r="H328" t="e">
        <f>AVERAGEIFS($H$2:$H321,$B$2:$B$133,"abnormal pipe image",$F$2:$F$133,1)</f>
        <v>#VALUE!</v>
      </c>
      <c r="I328" t="e">
        <f>AVERAGEIFS($H$2:$H320,$B$2:$B$313,"abnormal pipe image",$F$2:$F$313,2)</f>
        <v>#VALUE!</v>
      </c>
      <c r="J328" t="e">
        <f>AVERAGEIFS($H$2:$H320,$B$2:$B$313,"normal pipe image",$F$2:$F$313,1)</f>
        <v>#VALUE!</v>
      </c>
      <c r="K328" t="e">
        <f>AVERAGEIFS($H$2:$H320,$B$2:$B$313,"normal pipe image",$F$2:$F$313,2)</f>
        <v>#VALUE!</v>
      </c>
      <c r="N328" s="1" t="s">
        <v>20</v>
      </c>
      <c r="O328">
        <f>AVERAGE(H$321,I$321)</f>
        <v>1.1857276629525899</v>
      </c>
      <c r="P328" t="e">
        <f>AVERAGE(#REF!)</f>
        <v>#REF!</v>
      </c>
    </row>
    <row r="329" spans="1:17">
      <c r="N329" s="1" t="s">
        <v>21</v>
      </c>
      <c r="O329" t="e">
        <f>AVERAGE(J$367,K$367)</f>
        <v>#DIV/0!</v>
      </c>
      <c r="P329">
        <f>AVERAGE($Q2:$Q86)</f>
        <v>4.266211679188034</v>
      </c>
    </row>
    <row r="330" spans="1:17">
      <c r="H330" t="s">
        <v>15</v>
      </c>
      <c r="I330" t="s">
        <v>16</v>
      </c>
      <c r="J330" t="s">
        <v>17</v>
      </c>
      <c r="K330" t="s">
        <v>18</v>
      </c>
      <c r="L330" t="s">
        <v>19</v>
      </c>
      <c r="N330" s="1" t="s">
        <v>22</v>
      </c>
      <c r="O330" t="e">
        <f>AVERAGE(#REF!)</f>
        <v>#REF!</v>
      </c>
    </row>
    <row r="331" spans="1:17">
      <c r="H331">
        <f>(H327+K327)/(H327+I327+J327+K327)</f>
        <v>0.94062500000000004</v>
      </c>
      <c r="I331">
        <f>H327/(H327+I327)</f>
        <v>0.96595744680851059</v>
      </c>
      <c r="J331">
        <f>H327/(H327+J327)</f>
        <v>0.95378151260504207</v>
      </c>
      <c r="K331">
        <f>K327/(I327+K327)</f>
        <v>0.90243902439024393</v>
      </c>
      <c r="L331">
        <f>(2*J331*I331)/(J331+I331)</f>
        <v>0.95983086680761087</v>
      </c>
      <c r="N331" t="s">
        <v>23</v>
      </c>
      <c r="O331" t="e">
        <f>_xlfn.STDEV.P(#REF!)</f>
        <v>#REF!</v>
      </c>
      <c r="P331">
        <f>_xlfn.STDEV.P($Q2:$Q86)</f>
        <v>4.194359917252493</v>
      </c>
    </row>
    <row r="332" spans="1:17">
      <c r="N332" s="1" t="s">
        <v>24</v>
      </c>
      <c r="O332" t="e">
        <f>ROUNDDOWN(O331,1)+ROUNDDOWN(O329,1)</f>
        <v>#REF!</v>
      </c>
      <c r="P332">
        <f>ROUNDDOWN(P331*2,1)+ROUNDDOWN(P329,1)</f>
        <v>12.5</v>
      </c>
    </row>
    <row r="333" spans="1:17">
      <c r="P333">
        <f>ROUNDDOWN(P331*1,1)+ROUNDDOWN(P329,1)</f>
        <v>8.3000000000000007</v>
      </c>
    </row>
  </sheetData>
  <sortState ref="K2:Q321">
    <sortCondition descending="1" ref="K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add_7_expert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2021-02-04T09:51:19Z</dcterms:created>
  <dcterms:modified xsi:type="dcterms:W3CDTF">2021-02-05T04:38:45Z</dcterms:modified>
</cp:coreProperties>
</file>