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.H115\git\auto-encoder\pred_result\"/>
    </mc:Choice>
  </mc:AlternateContent>
  <xr:revisionPtr revIDLastSave="0" documentId="13_ncr:40009_{1F18F05A-DDF6-46E5-8F6B-DE5DFC95F1BA}" xr6:coauthVersionLast="36" xr6:coauthVersionMax="36" xr10:uidLastSave="{00000000-0000-0000-0000-000000000000}"/>
  <bookViews>
    <workbookView xWindow="0" yWindow="0" windowWidth="11496" windowHeight="6048"/>
  </bookViews>
  <sheets>
    <sheet name="test_1_12_expert" sheetId="1" r:id="rId1"/>
  </sheets>
  <calcPr calcId="0"/>
</workbook>
</file>

<file path=xl/calcChain.xml><?xml version="1.0" encoding="utf-8"?>
<calcChain xmlns="http://schemas.openxmlformats.org/spreadsheetml/2006/main">
  <c r="N248" i="1" l="1"/>
  <c r="N247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N249" i="1"/>
  <c r="K247" i="1"/>
  <c r="J247" i="1"/>
  <c r="I247" i="1"/>
  <c r="H247" i="1"/>
  <c r="S2" i="1"/>
  <c r="S67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K246" i="1" l="1"/>
  <c r="K250" i="1" s="1"/>
  <c r="I246" i="1"/>
  <c r="J246" i="1"/>
  <c r="H246" i="1"/>
  <c r="H250" i="1" s="1"/>
  <c r="J250" i="1" l="1"/>
  <c r="I250" i="1"/>
  <c r="L250" i="1"/>
</calcChain>
</file>

<file path=xl/sharedStrings.xml><?xml version="1.0" encoding="utf-8"?>
<sst xmlns="http://schemas.openxmlformats.org/spreadsheetml/2006/main" count="945" uniqueCount="20">
  <si>
    <t>E_list</t>
  </si>
  <si>
    <t>judge_list</t>
  </si>
  <si>
    <t>train_model_list</t>
  </si>
  <si>
    <t>index_list</t>
  </si>
  <si>
    <t>abnormal pipe image</t>
  </si>
  <si>
    <t>normal pipe image</t>
  </si>
  <si>
    <t>color</t>
  </si>
  <si>
    <t>normal</t>
  </si>
  <si>
    <t>abnormal</t>
  </si>
  <si>
    <t>total</t>
  </si>
  <si>
    <t>ab_per</t>
  </si>
  <si>
    <t>TP</t>
  </si>
  <si>
    <t>FP</t>
  </si>
  <si>
    <t>FN</t>
  </si>
  <si>
    <t>TN</t>
  </si>
  <si>
    <t>Accuracy</t>
  </si>
  <si>
    <t>Precision</t>
  </si>
  <si>
    <t>Recall</t>
  </si>
  <si>
    <t>Specificity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</si>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</sst>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0"/>
  <sheetViews>
    <sheetView tabSelected="1" topLeftCell="F226" workbookViewId="0">
      <selection activeCell="L244" sqref="L244"/>
    </sheetView>
  </sheetViews>
  <sheetFormatPr defaultRowHeight="14.4"/>
  <sheetData>
    <row r="1" spans="1:19">
      <c r="A1" t="s">
        <v>0</v>
      </c>
      <c r="B1" t="s">
        <v>1</v>
      </c>
      <c r="C1" t="s">
        <v>2</v>
      </c>
      <c r="D1" t="s">
        <v>3</v>
      </c>
    </row>
    <row r="2" spans="1:19">
      <c r="A2">
        <v>39.664396789999998</v>
      </c>
      <c r="B2" t="s">
        <v>4</v>
      </c>
      <c r="C2">
        <v>120</v>
      </c>
      <c r="D2">
        <v>0</v>
      </c>
      <c r="F2">
        <v>1</v>
      </c>
      <c r="H2">
        <v>24.55553106</v>
      </c>
      <c r="K2" t="s">
        <v>5</v>
      </c>
      <c r="L2" t="s">
        <v>6</v>
      </c>
      <c r="M2">
        <v>0</v>
      </c>
      <c r="O2">
        <v>2</v>
      </c>
      <c r="Q2">
        <v>-1.511475044</v>
      </c>
      <c r="R2" t="str">
        <f>IF(AND(K2="normal pipe image",Q2&gt;8),Q2,"pass")</f>
        <v>pass</v>
      </c>
      <c r="S2">
        <f>MEDIAN(R2:R50)</f>
        <v>9.7417244570000001</v>
      </c>
    </row>
    <row r="3" spans="1:19">
      <c r="A3">
        <v>42.06256862</v>
      </c>
      <c r="B3" t="s">
        <v>4</v>
      </c>
      <c r="C3">
        <v>120</v>
      </c>
      <c r="D3">
        <v>1</v>
      </c>
      <c r="F3">
        <v>1</v>
      </c>
      <c r="H3">
        <v>21.858831080000002</v>
      </c>
      <c r="K3" t="s">
        <v>5</v>
      </c>
      <c r="L3" t="s">
        <v>6</v>
      </c>
      <c r="M3">
        <v>2</v>
      </c>
      <c r="O3">
        <v>2</v>
      </c>
      <c r="Q3">
        <v>-1.3650272480000001</v>
      </c>
      <c r="R3" t="str">
        <f t="shared" ref="R3:R66" si="0">IF(AND(K3="normal pipe image",Q3&gt;8),Q3,"pass")</f>
        <v>pass</v>
      </c>
    </row>
    <row r="4" spans="1:19">
      <c r="A4">
        <v>43.527709780000002</v>
      </c>
      <c r="B4" t="s">
        <v>4</v>
      </c>
      <c r="C4">
        <v>120</v>
      </c>
      <c r="D4">
        <v>2</v>
      </c>
      <c r="F4">
        <v>1</v>
      </c>
      <c r="H4">
        <v>21.607995509999999</v>
      </c>
      <c r="K4" t="s">
        <v>5</v>
      </c>
      <c r="L4" t="s">
        <v>6</v>
      </c>
      <c r="M4">
        <v>6</v>
      </c>
      <c r="O4">
        <v>2</v>
      </c>
      <c r="Q4">
        <v>10.1863879</v>
      </c>
      <c r="R4">
        <f t="shared" si="0"/>
        <v>10.1863879</v>
      </c>
    </row>
    <row r="5" spans="1:19">
      <c r="A5">
        <v>41.646480609999998</v>
      </c>
      <c r="B5" t="s">
        <v>4</v>
      </c>
      <c r="C5">
        <v>120</v>
      </c>
      <c r="D5">
        <v>3</v>
      </c>
      <c r="F5">
        <v>1</v>
      </c>
      <c r="H5">
        <v>23.878069069999999</v>
      </c>
      <c r="K5" t="s">
        <v>5</v>
      </c>
      <c r="L5" t="s">
        <v>6</v>
      </c>
      <c r="M5">
        <v>9</v>
      </c>
      <c r="O5">
        <v>2</v>
      </c>
      <c r="Q5">
        <v>12.4488159</v>
      </c>
      <c r="R5">
        <f t="shared" si="0"/>
        <v>12.4488159</v>
      </c>
    </row>
    <row r="6" spans="1:19">
      <c r="A6">
        <v>41.55870865</v>
      </c>
      <c r="B6" t="s">
        <v>4</v>
      </c>
      <c r="C6">
        <v>120</v>
      </c>
      <c r="D6">
        <v>4</v>
      </c>
      <c r="F6">
        <v>1</v>
      </c>
      <c r="H6">
        <v>19.844851080000002</v>
      </c>
      <c r="K6" t="s">
        <v>5</v>
      </c>
      <c r="L6" t="s">
        <v>6</v>
      </c>
      <c r="M6">
        <v>14</v>
      </c>
      <c r="O6">
        <v>2</v>
      </c>
      <c r="Q6">
        <v>1.1467361549999999</v>
      </c>
      <c r="R6" t="str">
        <f t="shared" si="0"/>
        <v>pass</v>
      </c>
    </row>
    <row r="7" spans="1:19">
      <c r="A7">
        <v>43.953140670000003</v>
      </c>
      <c r="B7" t="s">
        <v>4</v>
      </c>
      <c r="C7">
        <v>120</v>
      </c>
      <c r="D7">
        <v>5</v>
      </c>
      <c r="F7">
        <v>1</v>
      </c>
      <c r="H7">
        <v>23.712646929999998</v>
      </c>
      <c r="K7" t="s">
        <v>5</v>
      </c>
      <c r="L7" t="s">
        <v>6</v>
      </c>
      <c r="M7">
        <v>16</v>
      </c>
      <c r="O7">
        <v>2</v>
      </c>
      <c r="Q7">
        <v>0.178002409</v>
      </c>
      <c r="R7" t="str">
        <f t="shared" si="0"/>
        <v>pass</v>
      </c>
    </row>
    <row r="8" spans="1:19">
      <c r="A8">
        <v>41.292928150000002</v>
      </c>
      <c r="B8" t="s">
        <v>4</v>
      </c>
      <c r="C8">
        <v>120</v>
      </c>
      <c r="D8">
        <v>6</v>
      </c>
      <c r="F8">
        <v>1</v>
      </c>
      <c r="H8">
        <v>22.684999520000002</v>
      </c>
      <c r="K8" t="s">
        <v>5</v>
      </c>
      <c r="L8" t="s">
        <v>6</v>
      </c>
      <c r="M8">
        <v>21</v>
      </c>
      <c r="O8">
        <v>2</v>
      </c>
      <c r="Q8">
        <v>9.2314328589999999</v>
      </c>
      <c r="R8">
        <f t="shared" si="0"/>
        <v>9.2314328589999999</v>
      </c>
    </row>
    <row r="9" spans="1:19">
      <c r="A9">
        <v>41.839788030000001</v>
      </c>
      <c r="B9" t="s">
        <v>4</v>
      </c>
      <c r="C9">
        <v>120</v>
      </c>
      <c r="D9">
        <v>7</v>
      </c>
      <c r="F9">
        <v>1</v>
      </c>
      <c r="H9">
        <v>20.593843490000001</v>
      </c>
      <c r="K9" t="s">
        <v>5</v>
      </c>
      <c r="L9" t="s">
        <v>6</v>
      </c>
      <c r="M9">
        <v>24</v>
      </c>
      <c r="O9">
        <v>2</v>
      </c>
      <c r="Q9">
        <v>5.560292198</v>
      </c>
      <c r="R9" t="str">
        <f t="shared" si="0"/>
        <v>pass</v>
      </c>
    </row>
    <row r="10" spans="1:19">
      <c r="A10">
        <v>44.710092860000003</v>
      </c>
      <c r="B10" t="s">
        <v>4</v>
      </c>
      <c r="C10">
        <v>120</v>
      </c>
      <c r="D10">
        <v>8</v>
      </c>
      <c r="F10">
        <v>1</v>
      </c>
      <c r="H10">
        <v>21.17892247</v>
      </c>
      <c r="K10" t="s">
        <v>5</v>
      </c>
      <c r="L10" t="s">
        <v>6</v>
      </c>
      <c r="M10">
        <v>36</v>
      </c>
      <c r="O10">
        <v>2</v>
      </c>
      <c r="Q10">
        <v>9.1905045179999991</v>
      </c>
      <c r="R10">
        <f t="shared" si="0"/>
        <v>9.1905045179999991</v>
      </c>
    </row>
    <row r="11" spans="1:19">
      <c r="A11">
        <v>43.765904020000001</v>
      </c>
      <c r="B11" t="s">
        <v>4</v>
      </c>
      <c r="C11">
        <v>120</v>
      </c>
      <c r="D11">
        <v>9</v>
      </c>
      <c r="F11">
        <v>1</v>
      </c>
      <c r="H11">
        <v>25.139736750000001</v>
      </c>
      <c r="K11" t="s">
        <v>5</v>
      </c>
      <c r="L11" t="s">
        <v>6</v>
      </c>
      <c r="M11">
        <v>39</v>
      </c>
      <c r="O11">
        <v>2</v>
      </c>
      <c r="Q11">
        <v>7.3354959820000003</v>
      </c>
      <c r="R11" t="str">
        <f t="shared" si="0"/>
        <v>pass</v>
      </c>
    </row>
    <row r="12" spans="1:19">
      <c r="A12">
        <v>41.903236159999999</v>
      </c>
      <c r="B12" t="s">
        <v>4</v>
      </c>
      <c r="C12">
        <v>120</v>
      </c>
      <c r="D12">
        <v>10</v>
      </c>
      <c r="F12">
        <v>1</v>
      </c>
      <c r="H12">
        <v>23.450247050000002</v>
      </c>
      <c r="K12" t="s">
        <v>5</v>
      </c>
      <c r="L12" t="s">
        <v>6</v>
      </c>
      <c r="M12">
        <v>41</v>
      </c>
      <c r="O12">
        <v>1</v>
      </c>
      <c r="Q12">
        <v>4.9649265519999997</v>
      </c>
      <c r="R12" t="str">
        <f t="shared" si="0"/>
        <v>pass</v>
      </c>
    </row>
    <row r="13" spans="1:19">
      <c r="A13">
        <v>42.155082200000003</v>
      </c>
      <c r="B13" t="s">
        <v>4</v>
      </c>
      <c r="C13">
        <v>120</v>
      </c>
      <c r="D13">
        <v>11</v>
      </c>
      <c r="F13">
        <v>1</v>
      </c>
      <c r="H13">
        <v>22.553847959999999</v>
      </c>
      <c r="K13" t="s">
        <v>5</v>
      </c>
      <c r="L13" t="s">
        <v>6</v>
      </c>
      <c r="M13">
        <v>44</v>
      </c>
      <c r="O13">
        <v>2</v>
      </c>
      <c r="Q13">
        <v>-2.9917739999999999</v>
      </c>
      <c r="R13" t="str">
        <f t="shared" si="0"/>
        <v>pass</v>
      </c>
    </row>
    <row r="14" spans="1:19">
      <c r="A14">
        <v>41.732549079999998</v>
      </c>
      <c r="B14" t="s">
        <v>4</v>
      </c>
      <c r="C14">
        <v>120</v>
      </c>
      <c r="D14">
        <v>12</v>
      </c>
      <c r="F14">
        <v>1</v>
      </c>
      <c r="H14">
        <v>25.39441983</v>
      </c>
      <c r="K14" t="s">
        <v>5</v>
      </c>
      <c r="L14" t="s">
        <v>6</v>
      </c>
      <c r="M14">
        <v>51</v>
      </c>
      <c r="O14">
        <v>2</v>
      </c>
      <c r="Q14">
        <v>6.2570002249999996</v>
      </c>
      <c r="R14" t="str">
        <f t="shared" si="0"/>
        <v>pass</v>
      </c>
    </row>
    <row r="15" spans="1:19">
      <c r="A15">
        <v>44.967388149999998</v>
      </c>
      <c r="B15" t="s">
        <v>4</v>
      </c>
      <c r="C15">
        <v>120</v>
      </c>
      <c r="D15">
        <v>13</v>
      </c>
      <c r="F15">
        <v>1</v>
      </c>
      <c r="H15">
        <v>20.949796200000002</v>
      </c>
      <c r="K15" t="s">
        <v>5</v>
      </c>
      <c r="L15" t="s">
        <v>6</v>
      </c>
      <c r="M15">
        <v>54</v>
      </c>
      <c r="O15">
        <v>2</v>
      </c>
      <c r="Q15">
        <v>4.7474792150000003</v>
      </c>
      <c r="R15" t="str">
        <f t="shared" si="0"/>
        <v>pass</v>
      </c>
    </row>
    <row r="16" spans="1:19">
      <c r="A16">
        <v>42.904155230000001</v>
      </c>
      <c r="B16" t="s">
        <v>4</v>
      </c>
      <c r="C16">
        <v>120</v>
      </c>
      <c r="D16">
        <v>14</v>
      </c>
      <c r="F16">
        <v>1</v>
      </c>
      <c r="H16">
        <v>20.104946739999999</v>
      </c>
      <c r="K16" t="s">
        <v>5</v>
      </c>
      <c r="L16" t="s">
        <v>6</v>
      </c>
      <c r="M16">
        <v>59</v>
      </c>
      <c r="O16">
        <v>2</v>
      </c>
      <c r="Q16">
        <v>-1.4127219999999999E-3</v>
      </c>
      <c r="R16" t="str">
        <f t="shared" si="0"/>
        <v>pass</v>
      </c>
    </row>
    <row r="17" spans="1:18">
      <c r="A17">
        <v>43.99831236</v>
      </c>
      <c r="B17" t="s">
        <v>4</v>
      </c>
      <c r="C17">
        <v>120</v>
      </c>
      <c r="D17">
        <v>15</v>
      </c>
      <c r="F17">
        <v>1</v>
      </c>
      <c r="H17">
        <v>18.834722200000002</v>
      </c>
      <c r="K17" t="s">
        <v>5</v>
      </c>
      <c r="L17" t="s">
        <v>6</v>
      </c>
      <c r="M17">
        <v>66</v>
      </c>
      <c r="O17">
        <v>2</v>
      </c>
      <c r="Q17">
        <v>3.7411572450000001</v>
      </c>
      <c r="R17" t="str">
        <f t="shared" si="0"/>
        <v>pass</v>
      </c>
    </row>
    <row r="18" spans="1:18">
      <c r="A18">
        <v>7.6257048110000003</v>
      </c>
      <c r="B18" t="s">
        <v>5</v>
      </c>
      <c r="C18" t="s">
        <v>6</v>
      </c>
      <c r="D18">
        <v>0</v>
      </c>
      <c r="F18">
        <v>2</v>
      </c>
      <c r="H18">
        <v>-1.511475044</v>
      </c>
      <c r="K18" t="s">
        <v>5</v>
      </c>
      <c r="L18" t="s">
        <v>6</v>
      </c>
      <c r="M18">
        <v>69</v>
      </c>
      <c r="O18">
        <v>2</v>
      </c>
      <c r="Q18">
        <v>6.8152145070000003</v>
      </c>
      <c r="R18" t="str">
        <f t="shared" si="0"/>
        <v>pass</v>
      </c>
    </row>
    <row r="19" spans="1:18">
      <c r="A19">
        <v>17.01446206</v>
      </c>
      <c r="B19" t="s">
        <v>4</v>
      </c>
      <c r="C19" t="s">
        <v>6</v>
      </c>
      <c r="D19">
        <v>1</v>
      </c>
      <c r="F19">
        <v>1</v>
      </c>
      <c r="H19">
        <v>17.758744650000001</v>
      </c>
      <c r="K19" t="s">
        <v>5</v>
      </c>
      <c r="L19" t="s">
        <v>6</v>
      </c>
      <c r="M19">
        <v>74</v>
      </c>
      <c r="O19">
        <v>2</v>
      </c>
      <c r="Q19">
        <v>-2.4602255039999998</v>
      </c>
      <c r="R19" t="str">
        <f t="shared" si="0"/>
        <v>pass</v>
      </c>
    </row>
    <row r="20" spans="1:18">
      <c r="A20">
        <v>7.2490895589999997</v>
      </c>
      <c r="B20" t="s">
        <v>5</v>
      </c>
      <c r="C20" t="s">
        <v>6</v>
      </c>
      <c r="D20">
        <v>2</v>
      </c>
      <c r="F20">
        <v>2</v>
      </c>
      <c r="H20">
        <v>-1.3650272480000001</v>
      </c>
      <c r="K20" t="s">
        <v>5</v>
      </c>
      <c r="L20" t="s">
        <v>6</v>
      </c>
      <c r="M20">
        <v>76</v>
      </c>
      <c r="O20">
        <v>2</v>
      </c>
      <c r="Q20">
        <v>5.6821094910000003</v>
      </c>
      <c r="R20" t="str">
        <f t="shared" si="0"/>
        <v>pass</v>
      </c>
    </row>
    <row r="21" spans="1:18">
      <c r="A21">
        <v>32.839576399999999</v>
      </c>
      <c r="B21" t="s">
        <v>4</v>
      </c>
      <c r="C21" t="s">
        <v>6</v>
      </c>
      <c r="D21">
        <v>3</v>
      </c>
      <c r="F21">
        <v>1</v>
      </c>
      <c r="H21">
        <v>27.100315299999998</v>
      </c>
      <c r="K21" t="s">
        <v>5</v>
      </c>
      <c r="L21" t="s">
        <v>6</v>
      </c>
      <c r="M21">
        <v>81</v>
      </c>
      <c r="O21">
        <v>2</v>
      </c>
      <c r="Q21">
        <v>7.4903323339999996</v>
      </c>
      <c r="R21" t="str">
        <f t="shared" si="0"/>
        <v>pass</v>
      </c>
    </row>
    <row r="22" spans="1:18">
      <c r="A22">
        <v>19.891625040000001</v>
      </c>
      <c r="B22" t="s">
        <v>4</v>
      </c>
      <c r="C22" t="s">
        <v>6</v>
      </c>
      <c r="D22">
        <v>4</v>
      </c>
      <c r="F22">
        <v>2</v>
      </c>
      <c r="H22">
        <v>7.6571169379999997</v>
      </c>
      <c r="K22" t="s">
        <v>5</v>
      </c>
      <c r="L22" t="s">
        <v>6</v>
      </c>
      <c r="M22">
        <v>84</v>
      </c>
      <c r="O22">
        <v>2</v>
      </c>
      <c r="Q22">
        <v>2.8401596339999999</v>
      </c>
      <c r="R22" t="str">
        <f t="shared" si="0"/>
        <v>pass</v>
      </c>
    </row>
    <row r="23" spans="1:18">
      <c r="A23">
        <v>20.159724959999998</v>
      </c>
      <c r="B23" t="s">
        <v>4</v>
      </c>
      <c r="C23" t="s">
        <v>6</v>
      </c>
      <c r="D23">
        <v>5</v>
      </c>
      <c r="F23">
        <v>1</v>
      </c>
      <c r="H23">
        <v>21.24564376</v>
      </c>
      <c r="K23" t="s">
        <v>5</v>
      </c>
      <c r="L23" t="s">
        <v>6</v>
      </c>
      <c r="M23">
        <v>89</v>
      </c>
      <c r="O23">
        <v>2</v>
      </c>
      <c r="Q23">
        <v>-2.1962731199999999</v>
      </c>
      <c r="R23" t="str">
        <f t="shared" si="0"/>
        <v>pass</v>
      </c>
    </row>
    <row r="24" spans="1:18">
      <c r="A24">
        <v>9.6350798829999995</v>
      </c>
      <c r="B24" t="s">
        <v>5</v>
      </c>
      <c r="C24" t="s">
        <v>6</v>
      </c>
      <c r="D24">
        <v>6</v>
      </c>
      <c r="F24">
        <v>2</v>
      </c>
      <c r="H24">
        <v>10.1863879</v>
      </c>
      <c r="K24" t="s">
        <v>5</v>
      </c>
      <c r="L24" t="s">
        <v>6</v>
      </c>
      <c r="M24">
        <v>91</v>
      </c>
      <c r="O24">
        <v>2</v>
      </c>
      <c r="Q24">
        <v>1.065277367</v>
      </c>
      <c r="R24" t="str">
        <f t="shared" si="0"/>
        <v>pass</v>
      </c>
    </row>
    <row r="25" spans="1:18">
      <c r="A25">
        <v>14.02945864</v>
      </c>
      <c r="B25" t="s">
        <v>4</v>
      </c>
      <c r="C25" t="s">
        <v>6</v>
      </c>
      <c r="D25">
        <v>7</v>
      </c>
      <c r="F25">
        <v>2</v>
      </c>
      <c r="H25">
        <v>16.946437020000001</v>
      </c>
      <c r="K25" t="s">
        <v>5</v>
      </c>
      <c r="L25" t="s">
        <v>6</v>
      </c>
      <c r="M25">
        <v>96</v>
      </c>
      <c r="O25">
        <v>2</v>
      </c>
      <c r="Q25">
        <v>3.7539898570000001</v>
      </c>
      <c r="R25" t="str">
        <f t="shared" si="0"/>
        <v>pass</v>
      </c>
    </row>
    <row r="26" spans="1:18">
      <c r="A26">
        <v>20.070867669999998</v>
      </c>
      <c r="B26" t="s">
        <v>4</v>
      </c>
      <c r="C26" t="s">
        <v>6</v>
      </c>
      <c r="D26">
        <v>8</v>
      </c>
      <c r="F26">
        <v>1</v>
      </c>
      <c r="H26">
        <v>15.11363476</v>
      </c>
      <c r="K26" t="s">
        <v>5</v>
      </c>
      <c r="L26" t="s">
        <v>6</v>
      </c>
      <c r="M26">
        <v>104</v>
      </c>
      <c r="O26">
        <v>2</v>
      </c>
      <c r="Q26">
        <v>-0.28127210200000002</v>
      </c>
      <c r="R26" t="str">
        <f t="shared" si="0"/>
        <v>pass</v>
      </c>
    </row>
    <row r="27" spans="1:18">
      <c r="A27">
        <v>9.4306108379999998</v>
      </c>
      <c r="B27" t="s">
        <v>5</v>
      </c>
      <c r="C27" t="s">
        <v>6</v>
      </c>
      <c r="D27">
        <v>9</v>
      </c>
      <c r="F27">
        <v>2</v>
      </c>
      <c r="H27">
        <v>12.4488159</v>
      </c>
      <c r="K27" t="s">
        <v>5</v>
      </c>
      <c r="L27" t="s">
        <v>6</v>
      </c>
      <c r="M27">
        <v>106</v>
      </c>
      <c r="O27">
        <v>2</v>
      </c>
      <c r="Q27">
        <v>1.995581491</v>
      </c>
      <c r="R27" t="str">
        <f t="shared" si="0"/>
        <v>pass</v>
      </c>
    </row>
    <row r="28" spans="1:18">
      <c r="A28">
        <v>14.70819337</v>
      </c>
      <c r="B28" t="s">
        <v>4</v>
      </c>
      <c r="C28" t="s">
        <v>6</v>
      </c>
      <c r="D28">
        <v>10</v>
      </c>
      <c r="F28">
        <v>1</v>
      </c>
      <c r="H28">
        <v>10.629181490000001</v>
      </c>
      <c r="K28" t="s">
        <v>5</v>
      </c>
      <c r="L28" t="s">
        <v>6</v>
      </c>
      <c r="M28">
        <v>111</v>
      </c>
      <c r="O28">
        <v>2</v>
      </c>
      <c r="Q28">
        <v>5.9344044550000001</v>
      </c>
      <c r="R28" t="str">
        <f t="shared" si="0"/>
        <v>pass</v>
      </c>
    </row>
    <row r="29" spans="1:18">
      <c r="A29">
        <v>12.80968103</v>
      </c>
      <c r="B29" t="s">
        <v>4</v>
      </c>
      <c r="C29" t="s">
        <v>6</v>
      </c>
      <c r="D29">
        <v>11</v>
      </c>
      <c r="F29">
        <v>1</v>
      </c>
      <c r="H29">
        <v>3.0209131239999998</v>
      </c>
      <c r="K29" t="s">
        <v>5</v>
      </c>
      <c r="L29" t="s">
        <v>6</v>
      </c>
      <c r="M29">
        <v>114</v>
      </c>
      <c r="O29">
        <v>2</v>
      </c>
      <c r="Q29">
        <v>6.4888950809999999</v>
      </c>
      <c r="R29" t="str">
        <f t="shared" si="0"/>
        <v>pass</v>
      </c>
    </row>
    <row r="30" spans="1:18">
      <c r="A30">
        <v>27.188290510000002</v>
      </c>
      <c r="B30" t="s">
        <v>4</v>
      </c>
      <c r="C30" t="s">
        <v>6</v>
      </c>
      <c r="D30">
        <v>12</v>
      </c>
      <c r="F30">
        <v>1</v>
      </c>
      <c r="H30">
        <v>11.09286335</v>
      </c>
      <c r="K30" t="s">
        <v>5</v>
      </c>
      <c r="L30" t="s">
        <v>6</v>
      </c>
      <c r="M30">
        <v>126</v>
      </c>
      <c r="O30">
        <v>2</v>
      </c>
      <c r="Q30">
        <v>7.4554295359999996</v>
      </c>
      <c r="R30" t="str">
        <f t="shared" si="0"/>
        <v>pass</v>
      </c>
    </row>
    <row r="31" spans="1:18">
      <c r="A31">
        <v>22.64419796</v>
      </c>
      <c r="B31" t="s">
        <v>4</v>
      </c>
      <c r="C31" t="s">
        <v>6</v>
      </c>
      <c r="D31">
        <v>13</v>
      </c>
      <c r="F31">
        <v>1</v>
      </c>
      <c r="H31">
        <v>9.8805075460000005</v>
      </c>
      <c r="K31" t="s">
        <v>5</v>
      </c>
      <c r="L31" t="s">
        <v>6</v>
      </c>
      <c r="M31">
        <v>129</v>
      </c>
      <c r="O31">
        <v>2</v>
      </c>
      <c r="Q31">
        <v>2.15335075</v>
      </c>
      <c r="R31" t="str">
        <f t="shared" si="0"/>
        <v>pass</v>
      </c>
    </row>
    <row r="32" spans="1:18">
      <c r="A32">
        <v>7.490595227</v>
      </c>
      <c r="B32" t="s">
        <v>5</v>
      </c>
      <c r="C32" t="s">
        <v>6</v>
      </c>
      <c r="D32">
        <v>14</v>
      </c>
      <c r="F32">
        <v>2</v>
      </c>
      <c r="H32">
        <v>1.1467361549999999</v>
      </c>
      <c r="K32" t="s">
        <v>5</v>
      </c>
      <c r="L32" t="s">
        <v>6</v>
      </c>
      <c r="M32">
        <v>136</v>
      </c>
      <c r="O32">
        <v>2</v>
      </c>
      <c r="Q32">
        <v>2.5615060160000001</v>
      </c>
      <c r="R32" t="str">
        <f t="shared" si="0"/>
        <v>pass</v>
      </c>
    </row>
    <row r="33" spans="1:18">
      <c r="A33">
        <v>14.7542983</v>
      </c>
      <c r="B33" t="s">
        <v>4</v>
      </c>
      <c r="C33" t="s">
        <v>6</v>
      </c>
      <c r="D33">
        <v>15</v>
      </c>
      <c r="F33">
        <v>1</v>
      </c>
      <c r="H33">
        <v>17.656193120000001</v>
      </c>
      <c r="K33" t="s">
        <v>5</v>
      </c>
      <c r="L33" t="s">
        <v>6</v>
      </c>
      <c r="M33">
        <v>141</v>
      </c>
      <c r="O33">
        <v>2</v>
      </c>
      <c r="Q33">
        <v>11.19741778</v>
      </c>
      <c r="R33">
        <f t="shared" si="0"/>
        <v>11.19741778</v>
      </c>
    </row>
    <row r="34" spans="1:18">
      <c r="A34">
        <v>7.0521569020000001</v>
      </c>
      <c r="B34" t="s">
        <v>5</v>
      </c>
      <c r="C34" t="s">
        <v>6</v>
      </c>
      <c r="D34">
        <v>16</v>
      </c>
      <c r="F34">
        <v>2</v>
      </c>
      <c r="H34">
        <v>0.178002409</v>
      </c>
      <c r="K34" t="s">
        <v>5</v>
      </c>
      <c r="L34" t="s">
        <v>6</v>
      </c>
      <c r="M34">
        <v>144</v>
      </c>
      <c r="O34">
        <v>2</v>
      </c>
      <c r="Q34">
        <v>4.3158520969999996</v>
      </c>
      <c r="R34" t="str">
        <f t="shared" si="0"/>
        <v>pass</v>
      </c>
    </row>
    <row r="35" spans="1:18">
      <c r="A35">
        <v>32.018400919999998</v>
      </c>
      <c r="B35" t="s">
        <v>4</v>
      </c>
      <c r="C35" t="s">
        <v>6</v>
      </c>
      <c r="D35">
        <v>17</v>
      </c>
      <c r="F35">
        <v>1</v>
      </c>
      <c r="H35">
        <v>25.080091249999999</v>
      </c>
      <c r="K35" t="s">
        <v>5</v>
      </c>
      <c r="L35" t="s">
        <v>6</v>
      </c>
      <c r="M35">
        <v>149</v>
      </c>
      <c r="O35">
        <v>2</v>
      </c>
      <c r="Q35">
        <v>5.6903488209999997</v>
      </c>
      <c r="R35" t="str">
        <f t="shared" si="0"/>
        <v>pass</v>
      </c>
    </row>
    <row r="36" spans="1:18">
      <c r="A36">
        <v>39.297436259999998</v>
      </c>
      <c r="B36" t="s">
        <v>4</v>
      </c>
      <c r="C36" t="s">
        <v>6</v>
      </c>
      <c r="D36">
        <v>18</v>
      </c>
      <c r="F36">
        <v>1</v>
      </c>
      <c r="H36">
        <v>21.24473854</v>
      </c>
      <c r="K36" t="s">
        <v>5</v>
      </c>
      <c r="L36" t="s">
        <v>6</v>
      </c>
      <c r="M36">
        <v>151</v>
      </c>
      <c r="O36">
        <v>2</v>
      </c>
      <c r="Q36">
        <v>-4.2636486140000001</v>
      </c>
      <c r="R36" t="str">
        <f t="shared" si="0"/>
        <v>pass</v>
      </c>
    </row>
    <row r="37" spans="1:18">
      <c r="A37">
        <v>17.313952579999999</v>
      </c>
      <c r="B37" t="s">
        <v>4</v>
      </c>
      <c r="C37" t="s">
        <v>6</v>
      </c>
      <c r="D37">
        <v>19</v>
      </c>
      <c r="F37">
        <v>2</v>
      </c>
      <c r="H37">
        <v>8.2422187630000003</v>
      </c>
      <c r="K37" t="s">
        <v>5</v>
      </c>
      <c r="L37" t="s">
        <v>6</v>
      </c>
      <c r="M37">
        <v>156</v>
      </c>
      <c r="O37">
        <v>2</v>
      </c>
      <c r="Q37">
        <v>3.2917392699999999</v>
      </c>
      <c r="R37" t="str">
        <f t="shared" si="0"/>
        <v>pass</v>
      </c>
    </row>
    <row r="38" spans="1:18">
      <c r="A38">
        <v>19.576927869999999</v>
      </c>
      <c r="B38" t="s">
        <v>4</v>
      </c>
      <c r="C38" t="s">
        <v>6</v>
      </c>
      <c r="D38">
        <v>20</v>
      </c>
      <c r="F38">
        <v>1</v>
      </c>
      <c r="H38">
        <v>17.409656829999999</v>
      </c>
      <c r="K38" t="s">
        <v>5</v>
      </c>
      <c r="L38" t="s">
        <v>6</v>
      </c>
      <c r="M38">
        <v>159</v>
      </c>
      <c r="O38">
        <v>2</v>
      </c>
      <c r="Q38">
        <v>0.56101859099999996</v>
      </c>
      <c r="R38" t="str">
        <f t="shared" si="0"/>
        <v>pass</v>
      </c>
    </row>
    <row r="39" spans="1:18">
      <c r="A39">
        <v>8.8001074110000008</v>
      </c>
      <c r="B39" t="s">
        <v>5</v>
      </c>
      <c r="C39" t="s">
        <v>6</v>
      </c>
      <c r="D39">
        <v>21</v>
      </c>
      <c r="F39">
        <v>2</v>
      </c>
      <c r="H39">
        <v>9.2314328589999999</v>
      </c>
      <c r="K39" t="s">
        <v>5</v>
      </c>
      <c r="L39" t="s">
        <v>6</v>
      </c>
      <c r="M39">
        <v>170</v>
      </c>
      <c r="O39">
        <v>2</v>
      </c>
      <c r="Q39">
        <v>1.5856351390000001</v>
      </c>
      <c r="R39" t="str">
        <f t="shared" si="0"/>
        <v>pass</v>
      </c>
    </row>
    <row r="40" spans="1:18">
      <c r="A40">
        <v>16.787051430000002</v>
      </c>
      <c r="B40" t="s">
        <v>4</v>
      </c>
      <c r="C40" t="s">
        <v>6</v>
      </c>
      <c r="D40">
        <v>22</v>
      </c>
      <c r="F40">
        <v>1</v>
      </c>
      <c r="H40">
        <v>12.458113709999999</v>
      </c>
      <c r="K40" t="s">
        <v>5</v>
      </c>
      <c r="L40" t="s">
        <v>6</v>
      </c>
      <c r="M40">
        <v>173</v>
      </c>
      <c r="O40">
        <v>2</v>
      </c>
      <c r="Q40">
        <v>6.1918930339999996</v>
      </c>
      <c r="R40" t="str">
        <f t="shared" si="0"/>
        <v>pass</v>
      </c>
    </row>
    <row r="41" spans="1:18">
      <c r="A41">
        <v>18.262891410000002</v>
      </c>
      <c r="B41" t="s">
        <v>4</v>
      </c>
      <c r="C41" t="s">
        <v>6</v>
      </c>
      <c r="D41">
        <v>23</v>
      </c>
      <c r="F41">
        <v>1</v>
      </c>
      <c r="H41">
        <v>15.81631529</v>
      </c>
      <c r="K41" t="s">
        <v>5</v>
      </c>
      <c r="L41" t="s">
        <v>6</v>
      </c>
      <c r="M41">
        <v>185</v>
      </c>
      <c r="O41">
        <v>2</v>
      </c>
      <c r="Q41">
        <v>4.3572634539999999</v>
      </c>
      <c r="R41" t="str">
        <f t="shared" si="0"/>
        <v>pass</v>
      </c>
    </row>
    <row r="42" spans="1:18">
      <c r="A42">
        <v>7.9543279010000001</v>
      </c>
      <c r="B42" t="s">
        <v>5</v>
      </c>
      <c r="C42" t="s">
        <v>6</v>
      </c>
      <c r="D42">
        <v>24</v>
      </c>
      <c r="F42">
        <v>2</v>
      </c>
      <c r="H42">
        <v>5.560292198</v>
      </c>
      <c r="K42" t="s">
        <v>5</v>
      </c>
      <c r="L42" t="s">
        <v>6</v>
      </c>
      <c r="M42">
        <v>188</v>
      </c>
      <c r="O42">
        <v>2</v>
      </c>
      <c r="Q42">
        <v>4.1201097649999996</v>
      </c>
      <c r="R42" t="str">
        <f t="shared" si="0"/>
        <v>pass</v>
      </c>
    </row>
    <row r="43" spans="1:18">
      <c r="A43">
        <v>15.44284085</v>
      </c>
      <c r="B43" t="s">
        <v>4</v>
      </c>
      <c r="C43" t="s">
        <v>6</v>
      </c>
      <c r="D43">
        <v>25</v>
      </c>
      <c r="F43">
        <v>1</v>
      </c>
      <c r="H43">
        <v>11.141792349999999</v>
      </c>
      <c r="K43" t="s">
        <v>5</v>
      </c>
      <c r="L43" t="s">
        <v>6</v>
      </c>
      <c r="M43">
        <v>193</v>
      </c>
      <c r="O43">
        <v>2</v>
      </c>
      <c r="Q43">
        <v>-2.9141110019999998</v>
      </c>
      <c r="R43" t="str">
        <f t="shared" si="0"/>
        <v>pass</v>
      </c>
    </row>
    <row r="44" spans="1:18">
      <c r="A44">
        <v>13.177868889999999</v>
      </c>
      <c r="B44" t="s">
        <v>4</v>
      </c>
      <c r="C44" t="s">
        <v>6</v>
      </c>
      <c r="D44">
        <v>26</v>
      </c>
      <c r="F44">
        <v>1</v>
      </c>
      <c r="H44">
        <v>3.8934898640000002</v>
      </c>
      <c r="K44" t="s">
        <v>5</v>
      </c>
      <c r="L44" t="s">
        <v>6</v>
      </c>
      <c r="M44">
        <v>200</v>
      </c>
      <c r="O44">
        <v>2</v>
      </c>
      <c r="Q44">
        <v>3.46180054</v>
      </c>
      <c r="R44" t="str">
        <f t="shared" si="0"/>
        <v>pass</v>
      </c>
    </row>
    <row r="45" spans="1:18">
      <c r="A45">
        <v>28.929811749999999</v>
      </c>
      <c r="B45" t="s">
        <v>4</v>
      </c>
      <c r="C45" t="s">
        <v>6</v>
      </c>
      <c r="D45">
        <v>27</v>
      </c>
      <c r="F45">
        <v>1</v>
      </c>
      <c r="H45">
        <v>15.28071096</v>
      </c>
      <c r="K45" t="s">
        <v>5</v>
      </c>
      <c r="L45" t="s">
        <v>6</v>
      </c>
      <c r="M45">
        <v>203</v>
      </c>
      <c r="O45">
        <v>2</v>
      </c>
      <c r="Q45">
        <v>7.0169628690000003</v>
      </c>
      <c r="R45" t="str">
        <f t="shared" si="0"/>
        <v>pass</v>
      </c>
    </row>
    <row r="46" spans="1:18">
      <c r="A46">
        <v>25.21803061</v>
      </c>
      <c r="B46" t="s">
        <v>4</v>
      </c>
      <c r="C46" t="s">
        <v>6</v>
      </c>
      <c r="D46">
        <v>28</v>
      </c>
      <c r="F46">
        <v>1</v>
      </c>
      <c r="H46">
        <v>14.32494778</v>
      </c>
      <c r="K46" t="s">
        <v>5</v>
      </c>
      <c r="L46" t="s">
        <v>6</v>
      </c>
      <c r="M46">
        <v>213</v>
      </c>
      <c r="O46">
        <v>2</v>
      </c>
      <c r="Q46">
        <v>9.2970610140000005</v>
      </c>
      <c r="R46">
        <f t="shared" si="0"/>
        <v>9.2970610140000005</v>
      </c>
    </row>
    <row r="47" spans="1:18">
      <c r="A47">
        <v>13.81220536</v>
      </c>
      <c r="B47" t="s">
        <v>4</v>
      </c>
      <c r="C47" t="s">
        <v>6</v>
      </c>
      <c r="D47">
        <v>29</v>
      </c>
      <c r="F47">
        <v>2</v>
      </c>
      <c r="H47">
        <v>4.2512908249999999</v>
      </c>
      <c r="K47" t="s">
        <v>5</v>
      </c>
      <c r="L47" t="s">
        <v>6</v>
      </c>
      <c r="M47">
        <v>216</v>
      </c>
      <c r="O47">
        <v>2</v>
      </c>
      <c r="Q47">
        <v>2.3174281269999999</v>
      </c>
      <c r="R47" t="str">
        <f t="shared" si="0"/>
        <v>pass</v>
      </c>
    </row>
    <row r="48" spans="1:18">
      <c r="A48">
        <v>16.722473829999998</v>
      </c>
      <c r="B48" t="s">
        <v>4</v>
      </c>
      <c r="C48" t="s">
        <v>6</v>
      </c>
      <c r="D48">
        <v>30</v>
      </c>
      <c r="F48">
        <v>1</v>
      </c>
      <c r="H48">
        <v>19.540461010000001</v>
      </c>
      <c r="K48" t="s">
        <v>5</v>
      </c>
      <c r="L48" t="s">
        <v>6</v>
      </c>
      <c r="M48">
        <v>219</v>
      </c>
      <c r="O48">
        <v>2</v>
      </c>
      <c r="Q48">
        <v>5.3738539569999997</v>
      </c>
      <c r="R48" t="str">
        <f t="shared" si="0"/>
        <v>pass</v>
      </c>
    </row>
    <row r="49" spans="1:18">
      <c r="A49">
        <v>14.81186095</v>
      </c>
      <c r="B49" t="s">
        <v>4</v>
      </c>
      <c r="C49" t="s">
        <v>6</v>
      </c>
      <c r="D49">
        <v>31</v>
      </c>
      <c r="F49">
        <v>2</v>
      </c>
      <c r="H49">
        <v>3.4805261939999999</v>
      </c>
      <c r="K49" t="s">
        <v>5</v>
      </c>
      <c r="L49" t="s">
        <v>6</v>
      </c>
      <c r="M49">
        <v>220</v>
      </c>
      <c r="O49">
        <v>2</v>
      </c>
      <c r="Q49">
        <v>8.7957149539999993</v>
      </c>
      <c r="R49">
        <f t="shared" si="0"/>
        <v>8.7957149539999993</v>
      </c>
    </row>
    <row r="50" spans="1:18">
      <c r="A50">
        <v>33.3226327</v>
      </c>
      <c r="B50" t="s">
        <v>4</v>
      </c>
      <c r="C50" t="s">
        <v>6</v>
      </c>
      <c r="D50">
        <v>32</v>
      </c>
      <c r="F50">
        <v>1</v>
      </c>
      <c r="H50">
        <v>20.62766319</v>
      </c>
      <c r="K50" t="s">
        <v>5</v>
      </c>
      <c r="L50" t="s">
        <v>6</v>
      </c>
      <c r="M50">
        <v>221</v>
      </c>
      <c r="O50">
        <v>2</v>
      </c>
      <c r="Q50">
        <v>12.663818239999999</v>
      </c>
      <c r="R50">
        <f t="shared" si="0"/>
        <v>12.663818239999999</v>
      </c>
    </row>
    <row r="51" spans="1:18">
      <c r="A51">
        <v>40.742513430000002</v>
      </c>
      <c r="B51" t="s">
        <v>4</v>
      </c>
      <c r="C51" t="s">
        <v>6</v>
      </c>
      <c r="D51">
        <v>33</v>
      </c>
      <c r="F51">
        <v>1</v>
      </c>
      <c r="H51">
        <v>19.795700409999998</v>
      </c>
      <c r="K51" t="s">
        <v>4</v>
      </c>
      <c r="L51">
        <v>120</v>
      </c>
      <c r="M51">
        <v>0</v>
      </c>
      <c r="O51">
        <v>1</v>
      </c>
      <c r="Q51">
        <v>24.55553106</v>
      </c>
    </row>
    <row r="52" spans="1:18">
      <c r="A52">
        <v>12.74775187</v>
      </c>
      <c r="B52" t="s">
        <v>4</v>
      </c>
      <c r="C52" t="s">
        <v>6</v>
      </c>
      <c r="D52">
        <v>34</v>
      </c>
      <c r="F52">
        <v>2</v>
      </c>
      <c r="H52">
        <v>15.21186151</v>
      </c>
      <c r="K52" t="s">
        <v>4</v>
      </c>
      <c r="L52">
        <v>120</v>
      </c>
      <c r="M52">
        <v>1</v>
      </c>
      <c r="O52">
        <v>1</v>
      </c>
      <c r="Q52">
        <v>21.858831080000002</v>
      </c>
    </row>
    <row r="53" spans="1:18">
      <c r="A53">
        <v>19.386132509999999</v>
      </c>
      <c r="B53" t="s">
        <v>4</v>
      </c>
      <c r="C53" t="s">
        <v>6</v>
      </c>
      <c r="D53">
        <v>35</v>
      </c>
      <c r="F53">
        <v>1</v>
      </c>
      <c r="H53">
        <v>18.744105309999998</v>
      </c>
      <c r="K53" t="s">
        <v>4</v>
      </c>
      <c r="L53">
        <v>120</v>
      </c>
      <c r="M53">
        <v>2</v>
      </c>
      <c r="O53">
        <v>1</v>
      </c>
      <c r="Q53">
        <v>21.607995509999999</v>
      </c>
    </row>
    <row r="54" spans="1:18">
      <c r="A54">
        <v>8.3734690349999994</v>
      </c>
      <c r="B54" t="s">
        <v>5</v>
      </c>
      <c r="C54" t="s">
        <v>6</v>
      </c>
      <c r="D54">
        <v>36</v>
      </c>
      <c r="F54">
        <v>2</v>
      </c>
      <c r="H54">
        <v>9.1905045179999991</v>
      </c>
      <c r="K54" t="s">
        <v>4</v>
      </c>
      <c r="L54">
        <v>120</v>
      </c>
      <c r="M54">
        <v>3</v>
      </c>
      <c r="O54">
        <v>1</v>
      </c>
      <c r="Q54">
        <v>23.878069069999999</v>
      </c>
    </row>
    <row r="55" spans="1:18">
      <c r="A55">
        <v>17.0830777</v>
      </c>
      <c r="B55" t="s">
        <v>4</v>
      </c>
      <c r="C55" t="s">
        <v>6</v>
      </c>
      <c r="D55">
        <v>37</v>
      </c>
      <c r="F55">
        <v>2</v>
      </c>
      <c r="H55">
        <v>8.0935306049999998</v>
      </c>
      <c r="K55" t="s">
        <v>4</v>
      </c>
      <c r="L55">
        <v>120</v>
      </c>
      <c r="M55">
        <v>4</v>
      </c>
      <c r="O55">
        <v>1</v>
      </c>
      <c r="Q55">
        <v>19.844851080000002</v>
      </c>
    </row>
    <row r="56" spans="1:18">
      <c r="A56">
        <v>18.412667679999998</v>
      </c>
      <c r="B56" t="s">
        <v>4</v>
      </c>
      <c r="C56" t="s">
        <v>6</v>
      </c>
      <c r="D56">
        <v>38</v>
      </c>
      <c r="F56">
        <v>1</v>
      </c>
      <c r="H56">
        <v>13.085214150000001</v>
      </c>
      <c r="K56" t="s">
        <v>4</v>
      </c>
      <c r="L56">
        <v>120</v>
      </c>
      <c r="M56">
        <v>5</v>
      </c>
      <c r="O56">
        <v>1</v>
      </c>
      <c r="Q56">
        <v>23.712646929999998</v>
      </c>
    </row>
    <row r="57" spans="1:18">
      <c r="A57">
        <v>8.6087853570000004</v>
      </c>
      <c r="B57" t="s">
        <v>5</v>
      </c>
      <c r="C57" t="s">
        <v>6</v>
      </c>
      <c r="D57">
        <v>39</v>
      </c>
      <c r="F57">
        <v>2</v>
      </c>
      <c r="H57">
        <v>7.3354959820000003</v>
      </c>
      <c r="K57" t="s">
        <v>4</v>
      </c>
      <c r="L57">
        <v>120</v>
      </c>
      <c r="M57">
        <v>6</v>
      </c>
      <c r="O57">
        <v>1</v>
      </c>
      <c r="Q57">
        <v>22.684999520000002</v>
      </c>
    </row>
    <row r="58" spans="1:18">
      <c r="A58">
        <v>14.6108066</v>
      </c>
      <c r="B58" t="s">
        <v>4</v>
      </c>
      <c r="C58" t="s">
        <v>6</v>
      </c>
      <c r="D58">
        <v>40</v>
      </c>
      <c r="F58">
        <v>1</v>
      </c>
      <c r="H58">
        <v>9.9597724569999997</v>
      </c>
      <c r="K58" t="s">
        <v>4</v>
      </c>
      <c r="L58">
        <v>120</v>
      </c>
      <c r="M58">
        <v>7</v>
      </c>
      <c r="O58">
        <v>1</v>
      </c>
      <c r="Q58">
        <v>20.593843490000001</v>
      </c>
    </row>
    <row r="59" spans="1:18">
      <c r="A59">
        <v>9.7508137109999993</v>
      </c>
      <c r="B59" t="s">
        <v>5</v>
      </c>
      <c r="C59" t="s">
        <v>6</v>
      </c>
      <c r="D59">
        <v>41</v>
      </c>
      <c r="F59">
        <v>1</v>
      </c>
      <c r="H59">
        <v>4.9649265519999997</v>
      </c>
      <c r="K59" t="s">
        <v>4</v>
      </c>
      <c r="L59">
        <v>120</v>
      </c>
      <c r="M59">
        <v>8</v>
      </c>
      <c r="O59">
        <v>1</v>
      </c>
      <c r="Q59">
        <v>21.17892247</v>
      </c>
    </row>
    <row r="60" spans="1:18">
      <c r="A60">
        <v>30.19363049</v>
      </c>
      <c r="B60" t="s">
        <v>4</v>
      </c>
      <c r="C60" t="s">
        <v>6</v>
      </c>
      <c r="D60">
        <v>42</v>
      </c>
      <c r="F60">
        <v>1</v>
      </c>
      <c r="H60">
        <v>18.713701010000001</v>
      </c>
      <c r="K60" t="s">
        <v>4</v>
      </c>
      <c r="L60">
        <v>120</v>
      </c>
      <c r="M60">
        <v>9</v>
      </c>
      <c r="O60">
        <v>1</v>
      </c>
      <c r="Q60">
        <v>25.139736750000001</v>
      </c>
    </row>
    <row r="61" spans="1:18">
      <c r="A61">
        <v>24.847232049999999</v>
      </c>
      <c r="B61" t="s">
        <v>4</v>
      </c>
      <c r="C61" t="s">
        <v>6</v>
      </c>
      <c r="D61">
        <v>43</v>
      </c>
      <c r="F61">
        <v>1</v>
      </c>
      <c r="H61">
        <v>13.329103659999999</v>
      </c>
      <c r="K61" t="s">
        <v>4</v>
      </c>
      <c r="L61">
        <v>120</v>
      </c>
      <c r="M61">
        <v>10</v>
      </c>
      <c r="O61">
        <v>1</v>
      </c>
      <c r="Q61">
        <v>23.450247050000002</v>
      </c>
    </row>
    <row r="62" spans="1:18">
      <c r="A62">
        <v>7.5335983090000003</v>
      </c>
      <c r="B62" t="s">
        <v>5</v>
      </c>
      <c r="C62" t="s">
        <v>6</v>
      </c>
      <c r="D62">
        <v>44</v>
      </c>
      <c r="F62">
        <v>2</v>
      </c>
      <c r="H62">
        <v>-2.9917739999999999</v>
      </c>
      <c r="K62" t="s">
        <v>4</v>
      </c>
      <c r="L62">
        <v>120</v>
      </c>
      <c r="M62">
        <v>11</v>
      </c>
      <c r="O62">
        <v>1</v>
      </c>
      <c r="Q62">
        <v>22.553847959999999</v>
      </c>
    </row>
    <row r="63" spans="1:18">
      <c r="A63">
        <v>16.168050130000001</v>
      </c>
      <c r="B63" t="s">
        <v>4</v>
      </c>
      <c r="C63" t="s">
        <v>6</v>
      </c>
      <c r="D63">
        <v>45</v>
      </c>
      <c r="F63">
        <v>1</v>
      </c>
      <c r="H63">
        <v>23.632989739999999</v>
      </c>
      <c r="K63" t="s">
        <v>4</v>
      </c>
      <c r="L63">
        <v>120</v>
      </c>
      <c r="M63">
        <v>12</v>
      </c>
      <c r="O63">
        <v>1</v>
      </c>
      <c r="Q63">
        <v>25.39441983</v>
      </c>
    </row>
    <row r="64" spans="1:18">
      <c r="A64">
        <v>15.39393407</v>
      </c>
      <c r="B64" t="s">
        <v>4</v>
      </c>
      <c r="C64" t="s">
        <v>6</v>
      </c>
      <c r="D64">
        <v>46</v>
      </c>
      <c r="F64">
        <v>2</v>
      </c>
      <c r="H64">
        <v>3.7935462260000001</v>
      </c>
      <c r="K64" t="s">
        <v>4</v>
      </c>
      <c r="L64">
        <v>120</v>
      </c>
      <c r="M64">
        <v>13</v>
      </c>
      <c r="O64">
        <v>1</v>
      </c>
      <c r="Q64">
        <v>20.949796200000002</v>
      </c>
    </row>
    <row r="65" spans="1:19">
      <c r="A65">
        <v>30.963498569999999</v>
      </c>
      <c r="B65" t="s">
        <v>4</v>
      </c>
      <c r="C65" t="s">
        <v>6</v>
      </c>
      <c r="D65">
        <v>47</v>
      </c>
      <c r="F65">
        <v>1</v>
      </c>
      <c r="H65">
        <v>20.50428187</v>
      </c>
      <c r="K65" t="s">
        <v>4</v>
      </c>
      <c r="L65">
        <v>120</v>
      </c>
      <c r="M65">
        <v>14</v>
      </c>
      <c r="O65">
        <v>1</v>
      </c>
      <c r="Q65">
        <v>20.104946739999999</v>
      </c>
    </row>
    <row r="66" spans="1:19">
      <c r="A66">
        <v>39.561396739999999</v>
      </c>
      <c r="B66" t="s">
        <v>4</v>
      </c>
      <c r="C66" t="s">
        <v>6</v>
      </c>
      <c r="D66">
        <v>48</v>
      </c>
      <c r="F66">
        <v>1</v>
      </c>
      <c r="H66">
        <v>18.518361429999999</v>
      </c>
      <c r="K66" t="s">
        <v>4</v>
      </c>
      <c r="L66">
        <v>120</v>
      </c>
      <c r="M66">
        <v>15</v>
      </c>
      <c r="O66">
        <v>1</v>
      </c>
      <c r="Q66">
        <v>18.834722200000002</v>
      </c>
    </row>
    <row r="67" spans="1:19">
      <c r="A67">
        <v>19.938546590000001</v>
      </c>
      <c r="B67" t="s">
        <v>4</v>
      </c>
      <c r="C67" t="s">
        <v>6</v>
      </c>
      <c r="D67">
        <v>49</v>
      </c>
      <c r="F67">
        <v>2</v>
      </c>
      <c r="H67">
        <v>11.042109160000001</v>
      </c>
      <c r="K67" t="s">
        <v>4</v>
      </c>
      <c r="L67" t="s">
        <v>6</v>
      </c>
      <c r="M67">
        <v>1</v>
      </c>
      <c r="O67">
        <v>1</v>
      </c>
      <c r="Q67">
        <v>17.758744650000001</v>
      </c>
      <c r="R67" t="str">
        <f t="shared" ref="R52:R115" si="1">IF(AND(K67="abnormal pipe image",Q67&lt;10),Q67,"pass")</f>
        <v>pass</v>
      </c>
      <c r="S67">
        <f>MEDIAN(R67:R281)</f>
        <v>7.3487647740000002</v>
      </c>
    </row>
    <row r="68" spans="1:19">
      <c r="A68">
        <v>19.794916650000001</v>
      </c>
      <c r="B68" t="s">
        <v>4</v>
      </c>
      <c r="C68" t="s">
        <v>6</v>
      </c>
      <c r="D68">
        <v>50</v>
      </c>
      <c r="F68">
        <v>1</v>
      </c>
      <c r="H68">
        <v>19.80479553</v>
      </c>
      <c r="K68" t="s">
        <v>4</v>
      </c>
      <c r="L68" t="s">
        <v>6</v>
      </c>
      <c r="M68">
        <v>3</v>
      </c>
      <c r="O68">
        <v>1</v>
      </c>
      <c r="Q68">
        <v>27.100315299999998</v>
      </c>
      <c r="R68" t="str">
        <f t="shared" si="1"/>
        <v>pass</v>
      </c>
    </row>
    <row r="69" spans="1:19">
      <c r="A69">
        <v>7.6383524400000002</v>
      </c>
      <c r="B69" t="s">
        <v>5</v>
      </c>
      <c r="C69" t="s">
        <v>6</v>
      </c>
      <c r="D69">
        <v>51</v>
      </c>
      <c r="F69">
        <v>2</v>
      </c>
      <c r="H69">
        <v>6.2570002249999996</v>
      </c>
      <c r="K69" t="s">
        <v>4</v>
      </c>
      <c r="L69" t="s">
        <v>6</v>
      </c>
      <c r="M69">
        <v>4</v>
      </c>
      <c r="O69">
        <v>2</v>
      </c>
      <c r="Q69">
        <v>7.6571169379999997</v>
      </c>
      <c r="R69">
        <f t="shared" si="1"/>
        <v>7.6571169379999997</v>
      </c>
    </row>
    <row r="70" spans="1:19">
      <c r="A70">
        <v>16.68277745</v>
      </c>
      <c r="B70" t="s">
        <v>4</v>
      </c>
      <c r="C70" t="s">
        <v>6</v>
      </c>
      <c r="D70">
        <v>52</v>
      </c>
      <c r="F70">
        <v>1</v>
      </c>
      <c r="H70">
        <v>8.5876332810000005</v>
      </c>
      <c r="K70" t="s">
        <v>4</v>
      </c>
      <c r="L70" t="s">
        <v>6</v>
      </c>
      <c r="M70">
        <v>5</v>
      </c>
      <c r="O70">
        <v>1</v>
      </c>
      <c r="Q70">
        <v>21.24564376</v>
      </c>
      <c r="R70" t="str">
        <f t="shared" si="1"/>
        <v>pass</v>
      </c>
    </row>
    <row r="71" spans="1:19">
      <c r="A71">
        <v>18.43578784</v>
      </c>
      <c r="B71" t="s">
        <v>4</v>
      </c>
      <c r="C71" t="s">
        <v>6</v>
      </c>
      <c r="D71">
        <v>53</v>
      </c>
      <c r="F71">
        <v>1</v>
      </c>
      <c r="H71">
        <v>16.850187600000002</v>
      </c>
      <c r="K71" t="s">
        <v>4</v>
      </c>
      <c r="L71" t="s">
        <v>6</v>
      </c>
      <c r="M71">
        <v>7</v>
      </c>
      <c r="O71">
        <v>2</v>
      </c>
      <c r="Q71">
        <v>16.946437020000001</v>
      </c>
      <c r="R71" t="str">
        <f t="shared" si="1"/>
        <v>pass</v>
      </c>
    </row>
    <row r="72" spans="1:19">
      <c r="A72">
        <v>8.5030897230000004</v>
      </c>
      <c r="B72" t="s">
        <v>5</v>
      </c>
      <c r="C72" t="s">
        <v>6</v>
      </c>
      <c r="D72">
        <v>54</v>
      </c>
      <c r="F72">
        <v>2</v>
      </c>
      <c r="H72">
        <v>4.7474792150000003</v>
      </c>
      <c r="K72" t="s">
        <v>4</v>
      </c>
      <c r="L72" t="s">
        <v>6</v>
      </c>
      <c r="M72">
        <v>8</v>
      </c>
      <c r="O72">
        <v>1</v>
      </c>
      <c r="Q72">
        <v>15.11363476</v>
      </c>
      <c r="R72" t="str">
        <f t="shared" si="1"/>
        <v>pass</v>
      </c>
    </row>
    <row r="73" spans="1:19">
      <c r="A73">
        <v>13.64553197</v>
      </c>
      <c r="B73" t="s">
        <v>4</v>
      </c>
      <c r="C73" t="s">
        <v>6</v>
      </c>
      <c r="D73">
        <v>55</v>
      </c>
      <c r="F73">
        <v>1</v>
      </c>
      <c r="H73">
        <v>7.6106839869999998</v>
      </c>
      <c r="K73" t="s">
        <v>4</v>
      </c>
      <c r="L73" t="s">
        <v>6</v>
      </c>
      <c r="M73">
        <v>10</v>
      </c>
      <c r="O73">
        <v>1</v>
      </c>
      <c r="Q73">
        <v>10.629181490000001</v>
      </c>
      <c r="R73" t="str">
        <f t="shared" si="1"/>
        <v>pass</v>
      </c>
    </row>
    <row r="74" spans="1:19">
      <c r="A74">
        <v>13.32539059</v>
      </c>
      <c r="B74" t="s">
        <v>4</v>
      </c>
      <c r="C74" t="s">
        <v>6</v>
      </c>
      <c r="D74">
        <v>56</v>
      </c>
      <c r="F74">
        <v>2</v>
      </c>
      <c r="H74">
        <v>4.4475205310000003</v>
      </c>
      <c r="K74" t="s">
        <v>4</v>
      </c>
      <c r="L74" t="s">
        <v>6</v>
      </c>
      <c r="M74">
        <v>11</v>
      </c>
      <c r="O74">
        <v>1</v>
      </c>
      <c r="Q74">
        <v>3.0209131239999998</v>
      </c>
      <c r="R74">
        <f t="shared" si="1"/>
        <v>3.0209131239999998</v>
      </c>
    </row>
    <row r="75" spans="1:19">
      <c r="A75">
        <v>26.853918709999999</v>
      </c>
      <c r="B75" t="s">
        <v>4</v>
      </c>
      <c r="C75" t="s">
        <v>6</v>
      </c>
      <c r="D75">
        <v>57</v>
      </c>
      <c r="F75">
        <v>1</v>
      </c>
      <c r="H75">
        <v>20.996574800000001</v>
      </c>
      <c r="K75" t="s">
        <v>4</v>
      </c>
      <c r="L75" t="s">
        <v>6</v>
      </c>
      <c r="M75">
        <v>12</v>
      </c>
      <c r="O75">
        <v>1</v>
      </c>
      <c r="Q75">
        <v>11.09286335</v>
      </c>
      <c r="R75" t="str">
        <f t="shared" si="1"/>
        <v>pass</v>
      </c>
    </row>
    <row r="76" spans="1:19">
      <c r="A76">
        <v>22.97420297</v>
      </c>
      <c r="B76" t="s">
        <v>4</v>
      </c>
      <c r="C76" t="s">
        <v>6</v>
      </c>
      <c r="D76">
        <v>58</v>
      </c>
      <c r="F76">
        <v>1</v>
      </c>
      <c r="H76">
        <v>13.125611170000001</v>
      </c>
      <c r="K76" t="s">
        <v>4</v>
      </c>
      <c r="L76" t="s">
        <v>6</v>
      </c>
      <c r="M76">
        <v>13</v>
      </c>
      <c r="O76">
        <v>1</v>
      </c>
      <c r="Q76">
        <v>9.8805075460000005</v>
      </c>
      <c r="R76">
        <f t="shared" si="1"/>
        <v>9.8805075460000005</v>
      </c>
    </row>
    <row r="77" spans="1:19">
      <c r="A77">
        <v>7.8022549039999998</v>
      </c>
      <c r="B77" t="s">
        <v>5</v>
      </c>
      <c r="C77" t="s">
        <v>6</v>
      </c>
      <c r="D77">
        <v>59</v>
      </c>
      <c r="F77">
        <v>2</v>
      </c>
      <c r="H77">
        <v>-1.4127219999999999E-3</v>
      </c>
      <c r="K77" t="s">
        <v>4</v>
      </c>
      <c r="L77" t="s">
        <v>6</v>
      </c>
      <c r="M77">
        <v>15</v>
      </c>
      <c r="O77">
        <v>1</v>
      </c>
      <c r="Q77">
        <v>17.656193120000001</v>
      </c>
      <c r="R77" t="str">
        <f t="shared" si="1"/>
        <v>pass</v>
      </c>
    </row>
    <row r="78" spans="1:19">
      <c r="A78">
        <v>15.68271414</v>
      </c>
      <c r="B78" t="s">
        <v>4</v>
      </c>
      <c r="C78" t="s">
        <v>6</v>
      </c>
      <c r="D78">
        <v>60</v>
      </c>
      <c r="F78">
        <v>1</v>
      </c>
      <c r="H78">
        <v>17.68053209</v>
      </c>
      <c r="K78" t="s">
        <v>4</v>
      </c>
      <c r="L78" t="s">
        <v>6</v>
      </c>
      <c r="M78">
        <v>17</v>
      </c>
      <c r="O78">
        <v>1</v>
      </c>
      <c r="Q78">
        <v>25.080091249999999</v>
      </c>
      <c r="R78" t="str">
        <f t="shared" si="1"/>
        <v>pass</v>
      </c>
    </row>
    <row r="79" spans="1:19">
      <c r="A79">
        <v>14.31732659</v>
      </c>
      <c r="B79" t="s">
        <v>4</v>
      </c>
      <c r="C79" t="s">
        <v>6</v>
      </c>
      <c r="D79">
        <v>61</v>
      </c>
      <c r="F79">
        <v>2</v>
      </c>
      <c r="H79">
        <v>1.443580469</v>
      </c>
      <c r="K79" t="s">
        <v>4</v>
      </c>
      <c r="L79" t="s">
        <v>6</v>
      </c>
      <c r="M79">
        <v>18</v>
      </c>
      <c r="O79">
        <v>1</v>
      </c>
      <c r="Q79">
        <v>21.24473854</v>
      </c>
      <c r="R79" t="str">
        <f t="shared" si="1"/>
        <v>pass</v>
      </c>
    </row>
    <row r="80" spans="1:19">
      <c r="A80">
        <v>31.965516229999999</v>
      </c>
      <c r="B80" t="s">
        <v>4</v>
      </c>
      <c r="C80" t="s">
        <v>6</v>
      </c>
      <c r="D80">
        <v>62</v>
      </c>
      <c r="F80">
        <v>1</v>
      </c>
      <c r="H80">
        <v>21.379936570000002</v>
      </c>
      <c r="K80" t="s">
        <v>4</v>
      </c>
      <c r="L80" t="s">
        <v>6</v>
      </c>
      <c r="M80">
        <v>19</v>
      </c>
      <c r="O80">
        <v>2</v>
      </c>
      <c r="Q80">
        <v>8.2422187630000003</v>
      </c>
      <c r="R80">
        <f t="shared" si="1"/>
        <v>8.2422187630000003</v>
      </c>
    </row>
    <row r="81" spans="1:18">
      <c r="A81">
        <v>40.892256420000002</v>
      </c>
      <c r="B81" t="s">
        <v>4</v>
      </c>
      <c r="C81" t="s">
        <v>6</v>
      </c>
      <c r="D81">
        <v>63</v>
      </c>
      <c r="F81">
        <v>1</v>
      </c>
      <c r="H81">
        <v>17.174309749999999</v>
      </c>
      <c r="K81" t="s">
        <v>4</v>
      </c>
      <c r="L81" t="s">
        <v>6</v>
      </c>
      <c r="M81">
        <v>20</v>
      </c>
      <c r="O81">
        <v>1</v>
      </c>
      <c r="Q81">
        <v>17.409656829999999</v>
      </c>
      <c r="R81" t="str">
        <f t="shared" si="1"/>
        <v>pass</v>
      </c>
    </row>
    <row r="82" spans="1:18">
      <c r="A82">
        <v>13.431315290000001</v>
      </c>
      <c r="B82" t="s">
        <v>4</v>
      </c>
      <c r="C82" t="s">
        <v>6</v>
      </c>
      <c r="D82">
        <v>64</v>
      </c>
      <c r="F82">
        <v>2</v>
      </c>
      <c r="H82">
        <v>11.38439661</v>
      </c>
      <c r="K82" t="s">
        <v>4</v>
      </c>
      <c r="L82" t="s">
        <v>6</v>
      </c>
      <c r="M82">
        <v>22</v>
      </c>
      <c r="O82">
        <v>1</v>
      </c>
      <c r="Q82">
        <v>12.458113709999999</v>
      </c>
      <c r="R82" t="str">
        <f t="shared" si="1"/>
        <v>pass</v>
      </c>
    </row>
    <row r="83" spans="1:18">
      <c r="A83">
        <v>19.479485329999999</v>
      </c>
      <c r="B83" t="s">
        <v>4</v>
      </c>
      <c r="C83" t="s">
        <v>6</v>
      </c>
      <c r="D83">
        <v>65</v>
      </c>
      <c r="F83">
        <v>1</v>
      </c>
      <c r="H83">
        <v>13.197102279999999</v>
      </c>
      <c r="K83" t="s">
        <v>4</v>
      </c>
      <c r="L83" t="s">
        <v>6</v>
      </c>
      <c r="M83">
        <v>23</v>
      </c>
      <c r="O83">
        <v>1</v>
      </c>
      <c r="Q83">
        <v>15.81631529</v>
      </c>
      <c r="R83" t="str">
        <f t="shared" si="1"/>
        <v>pass</v>
      </c>
    </row>
    <row r="84" spans="1:18">
      <c r="A84">
        <v>9.0555556159999995</v>
      </c>
      <c r="B84" t="s">
        <v>5</v>
      </c>
      <c r="C84" t="s">
        <v>6</v>
      </c>
      <c r="D84">
        <v>66</v>
      </c>
      <c r="F84">
        <v>2</v>
      </c>
      <c r="H84">
        <v>3.7411572450000001</v>
      </c>
      <c r="K84" t="s">
        <v>4</v>
      </c>
      <c r="L84" t="s">
        <v>6</v>
      </c>
      <c r="M84">
        <v>25</v>
      </c>
      <c r="O84">
        <v>1</v>
      </c>
      <c r="Q84">
        <v>11.141792349999999</v>
      </c>
      <c r="R84" t="str">
        <f t="shared" si="1"/>
        <v>pass</v>
      </c>
    </row>
    <row r="85" spans="1:18">
      <c r="A85">
        <v>17.88083344</v>
      </c>
      <c r="B85" t="s">
        <v>4</v>
      </c>
      <c r="C85" t="s">
        <v>6</v>
      </c>
      <c r="D85">
        <v>67</v>
      </c>
      <c r="F85">
        <v>1</v>
      </c>
      <c r="H85">
        <v>10.101767479999999</v>
      </c>
      <c r="K85" t="s">
        <v>4</v>
      </c>
      <c r="L85" t="s">
        <v>6</v>
      </c>
      <c r="M85">
        <v>26</v>
      </c>
      <c r="O85">
        <v>1</v>
      </c>
      <c r="Q85">
        <v>3.8934898640000002</v>
      </c>
      <c r="R85">
        <f t="shared" si="1"/>
        <v>3.8934898640000002</v>
      </c>
    </row>
    <row r="86" spans="1:18">
      <c r="A86">
        <v>17.943517870000001</v>
      </c>
      <c r="B86" t="s">
        <v>4</v>
      </c>
      <c r="C86" t="s">
        <v>6</v>
      </c>
      <c r="D86">
        <v>68</v>
      </c>
      <c r="F86">
        <v>1</v>
      </c>
      <c r="H86">
        <v>15.57751285</v>
      </c>
      <c r="K86" t="s">
        <v>4</v>
      </c>
      <c r="L86" t="s">
        <v>6</v>
      </c>
      <c r="M86">
        <v>27</v>
      </c>
      <c r="O86">
        <v>1</v>
      </c>
      <c r="Q86">
        <v>15.28071096</v>
      </c>
      <c r="R86" t="str">
        <f t="shared" si="1"/>
        <v>pass</v>
      </c>
    </row>
    <row r="87" spans="1:18">
      <c r="A87">
        <v>8.3205714450000006</v>
      </c>
      <c r="B87" t="s">
        <v>5</v>
      </c>
      <c r="C87" t="s">
        <v>6</v>
      </c>
      <c r="D87">
        <v>69</v>
      </c>
      <c r="F87">
        <v>2</v>
      </c>
      <c r="H87">
        <v>6.8152145070000003</v>
      </c>
      <c r="K87" t="s">
        <v>4</v>
      </c>
      <c r="L87" t="s">
        <v>6</v>
      </c>
      <c r="M87">
        <v>28</v>
      </c>
      <c r="O87">
        <v>1</v>
      </c>
      <c r="Q87">
        <v>14.32494778</v>
      </c>
      <c r="R87" t="str">
        <f t="shared" si="1"/>
        <v>pass</v>
      </c>
    </row>
    <row r="88" spans="1:18">
      <c r="A88">
        <v>12.795657569999999</v>
      </c>
      <c r="B88" t="s">
        <v>4</v>
      </c>
      <c r="C88" t="s">
        <v>6</v>
      </c>
      <c r="D88">
        <v>70</v>
      </c>
      <c r="F88">
        <v>1</v>
      </c>
      <c r="H88">
        <v>14.95404883</v>
      </c>
      <c r="K88" t="s">
        <v>4</v>
      </c>
      <c r="L88" t="s">
        <v>6</v>
      </c>
      <c r="M88">
        <v>29</v>
      </c>
      <c r="O88">
        <v>2</v>
      </c>
      <c r="Q88">
        <v>4.2512908249999999</v>
      </c>
      <c r="R88">
        <f t="shared" si="1"/>
        <v>4.2512908249999999</v>
      </c>
    </row>
    <row r="89" spans="1:18">
      <c r="A89">
        <v>12.18385651</v>
      </c>
      <c r="B89" t="s">
        <v>4</v>
      </c>
      <c r="C89" t="s">
        <v>6</v>
      </c>
      <c r="D89">
        <v>71</v>
      </c>
      <c r="F89">
        <v>1</v>
      </c>
      <c r="H89">
        <v>2.3126258530000001</v>
      </c>
      <c r="K89" t="s">
        <v>4</v>
      </c>
      <c r="L89" t="s">
        <v>6</v>
      </c>
      <c r="M89">
        <v>30</v>
      </c>
      <c r="O89">
        <v>1</v>
      </c>
      <c r="Q89">
        <v>19.540461010000001</v>
      </c>
      <c r="R89" t="str">
        <f t="shared" si="1"/>
        <v>pass</v>
      </c>
    </row>
    <row r="90" spans="1:18">
      <c r="A90">
        <v>27.267459509999998</v>
      </c>
      <c r="B90" t="s">
        <v>4</v>
      </c>
      <c r="C90" t="s">
        <v>6</v>
      </c>
      <c r="D90">
        <v>72</v>
      </c>
      <c r="F90">
        <v>1</v>
      </c>
      <c r="H90">
        <v>20.8759826</v>
      </c>
      <c r="K90" t="s">
        <v>4</v>
      </c>
      <c r="L90" t="s">
        <v>6</v>
      </c>
      <c r="M90">
        <v>31</v>
      </c>
      <c r="O90">
        <v>2</v>
      </c>
      <c r="Q90">
        <v>3.4805261939999999</v>
      </c>
      <c r="R90">
        <f t="shared" si="1"/>
        <v>3.4805261939999999</v>
      </c>
    </row>
    <row r="91" spans="1:18">
      <c r="A91">
        <v>23.025583950000001</v>
      </c>
      <c r="B91" t="s">
        <v>4</v>
      </c>
      <c r="C91" t="s">
        <v>6</v>
      </c>
      <c r="D91">
        <v>73</v>
      </c>
      <c r="F91">
        <v>1</v>
      </c>
      <c r="H91">
        <v>14.19561066</v>
      </c>
      <c r="K91" t="s">
        <v>4</v>
      </c>
      <c r="L91" t="s">
        <v>6</v>
      </c>
      <c r="M91">
        <v>32</v>
      </c>
      <c r="O91">
        <v>1</v>
      </c>
      <c r="Q91">
        <v>20.62766319</v>
      </c>
      <c r="R91" t="str">
        <f t="shared" si="1"/>
        <v>pass</v>
      </c>
    </row>
    <row r="92" spans="1:18">
      <c r="A92">
        <v>7.0182031900000004</v>
      </c>
      <c r="B92" t="s">
        <v>5</v>
      </c>
      <c r="C92" t="s">
        <v>6</v>
      </c>
      <c r="D92">
        <v>74</v>
      </c>
      <c r="F92">
        <v>2</v>
      </c>
      <c r="H92">
        <v>-2.4602255039999998</v>
      </c>
      <c r="K92" t="s">
        <v>4</v>
      </c>
      <c r="L92" t="s">
        <v>6</v>
      </c>
      <c r="M92">
        <v>33</v>
      </c>
      <c r="O92">
        <v>1</v>
      </c>
      <c r="Q92">
        <v>19.795700409999998</v>
      </c>
      <c r="R92" t="str">
        <f t="shared" si="1"/>
        <v>pass</v>
      </c>
    </row>
    <row r="93" spans="1:18">
      <c r="A93">
        <v>14.51788975</v>
      </c>
      <c r="B93" t="s">
        <v>4</v>
      </c>
      <c r="C93" t="s">
        <v>6</v>
      </c>
      <c r="D93">
        <v>75</v>
      </c>
      <c r="F93">
        <v>1</v>
      </c>
      <c r="H93">
        <v>18.953903910000001</v>
      </c>
      <c r="K93" t="s">
        <v>4</v>
      </c>
      <c r="L93" t="s">
        <v>6</v>
      </c>
      <c r="M93">
        <v>34</v>
      </c>
      <c r="O93">
        <v>2</v>
      </c>
      <c r="Q93">
        <v>15.21186151</v>
      </c>
      <c r="R93" t="str">
        <f t="shared" si="1"/>
        <v>pass</v>
      </c>
    </row>
    <row r="94" spans="1:18">
      <c r="A94">
        <v>7.7633419950000002</v>
      </c>
      <c r="B94" t="s">
        <v>5</v>
      </c>
      <c r="C94" t="s">
        <v>6</v>
      </c>
      <c r="D94">
        <v>76</v>
      </c>
      <c r="F94">
        <v>2</v>
      </c>
      <c r="H94">
        <v>5.6821094910000003</v>
      </c>
      <c r="K94" t="s">
        <v>4</v>
      </c>
      <c r="L94" t="s">
        <v>6</v>
      </c>
      <c r="M94">
        <v>35</v>
      </c>
      <c r="O94">
        <v>1</v>
      </c>
      <c r="Q94">
        <v>18.744105309999998</v>
      </c>
      <c r="R94" t="str">
        <f t="shared" si="1"/>
        <v>pass</v>
      </c>
    </row>
    <row r="95" spans="1:18">
      <c r="A95">
        <v>33.013624010000001</v>
      </c>
      <c r="B95" t="s">
        <v>4</v>
      </c>
      <c r="C95" t="s">
        <v>6</v>
      </c>
      <c r="D95">
        <v>77</v>
      </c>
      <c r="F95">
        <v>1</v>
      </c>
      <c r="H95">
        <v>22.040425110000001</v>
      </c>
      <c r="K95" t="s">
        <v>4</v>
      </c>
      <c r="L95" t="s">
        <v>6</v>
      </c>
      <c r="M95">
        <v>37</v>
      </c>
      <c r="O95">
        <v>2</v>
      </c>
      <c r="Q95">
        <v>8.0935306049999998</v>
      </c>
      <c r="R95">
        <f t="shared" si="1"/>
        <v>8.0935306049999998</v>
      </c>
    </row>
    <row r="96" spans="1:18">
      <c r="A96">
        <v>40.925225169999997</v>
      </c>
      <c r="B96" t="s">
        <v>4</v>
      </c>
      <c r="C96" t="s">
        <v>6</v>
      </c>
      <c r="D96">
        <v>78</v>
      </c>
      <c r="F96">
        <v>1</v>
      </c>
      <c r="H96">
        <v>19.24553925</v>
      </c>
      <c r="K96" t="s">
        <v>4</v>
      </c>
      <c r="L96" t="s">
        <v>6</v>
      </c>
      <c r="M96">
        <v>38</v>
      </c>
      <c r="O96">
        <v>1</v>
      </c>
      <c r="Q96">
        <v>13.085214150000001</v>
      </c>
      <c r="R96" t="str">
        <f t="shared" si="1"/>
        <v>pass</v>
      </c>
    </row>
    <row r="97" spans="1:18">
      <c r="A97">
        <v>17.702997660000001</v>
      </c>
      <c r="B97" t="s">
        <v>4</v>
      </c>
      <c r="C97" t="s">
        <v>6</v>
      </c>
      <c r="D97">
        <v>79</v>
      </c>
      <c r="F97">
        <v>2</v>
      </c>
      <c r="H97">
        <v>12.450153179999999</v>
      </c>
      <c r="K97" t="s">
        <v>4</v>
      </c>
      <c r="L97" t="s">
        <v>6</v>
      </c>
      <c r="M97">
        <v>40</v>
      </c>
      <c r="O97">
        <v>1</v>
      </c>
      <c r="Q97">
        <v>9.9597724569999997</v>
      </c>
      <c r="R97">
        <f t="shared" si="1"/>
        <v>9.9597724569999997</v>
      </c>
    </row>
    <row r="98" spans="1:18">
      <c r="A98">
        <v>19.2842068</v>
      </c>
      <c r="B98" t="s">
        <v>4</v>
      </c>
      <c r="C98" t="s">
        <v>6</v>
      </c>
      <c r="D98">
        <v>80</v>
      </c>
      <c r="F98">
        <v>1</v>
      </c>
      <c r="H98">
        <v>13.948118880000001</v>
      </c>
      <c r="K98" t="s">
        <v>4</v>
      </c>
      <c r="L98" t="s">
        <v>6</v>
      </c>
      <c r="M98">
        <v>42</v>
      </c>
      <c r="O98">
        <v>1</v>
      </c>
      <c r="Q98">
        <v>18.713701010000001</v>
      </c>
      <c r="R98" t="str">
        <f t="shared" si="1"/>
        <v>pass</v>
      </c>
    </row>
    <row r="99" spans="1:18">
      <c r="A99">
        <v>8.3714624129999997</v>
      </c>
      <c r="B99" t="s">
        <v>5</v>
      </c>
      <c r="C99" t="s">
        <v>6</v>
      </c>
      <c r="D99">
        <v>81</v>
      </c>
      <c r="F99">
        <v>2</v>
      </c>
      <c r="H99">
        <v>7.4903323339999996</v>
      </c>
      <c r="K99" t="s">
        <v>4</v>
      </c>
      <c r="L99" t="s">
        <v>6</v>
      </c>
      <c r="M99">
        <v>43</v>
      </c>
      <c r="O99">
        <v>1</v>
      </c>
      <c r="Q99">
        <v>13.329103659999999</v>
      </c>
      <c r="R99" t="str">
        <f t="shared" si="1"/>
        <v>pass</v>
      </c>
    </row>
    <row r="100" spans="1:18">
      <c r="A100">
        <v>12.341348330000001</v>
      </c>
      <c r="B100" t="s">
        <v>4</v>
      </c>
      <c r="C100" t="s">
        <v>6</v>
      </c>
      <c r="D100">
        <v>82</v>
      </c>
      <c r="F100">
        <v>1</v>
      </c>
      <c r="H100">
        <v>8.5332460520000009</v>
      </c>
      <c r="K100" t="s">
        <v>4</v>
      </c>
      <c r="L100" t="s">
        <v>6</v>
      </c>
      <c r="M100">
        <v>45</v>
      </c>
      <c r="O100">
        <v>1</v>
      </c>
      <c r="Q100">
        <v>23.632989739999999</v>
      </c>
      <c r="R100" t="str">
        <f t="shared" si="1"/>
        <v>pass</v>
      </c>
    </row>
    <row r="101" spans="1:18">
      <c r="A101">
        <v>16.575756160000001</v>
      </c>
      <c r="B101" t="s">
        <v>4</v>
      </c>
      <c r="C101" t="s">
        <v>6</v>
      </c>
      <c r="D101">
        <v>83</v>
      </c>
      <c r="F101">
        <v>1</v>
      </c>
      <c r="H101">
        <v>13.5925417</v>
      </c>
      <c r="K101" t="s">
        <v>4</v>
      </c>
      <c r="L101" t="s">
        <v>6</v>
      </c>
      <c r="M101">
        <v>46</v>
      </c>
      <c r="O101">
        <v>2</v>
      </c>
      <c r="Q101">
        <v>3.7935462260000001</v>
      </c>
      <c r="R101">
        <f t="shared" si="1"/>
        <v>3.7935462260000001</v>
      </c>
    </row>
    <row r="102" spans="1:18">
      <c r="A102">
        <v>8.3106013710000006</v>
      </c>
      <c r="B102" t="s">
        <v>5</v>
      </c>
      <c r="C102" t="s">
        <v>6</v>
      </c>
      <c r="D102">
        <v>84</v>
      </c>
      <c r="F102">
        <v>2</v>
      </c>
      <c r="H102">
        <v>2.8401596339999999</v>
      </c>
      <c r="K102" t="s">
        <v>4</v>
      </c>
      <c r="L102" t="s">
        <v>6</v>
      </c>
      <c r="M102">
        <v>47</v>
      </c>
      <c r="O102">
        <v>1</v>
      </c>
      <c r="Q102">
        <v>20.50428187</v>
      </c>
      <c r="R102" t="str">
        <f t="shared" si="1"/>
        <v>pass</v>
      </c>
    </row>
    <row r="103" spans="1:18">
      <c r="A103">
        <v>14.013337910000001</v>
      </c>
      <c r="B103" t="s">
        <v>4</v>
      </c>
      <c r="C103" t="s">
        <v>6</v>
      </c>
      <c r="D103">
        <v>85</v>
      </c>
      <c r="F103">
        <v>1</v>
      </c>
      <c r="H103">
        <v>12.358937750000001</v>
      </c>
      <c r="K103" t="s">
        <v>4</v>
      </c>
      <c r="L103" t="s">
        <v>6</v>
      </c>
      <c r="M103">
        <v>48</v>
      </c>
      <c r="O103">
        <v>1</v>
      </c>
      <c r="Q103">
        <v>18.518361429999999</v>
      </c>
      <c r="R103" t="str">
        <f t="shared" si="1"/>
        <v>pass</v>
      </c>
    </row>
    <row r="104" spans="1:18">
      <c r="A104">
        <v>13.50806854</v>
      </c>
      <c r="B104" t="s">
        <v>4</v>
      </c>
      <c r="C104" t="s">
        <v>6</v>
      </c>
      <c r="D104">
        <v>86</v>
      </c>
      <c r="F104">
        <v>1</v>
      </c>
      <c r="H104">
        <v>4.1425150349999997</v>
      </c>
      <c r="K104" t="s">
        <v>4</v>
      </c>
      <c r="L104" t="s">
        <v>6</v>
      </c>
      <c r="M104">
        <v>49</v>
      </c>
      <c r="O104">
        <v>2</v>
      </c>
      <c r="Q104">
        <v>11.042109160000001</v>
      </c>
      <c r="R104" t="str">
        <f t="shared" si="1"/>
        <v>pass</v>
      </c>
    </row>
    <row r="105" spans="1:18">
      <c r="A105">
        <v>29.23308123</v>
      </c>
      <c r="B105" t="s">
        <v>4</v>
      </c>
      <c r="C105" t="s">
        <v>6</v>
      </c>
      <c r="D105">
        <v>87</v>
      </c>
      <c r="F105">
        <v>1</v>
      </c>
      <c r="H105">
        <v>23.3611839</v>
      </c>
      <c r="K105" t="s">
        <v>4</v>
      </c>
      <c r="L105" t="s">
        <v>6</v>
      </c>
      <c r="M105">
        <v>50</v>
      </c>
      <c r="O105">
        <v>1</v>
      </c>
      <c r="Q105">
        <v>19.80479553</v>
      </c>
      <c r="R105" t="str">
        <f t="shared" si="1"/>
        <v>pass</v>
      </c>
    </row>
    <row r="106" spans="1:18">
      <c r="A106">
        <v>23.722282409999998</v>
      </c>
      <c r="B106" t="s">
        <v>4</v>
      </c>
      <c r="C106" t="s">
        <v>6</v>
      </c>
      <c r="D106">
        <v>88</v>
      </c>
      <c r="F106">
        <v>1</v>
      </c>
      <c r="H106">
        <v>15.50056315</v>
      </c>
      <c r="K106" t="s">
        <v>4</v>
      </c>
      <c r="L106" t="s">
        <v>6</v>
      </c>
      <c r="M106">
        <v>52</v>
      </c>
      <c r="O106">
        <v>1</v>
      </c>
      <c r="Q106">
        <v>8.5876332810000005</v>
      </c>
      <c r="R106">
        <f t="shared" si="1"/>
        <v>8.5876332810000005</v>
      </c>
    </row>
    <row r="107" spans="1:18">
      <c r="A107">
        <v>7.5585911159999997</v>
      </c>
      <c r="B107" t="s">
        <v>5</v>
      </c>
      <c r="C107" t="s">
        <v>6</v>
      </c>
      <c r="D107">
        <v>89</v>
      </c>
      <c r="F107">
        <v>2</v>
      </c>
      <c r="H107">
        <v>-2.1962731199999999</v>
      </c>
      <c r="K107" t="s">
        <v>4</v>
      </c>
      <c r="L107" t="s">
        <v>6</v>
      </c>
      <c r="M107">
        <v>53</v>
      </c>
      <c r="O107">
        <v>1</v>
      </c>
      <c r="Q107">
        <v>16.850187600000002</v>
      </c>
      <c r="R107" t="str">
        <f t="shared" si="1"/>
        <v>pass</v>
      </c>
    </row>
    <row r="108" spans="1:18">
      <c r="A108">
        <v>14.4804178</v>
      </c>
      <c r="B108" t="s">
        <v>4</v>
      </c>
      <c r="C108" t="s">
        <v>6</v>
      </c>
      <c r="D108">
        <v>90</v>
      </c>
      <c r="F108">
        <v>1</v>
      </c>
      <c r="H108">
        <v>17.138379870000001</v>
      </c>
      <c r="K108" t="s">
        <v>4</v>
      </c>
      <c r="L108" t="s">
        <v>6</v>
      </c>
      <c r="M108">
        <v>55</v>
      </c>
      <c r="O108">
        <v>1</v>
      </c>
      <c r="Q108">
        <v>7.6106839869999998</v>
      </c>
      <c r="R108">
        <f t="shared" si="1"/>
        <v>7.6106839869999998</v>
      </c>
    </row>
    <row r="109" spans="1:18">
      <c r="A109">
        <v>7.578522092</v>
      </c>
      <c r="B109" t="s">
        <v>5</v>
      </c>
      <c r="C109" t="s">
        <v>6</v>
      </c>
      <c r="D109">
        <v>91</v>
      </c>
      <c r="F109">
        <v>2</v>
      </c>
      <c r="H109">
        <v>1.065277367</v>
      </c>
      <c r="K109" t="s">
        <v>4</v>
      </c>
      <c r="L109" t="s">
        <v>6</v>
      </c>
      <c r="M109">
        <v>56</v>
      </c>
      <c r="O109">
        <v>2</v>
      </c>
      <c r="Q109">
        <v>4.4475205310000003</v>
      </c>
      <c r="R109">
        <f t="shared" si="1"/>
        <v>4.4475205310000003</v>
      </c>
    </row>
    <row r="110" spans="1:18">
      <c r="A110">
        <v>31.823654399999999</v>
      </c>
      <c r="B110" t="s">
        <v>4</v>
      </c>
      <c r="C110" t="s">
        <v>6</v>
      </c>
      <c r="D110">
        <v>92</v>
      </c>
      <c r="F110">
        <v>1</v>
      </c>
      <c r="H110">
        <v>17.625091959999999</v>
      </c>
      <c r="K110" t="s">
        <v>4</v>
      </c>
      <c r="L110" t="s">
        <v>6</v>
      </c>
      <c r="M110">
        <v>57</v>
      </c>
      <c r="O110">
        <v>1</v>
      </c>
      <c r="Q110">
        <v>20.996574800000001</v>
      </c>
      <c r="R110" t="str">
        <f t="shared" si="1"/>
        <v>pass</v>
      </c>
    </row>
    <row r="111" spans="1:18">
      <c r="A111">
        <v>39.695876980000001</v>
      </c>
      <c r="B111" t="s">
        <v>4</v>
      </c>
      <c r="C111" t="s">
        <v>6</v>
      </c>
      <c r="D111">
        <v>93</v>
      </c>
      <c r="F111">
        <v>1</v>
      </c>
      <c r="H111">
        <v>17.192867660000001</v>
      </c>
      <c r="K111" t="s">
        <v>4</v>
      </c>
      <c r="L111" t="s">
        <v>6</v>
      </c>
      <c r="M111">
        <v>58</v>
      </c>
      <c r="O111">
        <v>1</v>
      </c>
      <c r="Q111">
        <v>13.125611170000001</v>
      </c>
      <c r="R111" t="str">
        <f t="shared" si="1"/>
        <v>pass</v>
      </c>
    </row>
    <row r="112" spans="1:18">
      <c r="A112">
        <v>12.809620580000001</v>
      </c>
      <c r="B112" t="s">
        <v>4</v>
      </c>
      <c r="C112" t="s">
        <v>6</v>
      </c>
      <c r="D112">
        <v>94</v>
      </c>
      <c r="F112">
        <v>2</v>
      </c>
      <c r="H112">
        <v>9.6452503709999995</v>
      </c>
      <c r="K112" t="s">
        <v>4</v>
      </c>
      <c r="L112" t="s">
        <v>6</v>
      </c>
      <c r="M112">
        <v>60</v>
      </c>
      <c r="O112">
        <v>1</v>
      </c>
      <c r="Q112">
        <v>17.68053209</v>
      </c>
      <c r="R112" t="str">
        <f t="shared" si="1"/>
        <v>pass</v>
      </c>
    </row>
    <row r="113" spans="1:18">
      <c r="A113">
        <v>20.518045470000001</v>
      </c>
      <c r="B113" t="s">
        <v>4</v>
      </c>
      <c r="C113" t="s">
        <v>6</v>
      </c>
      <c r="D113">
        <v>95</v>
      </c>
      <c r="F113">
        <v>1</v>
      </c>
      <c r="H113">
        <v>15.390997670000001</v>
      </c>
      <c r="K113" t="s">
        <v>4</v>
      </c>
      <c r="L113" t="s">
        <v>6</v>
      </c>
      <c r="M113">
        <v>61</v>
      </c>
      <c r="O113">
        <v>2</v>
      </c>
      <c r="Q113">
        <v>1.443580469</v>
      </c>
      <c r="R113">
        <f t="shared" si="1"/>
        <v>1.443580469</v>
      </c>
    </row>
    <row r="114" spans="1:18">
      <c r="A114">
        <v>8.6976842429999994</v>
      </c>
      <c r="B114" t="s">
        <v>5</v>
      </c>
      <c r="C114" t="s">
        <v>6</v>
      </c>
      <c r="D114">
        <v>96</v>
      </c>
      <c r="F114">
        <v>2</v>
      </c>
      <c r="H114">
        <v>3.7539898570000001</v>
      </c>
      <c r="K114" t="s">
        <v>4</v>
      </c>
      <c r="L114" t="s">
        <v>6</v>
      </c>
      <c r="M114">
        <v>62</v>
      </c>
      <c r="O114">
        <v>1</v>
      </c>
      <c r="Q114">
        <v>21.379936570000002</v>
      </c>
      <c r="R114" t="str">
        <f t="shared" si="1"/>
        <v>pass</v>
      </c>
    </row>
    <row r="115" spans="1:18">
      <c r="A115">
        <v>12.92787021</v>
      </c>
      <c r="B115" t="s">
        <v>4</v>
      </c>
      <c r="C115" t="s">
        <v>6</v>
      </c>
      <c r="D115">
        <v>97</v>
      </c>
      <c r="F115">
        <v>1</v>
      </c>
      <c r="H115">
        <v>8.9531866509999993</v>
      </c>
      <c r="K115" t="s">
        <v>4</v>
      </c>
      <c r="L115" t="s">
        <v>6</v>
      </c>
      <c r="M115">
        <v>63</v>
      </c>
      <c r="O115">
        <v>1</v>
      </c>
      <c r="Q115">
        <v>17.174309749999999</v>
      </c>
      <c r="R115" t="str">
        <f t="shared" si="1"/>
        <v>pass</v>
      </c>
    </row>
    <row r="116" spans="1:18">
      <c r="A116">
        <v>14.84104915</v>
      </c>
      <c r="B116" t="s">
        <v>4</v>
      </c>
      <c r="C116" t="s">
        <v>6</v>
      </c>
      <c r="D116">
        <v>98</v>
      </c>
      <c r="F116">
        <v>1</v>
      </c>
      <c r="H116">
        <v>13.207020440000001</v>
      </c>
      <c r="K116" t="s">
        <v>4</v>
      </c>
      <c r="L116" t="s">
        <v>6</v>
      </c>
      <c r="M116">
        <v>64</v>
      </c>
      <c r="O116">
        <v>2</v>
      </c>
      <c r="Q116">
        <v>11.38439661</v>
      </c>
      <c r="R116" t="str">
        <f t="shared" ref="R116:R179" si="2">IF(AND(K116="abnormal pipe image",Q116&lt;10),Q116,"pass")</f>
        <v>pass</v>
      </c>
    </row>
    <row r="117" spans="1:18">
      <c r="A117">
        <v>12.61169207</v>
      </c>
      <c r="B117" t="s">
        <v>4</v>
      </c>
      <c r="C117" t="s">
        <v>6</v>
      </c>
      <c r="D117">
        <v>99</v>
      </c>
      <c r="F117">
        <v>2</v>
      </c>
      <c r="H117">
        <v>5.8866607310000001</v>
      </c>
      <c r="K117" t="s">
        <v>4</v>
      </c>
      <c r="L117" t="s">
        <v>6</v>
      </c>
      <c r="M117">
        <v>65</v>
      </c>
      <c r="O117">
        <v>1</v>
      </c>
      <c r="Q117">
        <v>13.197102279999999</v>
      </c>
      <c r="R117" t="str">
        <f t="shared" si="2"/>
        <v>pass</v>
      </c>
    </row>
    <row r="118" spans="1:18">
      <c r="A118">
        <v>13.21064041</v>
      </c>
      <c r="B118" t="s">
        <v>4</v>
      </c>
      <c r="C118" t="s">
        <v>6</v>
      </c>
      <c r="D118">
        <v>100</v>
      </c>
      <c r="F118">
        <v>1</v>
      </c>
      <c r="H118">
        <v>16.462584970000002</v>
      </c>
      <c r="K118" t="s">
        <v>4</v>
      </c>
      <c r="L118" t="s">
        <v>6</v>
      </c>
      <c r="M118">
        <v>67</v>
      </c>
      <c r="O118">
        <v>1</v>
      </c>
      <c r="Q118">
        <v>10.101767479999999</v>
      </c>
      <c r="R118" t="str">
        <f t="shared" si="2"/>
        <v>pass</v>
      </c>
    </row>
    <row r="119" spans="1:18">
      <c r="A119">
        <v>13.500156219999999</v>
      </c>
      <c r="B119" t="s">
        <v>4</v>
      </c>
      <c r="C119" t="s">
        <v>6</v>
      </c>
      <c r="D119">
        <v>101</v>
      </c>
      <c r="F119">
        <v>1</v>
      </c>
      <c r="H119">
        <v>10.57853592</v>
      </c>
      <c r="K119" t="s">
        <v>4</v>
      </c>
      <c r="L119" t="s">
        <v>6</v>
      </c>
      <c r="M119">
        <v>68</v>
      </c>
      <c r="O119">
        <v>1</v>
      </c>
      <c r="Q119">
        <v>15.57751285</v>
      </c>
      <c r="R119" t="str">
        <f t="shared" si="2"/>
        <v>pass</v>
      </c>
    </row>
    <row r="120" spans="1:18">
      <c r="A120">
        <v>31.026461189999999</v>
      </c>
      <c r="B120" t="s">
        <v>4</v>
      </c>
      <c r="C120" t="s">
        <v>6</v>
      </c>
      <c r="D120">
        <v>102</v>
      </c>
      <c r="F120">
        <v>1</v>
      </c>
      <c r="H120">
        <v>22.923500829999998</v>
      </c>
      <c r="K120" t="s">
        <v>4</v>
      </c>
      <c r="L120" t="s">
        <v>6</v>
      </c>
      <c r="M120">
        <v>70</v>
      </c>
      <c r="O120">
        <v>1</v>
      </c>
      <c r="Q120">
        <v>14.95404883</v>
      </c>
      <c r="R120" t="str">
        <f t="shared" si="2"/>
        <v>pass</v>
      </c>
    </row>
    <row r="121" spans="1:18">
      <c r="A121">
        <v>25.408545629999999</v>
      </c>
      <c r="B121" t="s">
        <v>4</v>
      </c>
      <c r="C121" t="s">
        <v>6</v>
      </c>
      <c r="D121">
        <v>103</v>
      </c>
      <c r="F121">
        <v>1</v>
      </c>
      <c r="H121">
        <v>24.441848010000001</v>
      </c>
      <c r="K121" t="s">
        <v>4</v>
      </c>
      <c r="L121" t="s">
        <v>6</v>
      </c>
      <c r="M121">
        <v>71</v>
      </c>
      <c r="O121">
        <v>1</v>
      </c>
      <c r="Q121">
        <v>2.3126258530000001</v>
      </c>
      <c r="R121">
        <f t="shared" si="2"/>
        <v>2.3126258530000001</v>
      </c>
    </row>
    <row r="122" spans="1:18">
      <c r="A122">
        <v>6.7612505409999999</v>
      </c>
      <c r="B122" t="s">
        <v>5</v>
      </c>
      <c r="C122" t="s">
        <v>6</v>
      </c>
      <c r="D122">
        <v>104</v>
      </c>
      <c r="F122">
        <v>2</v>
      </c>
      <c r="H122">
        <v>-0.28127210200000002</v>
      </c>
      <c r="K122" t="s">
        <v>4</v>
      </c>
      <c r="L122" t="s">
        <v>6</v>
      </c>
      <c r="M122">
        <v>72</v>
      </c>
      <c r="O122">
        <v>1</v>
      </c>
      <c r="Q122">
        <v>20.8759826</v>
      </c>
      <c r="R122" t="str">
        <f t="shared" si="2"/>
        <v>pass</v>
      </c>
    </row>
    <row r="123" spans="1:18">
      <c r="A123">
        <v>14.01505416</v>
      </c>
      <c r="B123" t="s">
        <v>4</v>
      </c>
      <c r="C123" t="s">
        <v>6</v>
      </c>
      <c r="D123">
        <v>105</v>
      </c>
      <c r="F123">
        <v>1</v>
      </c>
      <c r="H123">
        <v>17.484001970000001</v>
      </c>
      <c r="K123" t="s">
        <v>4</v>
      </c>
      <c r="L123" t="s">
        <v>6</v>
      </c>
      <c r="M123">
        <v>73</v>
      </c>
      <c r="O123">
        <v>1</v>
      </c>
      <c r="Q123">
        <v>14.19561066</v>
      </c>
      <c r="R123" t="str">
        <f t="shared" si="2"/>
        <v>pass</v>
      </c>
    </row>
    <row r="124" spans="1:18">
      <c r="A124">
        <v>6.902788707</v>
      </c>
      <c r="B124" t="s">
        <v>5</v>
      </c>
      <c r="C124" t="s">
        <v>6</v>
      </c>
      <c r="D124">
        <v>106</v>
      </c>
      <c r="F124">
        <v>2</v>
      </c>
      <c r="H124">
        <v>1.995581491</v>
      </c>
      <c r="K124" t="s">
        <v>4</v>
      </c>
      <c r="L124" t="s">
        <v>6</v>
      </c>
      <c r="M124">
        <v>75</v>
      </c>
      <c r="O124">
        <v>1</v>
      </c>
      <c r="Q124">
        <v>18.953903910000001</v>
      </c>
      <c r="R124" t="str">
        <f t="shared" si="2"/>
        <v>pass</v>
      </c>
    </row>
    <row r="125" spans="1:18">
      <c r="A125">
        <v>31.504446529999999</v>
      </c>
      <c r="B125" t="s">
        <v>4</v>
      </c>
      <c r="C125" t="s">
        <v>6</v>
      </c>
      <c r="D125">
        <v>107</v>
      </c>
      <c r="F125">
        <v>1</v>
      </c>
      <c r="H125">
        <v>20.35252294</v>
      </c>
      <c r="K125" t="s">
        <v>4</v>
      </c>
      <c r="L125" t="s">
        <v>6</v>
      </c>
      <c r="M125">
        <v>77</v>
      </c>
      <c r="O125">
        <v>1</v>
      </c>
      <c r="Q125">
        <v>22.040425110000001</v>
      </c>
      <c r="R125" t="str">
        <f t="shared" si="2"/>
        <v>pass</v>
      </c>
    </row>
    <row r="126" spans="1:18">
      <c r="A126">
        <v>39.96494697</v>
      </c>
      <c r="B126" t="s">
        <v>4</v>
      </c>
      <c r="C126" t="s">
        <v>6</v>
      </c>
      <c r="D126">
        <v>108</v>
      </c>
      <c r="F126">
        <v>1</v>
      </c>
      <c r="H126">
        <v>14.63712641</v>
      </c>
      <c r="K126" t="s">
        <v>4</v>
      </c>
      <c r="L126" t="s">
        <v>6</v>
      </c>
      <c r="M126">
        <v>78</v>
      </c>
      <c r="O126">
        <v>1</v>
      </c>
      <c r="Q126">
        <v>19.24553925</v>
      </c>
      <c r="R126" t="str">
        <f t="shared" si="2"/>
        <v>pass</v>
      </c>
    </row>
    <row r="127" spans="1:18">
      <c r="A127">
        <v>16.235282439999999</v>
      </c>
      <c r="B127" t="s">
        <v>4</v>
      </c>
      <c r="C127" t="s">
        <v>6</v>
      </c>
      <c r="D127">
        <v>109</v>
      </c>
      <c r="F127">
        <v>2</v>
      </c>
      <c r="H127">
        <v>10.6218454</v>
      </c>
      <c r="K127" t="s">
        <v>4</v>
      </c>
      <c r="L127" t="s">
        <v>6</v>
      </c>
      <c r="M127">
        <v>79</v>
      </c>
      <c r="O127">
        <v>2</v>
      </c>
      <c r="Q127">
        <v>12.450153179999999</v>
      </c>
      <c r="R127" t="str">
        <f t="shared" si="2"/>
        <v>pass</v>
      </c>
    </row>
    <row r="128" spans="1:18">
      <c r="A128">
        <v>19.800753960000002</v>
      </c>
      <c r="B128" t="s">
        <v>4</v>
      </c>
      <c r="C128" t="s">
        <v>6</v>
      </c>
      <c r="D128">
        <v>110</v>
      </c>
      <c r="F128">
        <v>1</v>
      </c>
      <c r="H128">
        <v>13.89352324</v>
      </c>
      <c r="K128" t="s">
        <v>4</v>
      </c>
      <c r="L128" t="s">
        <v>6</v>
      </c>
      <c r="M128">
        <v>80</v>
      </c>
      <c r="O128">
        <v>1</v>
      </c>
      <c r="Q128">
        <v>13.948118880000001</v>
      </c>
      <c r="R128" t="str">
        <f t="shared" si="2"/>
        <v>pass</v>
      </c>
    </row>
    <row r="129" spans="1:18">
      <c r="A129">
        <v>8.3857976819999998</v>
      </c>
      <c r="B129" t="s">
        <v>5</v>
      </c>
      <c r="C129" t="s">
        <v>6</v>
      </c>
      <c r="D129">
        <v>111</v>
      </c>
      <c r="F129">
        <v>2</v>
      </c>
      <c r="H129">
        <v>5.9344044550000001</v>
      </c>
      <c r="K129" t="s">
        <v>4</v>
      </c>
      <c r="L129" t="s">
        <v>6</v>
      </c>
      <c r="M129">
        <v>82</v>
      </c>
      <c r="O129">
        <v>1</v>
      </c>
      <c r="Q129">
        <v>8.5332460520000009</v>
      </c>
      <c r="R129">
        <f t="shared" si="2"/>
        <v>8.5332460520000009</v>
      </c>
    </row>
    <row r="130" spans="1:18">
      <c r="A130">
        <v>12.42176079</v>
      </c>
      <c r="B130" t="s">
        <v>4</v>
      </c>
      <c r="C130" t="s">
        <v>6</v>
      </c>
      <c r="D130">
        <v>112</v>
      </c>
      <c r="F130">
        <v>1</v>
      </c>
      <c r="H130">
        <v>9.2296379470000005</v>
      </c>
      <c r="K130" t="s">
        <v>4</v>
      </c>
      <c r="L130" t="s">
        <v>6</v>
      </c>
      <c r="M130">
        <v>83</v>
      </c>
      <c r="O130">
        <v>1</v>
      </c>
      <c r="Q130">
        <v>13.5925417</v>
      </c>
      <c r="R130" t="str">
        <f t="shared" si="2"/>
        <v>pass</v>
      </c>
    </row>
    <row r="131" spans="1:18">
      <c r="A131">
        <v>16.1985584</v>
      </c>
      <c r="B131" t="s">
        <v>4</v>
      </c>
      <c r="C131" t="s">
        <v>6</v>
      </c>
      <c r="D131">
        <v>113</v>
      </c>
      <c r="F131">
        <v>1</v>
      </c>
      <c r="H131">
        <v>15.75006705</v>
      </c>
      <c r="K131" t="s">
        <v>4</v>
      </c>
      <c r="L131" t="s">
        <v>6</v>
      </c>
      <c r="M131">
        <v>85</v>
      </c>
      <c r="O131">
        <v>1</v>
      </c>
      <c r="Q131">
        <v>12.358937750000001</v>
      </c>
      <c r="R131" t="str">
        <f t="shared" si="2"/>
        <v>pass</v>
      </c>
    </row>
    <row r="132" spans="1:18">
      <c r="A132">
        <v>7.3629100440000004</v>
      </c>
      <c r="B132" t="s">
        <v>5</v>
      </c>
      <c r="C132" t="s">
        <v>6</v>
      </c>
      <c r="D132">
        <v>114</v>
      </c>
      <c r="F132">
        <v>2</v>
      </c>
      <c r="H132">
        <v>6.4888950809999999</v>
      </c>
      <c r="K132" t="s">
        <v>4</v>
      </c>
      <c r="L132" t="s">
        <v>6</v>
      </c>
      <c r="M132">
        <v>86</v>
      </c>
      <c r="O132">
        <v>1</v>
      </c>
      <c r="Q132">
        <v>4.1425150349999997</v>
      </c>
      <c r="R132">
        <f t="shared" si="2"/>
        <v>4.1425150349999997</v>
      </c>
    </row>
    <row r="133" spans="1:18">
      <c r="A133">
        <v>12.898430510000001</v>
      </c>
      <c r="B133" t="s">
        <v>4</v>
      </c>
      <c r="C133" t="s">
        <v>6</v>
      </c>
      <c r="D133">
        <v>115</v>
      </c>
      <c r="F133">
        <v>1</v>
      </c>
      <c r="H133">
        <v>9.0698930309999994</v>
      </c>
      <c r="K133" t="s">
        <v>4</v>
      </c>
      <c r="L133" t="s">
        <v>6</v>
      </c>
      <c r="M133">
        <v>87</v>
      </c>
      <c r="O133">
        <v>1</v>
      </c>
      <c r="Q133">
        <v>23.3611839</v>
      </c>
      <c r="R133" t="str">
        <f t="shared" si="2"/>
        <v>pass</v>
      </c>
    </row>
    <row r="134" spans="1:18">
      <c r="A134">
        <v>12.971838809999999</v>
      </c>
      <c r="B134" t="s">
        <v>4</v>
      </c>
      <c r="C134" t="s">
        <v>6</v>
      </c>
      <c r="D134">
        <v>116</v>
      </c>
      <c r="F134">
        <v>1</v>
      </c>
      <c r="H134">
        <v>7.3487647740000002</v>
      </c>
      <c r="K134" t="s">
        <v>4</v>
      </c>
      <c r="L134" t="s">
        <v>6</v>
      </c>
      <c r="M134">
        <v>88</v>
      </c>
      <c r="O134">
        <v>1</v>
      </c>
      <c r="Q134">
        <v>15.50056315</v>
      </c>
      <c r="R134" t="str">
        <f t="shared" si="2"/>
        <v>pass</v>
      </c>
    </row>
    <row r="135" spans="1:18">
      <c r="A135">
        <v>27.733766459999998</v>
      </c>
      <c r="B135" t="s">
        <v>4</v>
      </c>
      <c r="C135" t="s">
        <v>6</v>
      </c>
      <c r="D135">
        <v>117</v>
      </c>
      <c r="F135">
        <v>1</v>
      </c>
      <c r="H135">
        <v>19.556119679999998</v>
      </c>
      <c r="K135" t="s">
        <v>4</v>
      </c>
      <c r="L135" t="s">
        <v>6</v>
      </c>
      <c r="M135">
        <v>90</v>
      </c>
      <c r="O135">
        <v>1</v>
      </c>
      <c r="Q135">
        <v>17.138379870000001</v>
      </c>
      <c r="R135" t="str">
        <f t="shared" si="2"/>
        <v>pass</v>
      </c>
    </row>
    <row r="136" spans="1:18">
      <c r="A136">
        <v>21.350873490000001</v>
      </c>
      <c r="B136" t="s">
        <v>4</v>
      </c>
      <c r="C136" t="s">
        <v>6</v>
      </c>
      <c r="D136">
        <v>118</v>
      </c>
      <c r="F136">
        <v>1</v>
      </c>
      <c r="H136">
        <v>15.348023789999999</v>
      </c>
      <c r="K136" t="s">
        <v>4</v>
      </c>
      <c r="L136" t="s">
        <v>6</v>
      </c>
      <c r="M136">
        <v>92</v>
      </c>
      <c r="O136">
        <v>1</v>
      </c>
      <c r="Q136">
        <v>17.625091959999999</v>
      </c>
      <c r="R136" t="str">
        <f t="shared" si="2"/>
        <v>pass</v>
      </c>
    </row>
    <row r="137" spans="1:18">
      <c r="A137">
        <v>12.563370750000001</v>
      </c>
      <c r="B137" t="s">
        <v>4</v>
      </c>
      <c r="C137" t="s">
        <v>6</v>
      </c>
      <c r="D137">
        <v>119</v>
      </c>
      <c r="F137">
        <v>2</v>
      </c>
      <c r="H137">
        <v>3.4374193549999998</v>
      </c>
      <c r="K137" t="s">
        <v>4</v>
      </c>
      <c r="L137" t="s">
        <v>6</v>
      </c>
      <c r="M137">
        <v>93</v>
      </c>
      <c r="O137">
        <v>1</v>
      </c>
      <c r="Q137">
        <v>17.192867660000001</v>
      </c>
      <c r="R137" t="str">
        <f t="shared" si="2"/>
        <v>pass</v>
      </c>
    </row>
    <row r="138" spans="1:18">
      <c r="A138">
        <v>15.227805500000001</v>
      </c>
      <c r="B138" t="s">
        <v>4</v>
      </c>
      <c r="C138" t="s">
        <v>6</v>
      </c>
      <c r="D138">
        <v>120</v>
      </c>
      <c r="F138">
        <v>1</v>
      </c>
      <c r="H138">
        <v>16.730709919999999</v>
      </c>
      <c r="K138" t="s">
        <v>4</v>
      </c>
      <c r="L138" t="s">
        <v>6</v>
      </c>
      <c r="M138">
        <v>94</v>
      </c>
      <c r="O138">
        <v>2</v>
      </c>
      <c r="Q138">
        <v>9.6452503709999995</v>
      </c>
      <c r="R138">
        <f t="shared" si="2"/>
        <v>9.6452503709999995</v>
      </c>
    </row>
    <row r="139" spans="1:18">
      <c r="A139">
        <v>13.50297129</v>
      </c>
      <c r="B139" t="s">
        <v>4</v>
      </c>
      <c r="C139" t="s">
        <v>6</v>
      </c>
      <c r="D139">
        <v>121</v>
      </c>
      <c r="F139">
        <v>2</v>
      </c>
      <c r="H139">
        <v>-1.4610058429999999</v>
      </c>
      <c r="K139" t="s">
        <v>4</v>
      </c>
      <c r="L139" t="s">
        <v>6</v>
      </c>
      <c r="M139">
        <v>95</v>
      </c>
      <c r="O139">
        <v>1</v>
      </c>
      <c r="Q139">
        <v>15.390997670000001</v>
      </c>
      <c r="R139" t="str">
        <f t="shared" si="2"/>
        <v>pass</v>
      </c>
    </row>
    <row r="140" spans="1:18">
      <c r="A140">
        <v>32.778298700000001</v>
      </c>
      <c r="B140" t="s">
        <v>4</v>
      </c>
      <c r="C140" t="s">
        <v>6</v>
      </c>
      <c r="D140">
        <v>122</v>
      </c>
      <c r="F140">
        <v>1</v>
      </c>
      <c r="H140">
        <v>18.39673144</v>
      </c>
      <c r="K140" t="s">
        <v>4</v>
      </c>
      <c r="L140" t="s">
        <v>6</v>
      </c>
      <c r="M140">
        <v>97</v>
      </c>
      <c r="O140">
        <v>1</v>
      </c>
      <c r="Q140">
        <v>8.9531866509999993</v>
      </c>
      <c r="R140">
        <f t="shared" si="2"/>
        <v>8.9531866509999993</v>
      </c>
    </row>
    <row r="141" spans="1:18">
      <c r="A141">
        <v>40.109793799999998</v>
      </c>
      <c r="B141" t="s">
        <v>4</v>
      </c>
      <c r="C141" t="s">
        <v>6</v>
      </c>
      <c r="D141">
        <v>123</v>
      </c>
      <c r="F141">
        <v>1</v>
      </c>
      <c r="H141">
        <v>19.057577640000002</v>
      </c>
      <c r="K141" t="s">
        <v>4</v>
      </c>
      <c r="L141" t="s">
        <v>6</v>
      </c>
      <c r="M141">
        <v>98</v>
      </c>
      <c r="O141">
        <v>1</v>
      </c>
      <c r="Q141">
        <v>13.207020440000001</v>
      </c>
      <c r="R141" t="str">
        <f t="shared" si="2"/>
        <v>pass</v>
      </c>
    </row>
    <row r="142" spans="1:18">
      <c r="A142">
        <v>13.083095459999999</v>
      </c>
      <c r="B142" t="s">
        <v>4</v>
      </c>
      <c r="C142" t="s">
        <v>6</v>
      </c>
      <c r="D142">
        <v>124</v>
      </c>
      <c r="F142">
        <v>2</v>
      </c>
      <c r="H142">
        <v>12.40424883</v>
      </c>
      <c r="K142" t="s">
        <v>4</v>
      </c>
      <c r="L142" t="s">
        <v>6</v>
      </c>
      <c r="M142">
        <v>99</v>
      </c>
      <c r="O142">
        <v>2</v>
      </c>
      <c r="Q142">
        <v>5.8866607310000001</v>
      </c>
      <c r="R142">
        <f t="shared" si="2"/>
        <v>5.8866607310000001</v>
      </c>
    </row>
    <row r="143" spans="1:18">
      <c r="A143">
        <v>18.718013899999999</v>
      </c>
      <c r="B143" t="s">
        <v>4</v>
      </c>
      <c r="C143" t="s">
        <v>6</v>
      </c>
      <c r="D143">
        <v>125</v>
      </c>
      <c r="F143">
        <v>1</v>
      </c>
      <c r="H143">
        <v>15.854839350000001</v>
      </c>
      <c r="K143" t="s">
        <v>4</v>
      </c>
      <c r="L143" t="s">
        <v>6</v>
      </c>
      <c r="M143">
        <v>100</v>
      </c>
      <c r="O143">
        <v>1</v>
      </c>
      <c r="Q143">
        <v>16.462584970000002</v>
      </c>
      <c r="R143" t="str">
        <f t="shared" si="2"/>
        <v>pass</v>
      </c>
    </row>
    <row r="144" spans="1:18">
      <c r="A144">
        <v>10.37891297</v>
      </c>
      <c r="B144" t="s">
        <v>5</v>
      </c>
      <c r="C144" t="s">
        <v>6</v>
      </c>
      <c r="D144">
        <v>126</v>
      </c>
      <c r="F144">
        <v>2</v>
      </c>
      <c r="H144">
        <v>7.4554295359999996</v>
      </c>
      <c r="K144" t="s">
        <v>4</v>
      </c>
      <c r="L144" t="s">
        <v>6</v>
      </c>
      <c r="M144">
        <v>101</v>
      </c>
      <c r="O144">
        <v>1</v>
      </c>
      <c r="Q144">
        <v>10.57853592</v>
      </c>
      <c r="R144" t="str">
        <f t="shared" si="2"/>
        <v>pass</v>
      </c>
    </row>
    <row r="145" spans="1:18">
      <c r="A145">
        <v>13.50813539</v>
      </c>
      <c r="B145" t="s">
        <v>4</v>
      </c>
      <c r="C145" t="s">
        <v>6</v>
      </c>
      <c r="D145">
        <v>127</v>
      </c>
      <c r="F145">
        <v>1</v>
      </c>
      <c r="H145">
        <v>9.6376791500000003</v>
      </c>
      <c r="K145" t="s">
        <v>4</v>
      </c>
      <c r="L145" t="s">
        <v>6</v>
      </c>
      <c r="M145">
        <v>102</v>
      </c>
      <c r="O145">
        <v>1</v>
      </c>
      <c r="Q145">
        <v>22.923500829999998</v>
      </c>
      <c r="R145" t="str">
        <f t="shared" si="2"/>
        <v>pass</v>
      </c>
    </row>
    <row r="146" spans="1:18">
      <c r="A146">
        <v>17.19724746</v>
      </c>
      <c r="B146" t="s">
        <v>4</v>
      </c>
      <c r="C146" t="s">
        <v>6</v>
      </c>
      <c r="D146">
        <v>128</v>
      </c>
      <c r="F146">
        <v>1</v>
      </c>
      <c r="H146">
        <v>14.403606610000001</v>
      </c>
      <c r="K146" t="s">
        <v>4</v>
      </c>
      <c r="L146" t="s">
        <v>6</v>
      </c>
      <c r="M146">
        <v>103</v>
      </c>
      <c r="O146">
        <v>1</v>
      </c>
      <c r="Q146">
        <v>24.441848010000001</v>
      </c>
      <c r="R146" t="str">
        <f t="shared" si="2"/>
        <v>pass</v>
      </c>
    </row>
    <row r="147" spans="1:18">
      <c r="A147">
        <v>8.580176217</v>
      </c>
      <c r="B147" t="s">
        <v>5</v>
      </c>
      <c r="C147" t="s">
        <v>6</v>
      </c>
      <c r="D147">
        <v>129</v>
      </c>
      <c r="F147">
        <v>2</v>
      </c>
      <c r="H147">
        <v>2.15335075</v>
      </c>
      <c r="K147" t="s">
        <v>4</v>
      </c>
      <c r="L147" t="s">
        <v>6</v>
      </c>
      <c r="M147">
        <v>105</v>
      </c>
      <c r="O147">
        <v>1</v>
      </c>
      <c r="Q147">
        <v>17.484001970000001</v>
      </c>
      <c r="R147" t="str">
        <f t="shared" si="2"/>
        <v>pass</v>
      </c>
    </row>
    <row r="148" spans="1:18">
      <c r="A148">
        <v>12.871592570000001</v>
      </c>
      <c r="B148" t="s">
        <v>4</v>
      </c>
      <c r="C148" t="s">
        <v>6</v>
      </c>
      <c r="D148">
        <v>130</v>
      </c>
      <c r="F148">
        <v>1</v>
      </c>
      <c r="H148">
        <v>6.1252895709999997</v>
      </c>
      <c r="K148" t="s">
        <v>4</v>
      </c>
      <c r="L148" t="s">
        <v>6</v>
      </c>
      <c r="M148">
        <v>107</v>
      </c>
      <c r="O148">
        <v>1</v>
      </c>
      <c r="Q148">
        <v>20.35252294</v>
      </c>
      <c r="R148" t="str">
        <f t="shared" si="2"/>
        <v>pass</v>
      </c>
    </row>
    <row r="149" spans="1:18">
      <c r="A149">
        <v>14.876756990000001</v>
      </c>
      <c r="B149" t="s">
        <v>4</v>
      </c>
      <c r="C149" t="s">
        <v>6</v>
      </c>
      <c r="D149">
        <v>131</v>
      </c>
      <c r="F149">
        <v>1</v>
      </c>
      <c r="H149">
        <v>7.8657435849999997</v>
      </c>
      <c r="K149" t="s">
        <v>4</v>
      </c>
      <c r="L149" t="s">
        <v>6</v>
      </c>
      <c r="M149">
        <v>108</v>
      </c>
      <c r="O149">
        <v>1</v>
      </c>
      <c r="Q149">
        <v>14.63712641</v>
      </c>
      <c r="R149" t="str">
        <f t="shared" si="2"/>
        <v>pass</v>
      </c>
    </row>
    <row r="150" spans="1:18">
      <c r="A150">
        <v>28.573713120000001</v>
      </c>
      <c r="B150" t="s">
        <v>4</v>
      </c>
      <c r="C150" t="s">
        <v>6</v>
      </c>
      <c r="D150">
        <v>132</v>
      </c>
      <c r="F150">
        <v>1</v>
      </c>
      <c r="H150">
        <v>19.588776299999999</v>
      </c>
      <c r="K150" t="s">
        <v>4</v>
      </c>
      <c r="L150" t="s">
        <v>6</v>
      </c>
      <c r="M150">
        <v>109</v>
      </c>
      <c r="O150">
        <v>2</v>
      </c>
      <c r="Q150">
        <v>10.6218454</v>
      </c>
      <c r="R150" t="str">
        <f t="shared" si="2"/>
        <v>pass</v>
      </c>
    </row>
    <row r="151" spans="1:18">
      <c r="A151">
        <v>22.01598186</v>
      </c>
      <c r="B151" t="s">
        <v>4</v>
      </c>
      <c r="C151" t="s">
        <v>6</v>
      </c>
      <c r="D151">
        <v>133</v>
      </c>
      <c r="F151">
        <v>1</v>
      </c>
      <c r="H151">
        <v>13.51026046</v>
      </c>
      <c r="K151" t="s">
        <v>4</v>
      </c>
      <c r="L151" t="s">
        <v>6</v>
      </c>
      <c r="M151">
        <v>110</v>
      </c>
      <c r="O151">
        <v>1</v>
      </c>
      <c r="Q151">
        <v>13.89352324</v>
      </c>
      <c r="R151" t="str">
        <f t="shared" si="2"/>
        <v>pass</v>
      </c>
    </row>
    <row r="152" spans="1:18">
      <c r="A152">
        <v>12.60908708</v>
      </c>
      <c r="B152" t="s">
        <v>4</v>
      </c>
      <c r="C152" t="s">
        <v>6</v>
      </c>
      <c r="D152">
        <v>134</v>
      </c>
      <c r="F152">
        <v>2</v>
      </c>
      <c r="H152">
        <v>5.8787586889999996</v>
      </c>
      <c r="K152" t="s">
        <v>4</v>
      </c>
      <c r="L152" t="s">
        <v>6</v>
      </c>
      <c r="M152">
        <v>112</v>
      </c>
      <c r="O152">
        <v>1</v>
      </c>
      <c r="Q152">
        <v>9.2296379470000005</v>
      </c>
      <c r="R152">
        <f t="shared" si="2"/>
        <v>9.2296379470000005</v>
      </c>
    </row>
    <row r="153" spans="1:18">
      <c r="A153">
        <v>16.637848219999999</v>
      </c>
      <c r="B153" t="s">
        <v>4</v>
      </c>
      <c r="C153" t="s">
        <v>6</v>
      </c>
      <c r="D153">
        <v>135</v>
      </c>
      <c r="F153">
        <v>1</v>
      </c>
      <c r="H153">
        <v>18.006086979999999</v>
      </c>
      <c r="K153" t="s">
        <v>4</v>
      </c>
      <c r="L153" t="s">
        <v>6</v>
      </c>
      <c r="M153">
        <v>113</v>
      </c>
      <c r="O153">
        <v>1</v>
      </c>
      <c r="Q153">
        <v>15.75006705</v>
      </c>
      <c r="R153" t="str">
        <f t="shared" si="2"/>
        <v>pass</v>
      </c>
    </row>
    <row r="154" spans="1:18">
      <c r="A154">
        <v>7.9990564979999998</v>
      </c>
      <c r="B154" t="s">
        <v>5</v>
      </c>
      <c r="C154" t="s">
        <v>6</v>
      </c>
      <c r="D154">
        <v>136</v>
      </c>
      <c r="F154">
        <v>2</v>
      </c>
      <c r="H154">
        <v>2.5615060160000001</v>
      </c>
      <c r="K154" t="s">
        <v>4</v>
      </c>
      <c r="L154" t="s">
        <v>6</v>
      </c>
      <c r="M154">
        <v>115</v>
      </c>
      <c r="O154">
        <v>1</v>
      </c>
      <c r="Q154">
        <v>9.0698930309999994</v>
      </c>
      <c r="R154">
        <f t="shared" si="2"/>
        <v>9.0698930309999994</v>
      </c>
    </row>
    <row r="155" spans="1:18">
      <c r="A155">
        <v>32.005474730000003</v>
      </c>
      <c r="B155" t="s">
        <v>4</v>
      </c>
      <c r="C155" t="s">
        <v>6</v>
      </c>
      <c r="D155">
        <v>137</v>
      </c>
      <c r="F155">
        <v>1</v>
      </c>
      <c r="H155">
        <v>19.43745474</v>
      </c>
      <c r="K155" t="s">
        <v>4</v>
      </c>
      <c r="L155" t="s">
        <v>6</v>
      </c>
      <c r="M155">
        <v>116</v>
      </c>
      <c r="O155">
        <v>1</v>
      </c>
      <c r="Q155">
        <v>7.3487647740000002</v>
      </c>
      <c r="R155">
        <f t="shared" si="2"/>
        <v>7.3487647740000002</v>
      </c>
    </row>
    <row r="156" spans="1:18">
      <c r="A156">
        <v>41.397429099999997</v>
      </c>
      <c r="B156" t="s">
        <v>4</v>
      </c>
      <c r="C156" t="s">
        <v>6</v>
      </c>
      <c r="D156">
        <v>138</v>
      </c>
      <c r="F156">
        <v>1</v>
      </c>
      <c r="H156">
        <v>14.727072959999999</v>
      </c>
      <c r="K156" t="s">
        <v>4</v>
      </c>
      <c r="L156" t="s">
        <v>6</v>
      </c>
      <c r="M156">
        <v>117</v>
      </c>
      <c r="O156">
        <v>1</v>
      </c>
      <c r="Q156">
        <v>19.556119679999998</v>
      </c>
      <c r="R156" t="str">
        <f t="shared" si="2"/>
        <v>pass</v>
      </c>
    </row>
    <row r="157" spans="1:18">
      <c r="A157">
        <v>17.738381069999999</v>
      </c>
      <c r="B157" t="s">
        <v>4</v>
      </c>
      <c r="C157" t="s">
        <v>6</v>
      </c>
      <c r="D157">
        <v>139</v>
      </c>
      <c r="F157">
        <v>2</v>
      </c>
      <c r="H157">
        <v>4.5995603989999996</v>
      </c>
      <c r="K157" t="s">
        <v>4</v>
      </c>
      <c r="L157" t="s">
        <v>6</v>
      </c>
      <c r="M157">
        <v>118</v>
      </c>
      <c r="O157">
        <v>1</v>
      </c>
      <c r="Q157">
        <v>15.348023789999999</v>
      </c>
      <c r="R157" t="str">
        <f t="shared" si="2"/>
        <v>pass</v>
      </c>
    </row>
    <row r="158" spans="1:18">
      <c r="A158">
        <v>26.926749730000001</v>
      </c>
      <c r="B158" t="s">
        <v>4</v>
      </c>
      <c r="C158" t="s">
        <v>6</v>
      </c>
      <c r="D158">
        <v>140</v>
      </c>
      <c r="F158">
        <v>1</v>
      </c>
      <c r="H158">
        <v>21.334402839999999</v>
      </c>
      <c r="K158" t="s">
        <v>4</v>
      </c>
      <c r="L158" t="s">
        <v>6</v>
      </c>
      <c r="M158">
        <v>119</v>
      </c>
      <c r="O158">
        <v>2</v>
      </c>
      <c r="Q158">
        <v>3.4374193549999998</v>
      </c>
      <c r="R158">
        <f t="shared" si="2"/>
        <v>3.4374193549999998</v>
      </c>
    </row>
    <row r="159" spans="1:18">
      <c r="A159">
        <v>7.3081792200000004</v>
      </c>
      <c r="B159" t="s">
        <v>5</v>
      </c>
      <c r="C159" t="s">
        <v>6</v>
      </c>
      <c r="D159">
        <v>141</v>
      </c>
      <c r="F159">
        <v>2</v>
      </c>
      <c r="H159">
        <v>11.19741778</v>
      </c>
      <c r="K159" t="s">
        <v>4</v>
      </c>
      <c r="L159" t="s">
        <v>6</v>
      </c>
      <c r="M159">
        <v>120</v>
      </c>
      <c r="O159">
        <v>1</v>
      </c>
      <c r="Q159">
        <v>16.730709919999999</v>
      </c>
      <c r="R159" t="str">
        <f t="shared" si="2"/>
        <v>pass</v>
      </c>
    </row>
    <row r="160" spans="1:18">
      <c r="A160">
        <v>14.02008547</v>
      </c>
      <c r="B160" t="s">
        <v>4</v>
      </c>
      <c r="C160" t="s">
        <v>6</v>
      </c>
      <c r="D160">
        <v>142</v>
      </c>
      <c r="F160">
        <v>1</v>
      </c>
      <c r="H160">
        <v>13.240639010000001</v>
      </c>
      <c r="K160" t="s">
        <v>4</v>
      </c>
      <c r="L160" t="s">
        <v>6</v>
      </c>
      <c r="M160">
        <v>121</v>
      </c>
      <c r="O160">
        <v>2</v>
      </c>
      <c r="Q160">
        <v>-1.4610058429999999</v>
      </c>
      <c r="R160">
        <f t="shared" si="2"/>
        <v>-1.4610058429999999</v>
      </c>
    </row>
    <row r="161" spans="1:18">
      <c r="A161">
        <v>16.385780610000001</v>
      </c>
      <c r="B161" t="s">
        <v>4</v>
      </c>
      <c r="C161" t="s">
        <v>6</v>
      </c>
      <c r="D161">
        <v>143</v>
      </c>
      <c r="F161">
        <v>1</v>
      </c>
      <c r="H161">
        <v>10.392086190000001</v>
      </c>
      <c r="K161" t="s">
        <v>4</v>
      </c>
      <c r="L161" t="s">
        <v>6</v>
      </c>
      <c r="M161">
        <v>122</v>
      </c>
      <c r="O161">
        <v>1</v>
      </c>
      <c r="Q161">
        <v>18.39673144</v>
      </c>
      <c r="R161" t="str">
        <f t="shared" si="2"/>
        <v>pass</v>
      </c>
    </row>
    <row r="162" spans="1:18">
      <c r="A162">
        <v>8.1252407800000004</v>
      </c>
      <c r="B162" t="s">
        <v>5</v>
      </c>
      <c r="C162" t="s">
        <v>6</v>
      </c>
      <c r="D162">
        <v>144</v>
      </c>
      <c r="F162">
        <v>2</v>
      </c>
      <c r="H162">
        <v>4.3158520969999996</v>
      </c>
      <c r="K162" t="s">
        <v>4</v>
      </c>
      <c r="L162" t="s">
        <v>6</v>
      </c>
      <c r="M162">
        <v>123</v>
      </c>
      <c r="O162">
        <v>1</v>
      </c>
      <c r="Q162">
        <v>19.057577640000002</v>
      </c>
      <c r="R162" t="str">
        <f t="shared" si="2"/>
        <v>pass</v>
      </c>
    </row>
    <row r="163" spans="1:18">
      <c r="A163">
        <v>13.260229560000001</v>
      </c>
      <c r="B163" t="s">
        <v>4</v>
      </c>
      <c r="C163" t="s">
        <v>6</v>
      </c>
      <c r="D163">
        <v>145</v>
      </c>
      <c r="F163">
        <v>1</v>
      </c>
      <c r="H163">
        <v>9.3782262329999995</v>
      </c>
      <c r="K163" t="s">
        <v>4</v>
      </c>
      <c r="L163" t="s">
        <v>6</v>
      </c>
      <c r="M163">
        <v>124</v>
      </c>
      <c r="O163">
        <v>2</v>
      </c>
      <c r="Q163">
        <v>12.40424883</v>
      </c>
      <c r="R163" t="str">
        <f t="shared" si="2"/>
        <v>pass</v>
      </c>
    </row>
    <row r="164" spans="1:18">
      <c r="A164">
        <v>15.068837800000001</v>
      </c>
      <c r="B164" t="s">
        <v>4</v>
      </c>
      <c r="C164" t="s">
        <v>6</v>
      </c>
      <c r="D164">
        <v>146</v>
      </c>
      <c r="F164">
        <v>1</v>
      </c>
      <c r="H164">
        <v>7.3040977890000001</v>
      </c>
      <c r="K164" t="s">
        <v>4</v>
      </c>
      <c r="L164" t="s">
        <v>6</v>
      </c>
      <c r="M164">
        <v>125</v>
      </c>
      <c r="O164">
        <v>1</v>
      </c>
      <c r="Q164">
        <v>15.854839350000001</v>
      </c>
      <c r="R164" t="str">
        <f t="shared" si="2"/>
        <v>pass</v>
      </c>
    </row>
    <row r="165" spans="1:18">
      <c r="A165">
        <v>27.18533725</v>
      </c>
      <c r="B165" t="s">
        <v>4</v>
      </c>
      <c r="C165" t="s">
        <v>6</v>
      </c>
      <c r="D165">
        <v>147</v>
      </c>
      <c r="F165">
        <v>1</v>
      </c>
      <c r="H165">
        <v>17.704020589999999</v>
      </c>
      <c r="K165" t="s">
        <v>4</v>
      </c>
      <c r="L165" t="s">
        <v>6</v>
      </c>
      <c r="M165">
        <v>127</v>
      </c>
      <c r="O165">
        <v>1</v>
      </c>
      <c r="Q165">
        <v>9.6376791500000003</v>
      </c>
      <c r="R165">
        <f t="shared" si="2"/>
        <v>9.6376791500000003</v>
      </c>
    </row>
    <row r="166" spans="1:18">
      <c r="A166">
        <v>21.998569580000002</v>
      </c>
      <c r="B166" t="s">
        <v>4</v>
      </c>
      <c r="C166" t="s">
        <v>6</v>
      </c>
      <c r="D166">
        <v>148</v>
      </c>
      <c r="F166">
        <v>1</v>
      </c>
      <c r="H166">
        <v>13.89095884</v>
      </c>
      <c r="K166" t="s">
        <v>4</v>
      </c>
      <c r="L166" t="s">
        <v>6</v>
      </c>
      <c r="M166">
        <v>128</v>
      </c>
      <c r="O166">
        <v>1</v>
      </c>
      <c r="Q166">
        <v>14.403606610000001</v>
      </c>
      <c r="R166" t="str">
        <f t="shared" si="2"/>
        <v>pass</v>
      </c>
    </row>
    <row r="167" spans="1:18">
      <c r="A167">
        <v>6.7726436799999998</v>
      </c>
      <c r="B167" t="s">
        <v>5</v>
      </c>
      <c r="C167" t="s">
        <v>6</v>
      </c>
      <c r="D167">
        <v>149</v>
      </c>
      <c r="F167">
        <v>2</v>
      </c>
      <c r="H167">
        <v>5.6903488209999997</v>
      </c>
      <c r="K167" t="s">
        <v>4</v>
      </c>
      <c r="L167" t="s">
        <v>6</v>
      </c>
      <c r="M167">
        <v>130</v>
      </c>
      <c r="O167">
        <v>1</v>
      </c>
      <c r="Q167">
        <v>6.1252895709999997</v>
      </c>
      <c r="R167">
        <f t="shared" si="2"/>
        <v>6.1252895709999997</v>
      </c>
    </row>
    <row r="168" spans="1:18">
      <c r="A168">
        <v>13.721701299999999</v>
      </c>
      <c r="B168" t="s">
        <v>4</v>
      </c>
      <c r="C168" t="s">
        <v>6</v>
      </c>
      <c r="D168">
        <v>150</v>
      </c>
      <c r="F168">
        <v>1</v>
      </c>
      <c r="H168">
        <v>10.750881100000001</v>
      </c>
      <c r="K168" t="s">
        <v>4</v>
      </c>
      <c r="L168" t="s">
        <v>6</v>
      </c>
      <c r="M168">
        <v>131</v>
      </c>
      <c r="O168">
        <v>1</v>
      </c>
      <c r="Q168">
        <v>7.8657435849999997</v>
      </c>
      <c r="R168">
        <f t="shared" si="2"/>
        <v>7.8657435849999997</v>
      </c>
    </row>
    <row r="169" spans="1:18">
      <c r="A169">
        <v>7.7858891259999998</v>
      </c>
      <c r="B169" t="s">
        <v>5</v>
      </c>
      <c r="C169" t="s">
        <v>6</v>
      </c>
      <c r="D169">
        <v>151</v>
      </c>
      <c r="F169">
        <v>2</v>
      </c>
      <c r="H169">
        <v>-4.2636486140000001</v>
      </c>
      <c r="K169" t="s">
        <v>4</v>
      </c>
      <c r="L169" t="s">
        <v>6</v>
      </c>
      <c r="M169">
        <v>132</v>
      </c>
      <c r="O169">
        <v>1</v>
      </c>
      <c r="Q169">
        <v>19.588776299999999</v>
      </c>
      <c r="R169" t="str">
        <f t="shared" si="2"/>
        <v>pass</v>
      </c>
    </row>
    <row r="170" spans="1:18">
      <c r="A170">
        <v>31.534058980000001</v>
      </c>
      <c r="B170" t="s">
        <v>4</v>
      </c>
      <c r="C170" t="s">
        <v>6</v>
      </c>
      <c r="D170">
        <v>152</v>
      </c>
      <c r="F170">
        <v>1</v>
      </c>
      <c r="H170">
        <v>18.479598849999999</v>
      </c>
      <c r="K170" t="s">
        <v>4</v>
      </c>
      <c r="L170" t="s">
        <v>6</v>
      </c>
      <c r="M170">
        <v>133</v>
      </c>
      <c r="O170">
        <v>1</v>
      </c>
      <c r="Q170">
        <v>13.51026046</v>
      </c>
      <c r="R170" t="str">
        <f t="shared" si="2"/>
        <v>pass</v>
      </c>
    </row>
    <row r="171" spans="1:18">
      <c r="A171">
        <v>40.364205499999997</v>
      </c>
      <c r="B171" t="s">
        <v>4</v>
      </c>
      <c r="C171" t="s">
        <v>6</v>
      </c>
      <c r="D171">
        <v>153</v>
      </c>
      <c r="F171">
        <v>1</v>
      </c>
      <c r="H171">
        <v>16.52758214</v>
      </c>
      <c r="K171" t="s">
        <v>4</v>
      </c>
      <c r="L171" t="s">
        <v>6</v>
      </c>
      <c r="M171">
        <v>134</v>
      </c>
      <c r="O171">
        <v>2</v>
      </c>
      <c r="Q171">
        <v>5.8787586889999996</v>
      </c>
      <c r="R171">
        <f t="shared" si="2"/>
        <v>5.8787586889999996</v>
      </c>
    </row>
    <row r="172" spans="1:18">
      <c r="A172">
        <v>18.888197129999998</v>
      </c>
      <c r="B172" t="s">
        <v>4</v>
      </c>
      <c r="C172" t="s">
        <v>6</v>
      </c>
      <c r="D172">
        <v>154</v>
      </c>
      <c r="F172">
        <v>2</v>
      </c>
      <c r="H172">
        <v>14.63959253</v>
      </c>
      <c r="K172" t="s">
        <v>4</v>
      </c>
      <c r="L172" t="s">
        <v>6</v>
      </c>
      <c r="M172">
        <v>135</v>
      </c>
      <c r="O172">
        <v>1</v>
      </c>
      <c r="Q172">
        <v>18.006086979999999</v>
      </c>
      <c r="R172" t="str">
        <f t="shared" si="2"/>
        <v>pass</v>
      </c>
    </row>
    <row r="173" spans="1:18">
      <c r="A173">
        <v>20.884239610000002</v>
      </c>
      <c r="B173" t="s">
        <v>4</v>
      </c>
      <c r="C173" t="s">
        <v>6</v>
      </c>
      <c r="D173">
        <v>155</v>
      </c>
      <c r="F173">
        <v>1</v>
      </c>
      <c r="H173">
        <v>19.369158179999999</v>
      </c>
      <c r="K173" t="s">
        <v>4</v>
      </c>
      <c r="L173" t="s">
        <v>6</v>
      </c>
      <c r="M173">
        <v>137</v>
      </c>
      <c r="O173">
        <v>1</v>
      </c>
      <c r="Q173">
        <v>19.43745474</v>
      </c>
      <c r="R173" t="str">
        <f t="shared" si="2"/>
        <v>pass</v>
      </c>
    </row>
    <row r="174" spans="1:18">
      <c r="A174">
        <v>8.4337324410000001</v>
      </c>
      <c r="B174" t="s">
        <v>5</v>
      </c>
      <c r="C174" t="s">
        <v>6</v>
      </c>
      <c r="D174">
        <v>156</v>
      </c>
      <c r="F174">
        <v>2</v>
      </c>
      <c r="H174">
        <v>3.2917392699999999</v>
      </c>
      <c r="K174" t="s">
        <v>4</v>
      </c>
      <c r="L174" t="s">
        <v>6</v>
      </c>
      <c r="M174">
        <v>138</v>
      </c>
      <c r="O174">
        <v>1</v>
      </c>
      <c r="Q174">
        <v>14.727072959999999</v>
      </c>
      <c r="R174" t="str">
        <f t="shared" si="2"/>
        <v>pass</v>
      </c>
    </row>
    <row r="175" spans="1:18">
      <c r="A175">
        <v>14.963018780000001</v>
      </c>
      <c r="B175" t="s">
        <v>4</v>
      </c>
      <c r="C175" t="s">
        <v>6</v>
      </c>
      <c r="D175">
        <v>157</v>
      </c>
      <c r="F175">
        <v>1</v>
      </c>
      <c r="H175">
        <v>11.543691519999999</v>
      </c>
      <c r="K175" t="s">
        <v>4</v>
      </c>
      <c r="L175" t="s">
        <v>6</v>
      </c>
      <c r="M175">
        <v>139</v>
      </c>
      <c r="O175">
        <v>2</v>
      </c>
      <c r="Q175">
        <v>4.5995603989999996</v>
      </c>
      <c r="R175">
        <f t="shared" si="2"/>
        <v>4.5995603989999996</v>
      </c>
    </row>
    <row r="176" spans="1:18">
      <c r="A176">
        <v>16.237542520000002</v>
      </c>
      <c r="B176" t="s">
        <v>4</v>
      </c>
      <c r="C176" t="s">
        <v>6</v>
      </c>
      <c r="D176">
        <v>158</v>
      </c>
      <c r="F176">
        <v>1</v>
      </c>
      <c r="H176">
        <v>11.096852</v>
      </c>
      <c r="K176" t="s">
        <v>4</v>
      </c>
      <c r="L176" t="s">
        <v>6</v>
      </c>
      <c r="M176">
        <v>140</v>
      </c>
      <c r="O176">
        <v>1</v>
      </c>
      <c r="Q176">
        <v>21.334402839999999</v>
      </c>
      <c r="R176" t="str">
        <f t="shared" si="2"/>
        <v>pass</v>
      </c>
    </row>
    <row r="177" spans="1:18">
      <c r="A177">
        <v>8.9674567270000001</v>
      </c>
      <c r="B177" t="s">
        <v>5</v>
      </c>
      <c r="C177" t="s">
        <v>6</v>
      </c>
      <c r="D177">
        <v>159</v>
      </c>
      <c r="F177">
        <v>2</v>
      </c>
      <c r="H177">
        <v>0.56101859099999996</v>
      </c>
      <c r="K177" t="s">
        <v>4</v>
      </c>
      <c r="L177" t="s">
        <v>6</v>
      </c>
      <c r="M177">
        <v>142</v>
      </c>
      <c r="O177">
        <v>1</v>
      </c>
      <c r="Q177">
        <v>13.240639010000001</v>
      </c>
      <c r="R177" t="str">
        <f t="shared" si="2"/>
        <v>pass</v>
      </c>
    </row>
    <row r="178" spans="1:18">
      <c r="A178">
        <v>13.863926299999999</v>
      </c>
      <c r="B178" t="s">
        <v>4</v>
      </c>
      <c r="C178" t="s">
        <v>6</v>
      </c>
      <c r="D178">
        <v>160</v>
      </c>
      <c r="F178">
        <v>1</v>
      </c>
      <c r="H178">
        <v>7.1407331760000003</v>
      </c>
      <c r="K178" t="s">
        <v>4</v>
      </c>
      <c r="L178" t="s">
        <v>6</v>
      </c>
      <c r="M178">
        <v>143</v>
      </c>
      <c r="O178">
        <v>1</v>
      </c>
      <c r="Q178">
        <v>10.392086190000001</v>
      </c>
      <c r="R178" t="str">
        <f t="shared" si="2"/>
        <v>pass</v>
      </c>
    </row>
    <row r="179" spans="1:18">
      <c r="A179">
        <v>14.615255489999999</v>
      </c>
      <c r="B179" t="s">
        <v>4</v>
      </c>
      <c r="C179" t="s">
        <v>6</v>
      </c>
      <c r="D179">
        <v>161</v>
      </c>
      <c r="F179">
        <v>1</v>
      </c>
      <c r="H179">
        <v>9.2393962379999994</v>
      </c>
      <c r="K179" t="s">
        <v>4</v>
      </c>
      <c r="L179" t="s">
        <v>6</v>
      </c>
      <c r="M179">
        <v>145</v>
      </c>
      <c r="O179">
        <v>1</v>
      </c>
      <c r="Q179">
        <v>9.3782262329999995</v>
      </c>
      <c r="R179">
        <f t="shared" si="2"/>
        <v>9.3782262329999995</v>
      </c>
    </row>
    <row r="180" spans="1:18">
      <c r="A180">
        <v>26.920802070000001</v>
      </c>
      <c r="B180" t="s">
        <v>4</v>
      </c>
      <c r="C180" t="s">
        <v>6</v>
      </c>
      <c r="D180">
        <v>162</v>
      </c>
      <c r="F180">
        <v>1</v>
      </c>
      <c r="H180">
        <v>18.24966508</v>
      </c>
      <c r="K180" t="s">
        <v>4</v>
      </c>
      <c r="L180" t="s">
        <v>6</v>
      </c>
      <c r="M180">
        <v>146</v>
      </c>
      <c r="O180">
        <v>1</v>
      </c>
      <c r="Q180">
        <v>7.3040977890000001</v>
      </c>
      <c r="R180">
        <f t="shared" ref="R180:R241" si="3">IF(AND(K180="abnormal pipe image",Q180&lt;10),Q180,"pass")</f>
        <v>7.3040977890000001</v>
      </c>
    </row>
    <row r="181" spans="1:18">
      <c r="A181">
        <v>23.843719889999999</v>
      </c>
      <c r="B181" t="s">
        <v>4</v>
      </c>
      <c r="C181" t="s">
        <v>6</v>
      </c>
      <c r="D181">
        <v>163</v>
      </c>
      <c r="F181">
        <v>1</v>
      </c>
      <c r="H181">
        <v>18.21350765</v>
      </c>
      <c r="K181" t="s">
        <v>4</v>
      </c>
      <c r="L181" t="s">
        <v>6</v>
      </c>
      <c r="M181">
        <v>147</v>
      </c>
      <c r="O181">
        <v>1</v>
      </c>
      <c r="Q181">
        <v>17.704020589999999</v>
      </c>
      <c r="R181" t="str">
        <f t="shared" si="3"/>
        <v>pass</v>
      </c>
    </row>
    <row r="182" spans="1:18">
      <c r="A182">
        <v>15.5496838</v>
      </c>
      <c r="B182" t="s">
        <v>4</v>
      </c>
      <c r="C182" t="s">
        <v>6</v>
      </c>
      <c r="D182">
        <v>164</v>
      </c>
      <c r="F182">
        <v>2</v>
      </c>
      <c r="H182">
        <v>6.4400688959999997</v>
      </c>
      <c r="K182" t="s">
        <v>4</v>
      </c>
      <c r="L182" t="s">
        <v>6</v>
      </c>
      <c r="M182">
        <v>148</v>
      </c>
      <c r="O182">
        <v>1</v>
      </c>
      <c r="Q182">
        <v>13.89095884</v>
      </c>
      <c r="R182" t="str">
        <f t="shared" si="3"/>
        <v>pass</v>
      </c>
    </row>
    <row r="183" spans="1:18">
      <c r="A183">
        <v>27.920960149999999</v>
      </c>
      <c r="B183" t="s">
        <v>4</v>
      </c>
      <c r="C183" t="s">
        <v>6</v>
      </c>
      <c r="D183">
        <v>165</v>
      </c>
      <c r="F183">
        <v>1</v>
      </c>
      <c r="H183">
        <v>21.578397939999999</v>
      </c>
      <c r="K183" t="s">
        <v>4</v>
      </c>
      <c r="L183" t="s">
        <v>6</v>
      </c>
      <c r="M183">
        <v>150</v>
      </c>
      <c r="O183">
        <v>1</v>
      </c>
      <c r="Q183">
        <v>10.750881100000001</v>
      </c>
      <c r="R183" t="str">
        <f t="shared" si="3"/>
        <v>pass</v>
      </c>
    </row>
    <row r="184" spans="1:18">
      <c r="A184">
        <v>19.637916659999998</v>
      </c>
      <c r="B184" t="s">
        <v>4</v>
      </c>
      <c r="C184" t="s">
        <v>6</v>
      </c>
      <c r="D184">
        <v>166</v>
      </c>
      <c r="F184">
        <v>1</v>
      </c>
      <c r="H184">
        <v>15.77826245</v>
      </c>
      <c r="K184" t="s">
        <v>4</v>
      </c>
      <c r="L184" t="s">
        <v>6</v>
      </c>
      <c r="M184">
        <v>152</v>
      </c>
      <c r="O184">
        <v>1</v>
      </c>
      <c r="Q184">
        <v>18.479598849999999</v>
      </c>
      <c r="R184" t="str">
        <f t="shared" si="3"/>
        <v>pass</v>
      </c>
    </row>
    <row r="185" spans="1:18">
      <c r="A185">
        <v>34.543886370000003</v>
      </c>
      <c r="B185" t="s">
        <v>4</v>
      </c>
      <c r="C185" t="s">
        <v>6</v>
      </c>
      <c r="D185">
        <v>167</v>
      </c>
      <c r="F185">
        <v>1</v>
      </c>
      <c r="H185">
        <v>25.53349437</v>
      </c>
      <c r="K185" t="s">
        <v>4</v>
      </c>
      <c r="L185" t="s">
        <v>6</v>
      </c>
      <c r="M185">
        <v>153</v>
      </c>
      <c r="O185">
        <v>1</v>
      </c>
      <c r="Q185">
        <v>16.52758214</v>
      </c>
      <c r="R185" t="str">
        <f t="shared" si="3"/>
        <v>pass</v>
      </c>
    </row>
    <row r="186" spans="1:18">
      <c r="A186">
        <v>12.881850829999999</v>
      </c>
      <c r="B186" t="s">
        <v>4</v>
      </c>
      <c r="C186" t="s">
        <v>6</v>
      </c>
      <c r="D186">
        <v>168</v>
      </c>
      <c r="F186">
        <v>2</v>
      </c>
      <c r="H186">
        <v>17.145142960000001</v>
      </c>
      <c r="K186" t="s">
        <v>4</v>
      </c>
      <c r="L186" t="s">
        <v>6</v>
      </c>
      <c r="M186">
        <v>154</v>
      </c>
      <c r="O186">
        <v>2</v>
      </c>
      <c r="Q186">
        <v>14.63959253</v>
      </c>
      <c r="R186" t="str">
        <f t="shared" si="3"/>
        <v>pass</v>
      </c>
    </row>
    <row r="187" spans="1:18">
      <c r="A187">
        <v>19.6523571</v>
      </c>
      <c r="B187" t="s">
        <v>4</v>
      </c>
      <c r="C187" t="s">
        <v>6</v>
      </c>
      <c r="D187">
        <v>169</v>
      </c>
      <c r="F187">
        <v>1</v>
      </c>
      <c r="H187">
        <v>11.185505490000001</v>
      </c>
      <c r="K187" t="s">
        <v>4</v>
      </c>
      <c r="L187" t="s">
        <v>6</v>
      </c>
      <c r="M187">
        <v>155</v>
      </c>
      <c r="O187">
        <v>1</v>
      </c>
      <c r="Q187">
        <v>19.369158179999999</v>
      </c>
      <c r="R187" t="str">
        <f t="shared" si="3"/>
        <v>pass</v>
      </c>
    </row>
    <row r="188" spans="1:18">
      <c r="A188">
        <v>7.7264651339999997</v>
      </c>
      <c r="B188" t="s">
        <v>5</v>
      </c>
      <c r="C188" t="s">
        <v>6</v>
      </c>
      <c r="D188">
        <v>170</v>
      </c>
      <c r="F188">
        <v>2</v>
      </c>
      <c r="H188">
        <v>1.5856351390000001</v>
      </c>
      <c r="K188" t="s">
        <v>4</v>
      </c>
      <c r="L188" t="s">
        <v>6</v>
      </c>
      <c r="M188">
        <v>157</v>
      </c>
      <c r="O188">
        <v>1</v>
      </c>
      <c r="Q188">
        <v>11.543691519999999</v>
      </c>
      <c r="R188" t="str">
        <f t="shared" si="3"/>
        <v>pass</v>
      </c>
    </row>
    <row r="189" spans="1:18">
      <c r="A189">
        <v>16.609504340000001</v>
      </c>
      <c r="B189" t="s">
        <v>4</v>
      </c>
      <c r="C189" t="s">
        <v>6</v>
      </c>
      <c r="D189">
        <v>171</v>
      </c>
      <c r="F189">
        <v>1</v>
      </c>
      <c r="H189">
        <v>13.905044759999999</v>
      </c>
      <c r="K189" t="s">
        <v>4</v>
      </c>
      <c r="L189" t="s">
        <v>6</v>
      </c>
      <c r="M189">
        <v>158</v>
      </c>
      <c r="O189">
        <v>1</v>
      </c>
      <c r="Q189">
        <v>11.096852</v>
      </c>
      <c r="R189" t="str">
        <f t="shared" si="3"/>
        <v>pass</v>
      </c>
    </row>
    <row r="190" spans="1:18">
      <c r="A190">
        <v>14.13780671</v>
      </c>
      <c r="B190" t="s">
        <v>4</v>
      </c>
      <c r="C190" t="s">
        <v>6</v>
      </c>
      <c r="D190">
        <v>172</v>
      </c>
      <c r="F190">
        <v>2</v>
      </c>
      <c r="H190">
        <v>14.01493958</v>
      </c>
      <c r="K190" t="s">
        <v>4</v>
      </c>
      <c r="L190" t="s">
        <v>6</v>
      </c>
      <c r="M190">
        <v>160</v>
      </c>
      <c r="O190">
        <v>1</v>
      </c>
      <c r="Q190">
        <v>7.1407331760000003</v>
      </c>
      <c r="R190">
        <f t="shared" si="3"/>
        <v>7.1407331760000003</v>
      </c>
    </row>
    <row r="191" spans="1:18">
      <c r="A191">
        <v>8.4386964530000004</v>
      </c>
      <c r="B191" t="s">
        <v>5</v>
      </c>
      <c r="C191" t="s">
        <v>6</v>
      </c>
      <c r="D191">
        <v>173</v>
      </c>
      <c r="F191">
        <v>2</v>
      </c>
      <c r="H191">
        <v>6.1918930339999996</v>
      </c>
      <c r="K191" t="s">
        <v>4</v>
      </c>
      <c r="L191" t="s">
        <v>6</v>
      </c>
      <c r="M191">
        <v>161</v>
      </c>
      <c r="O191">
        <v>1</v>
      </c>
      <c r="Q191">
        <v>9.2393962379999994</v>
      </c>
      <c r="R191">
        <f t="shared" si="3"/>
        <v>9.2393962379999994</v>
      </c>
    </row>
    <row r="192" spans="1:18">
      <c r="A192">
        <v>14.526348390000001</v>
      </c>
      <c r="B192" t="s">
        <v>4</v>
      </c>
      <c r="C192" t="s">
        <v>6</v>
      </c>
      <c r="D192">
        <v>174</v>
      </c>
      <c r="F192">
        <v>1</v>
      </c>
      <c r="H192">
        <v>8.3160308100000009</v>
      </c>
      <c r="K192" t="s">
        <v>4</v>
      </c>
      <c r="L192" t="s">
        <v>6</v>
      </c>
      <c r="M192">
        <v>162</v>
      </c>
      <c r="O192">
        <v>1</v>
      </c>
      <c r="Q192">
        <v>18.24966508</v>
      </c>
      <c r="R192" t="str">
        <f t="shared" si="3"/>
        <v>pass</v>
      </c>
    </row>
    <row r="193" spans="1:18">
      <c r="A193">
        <v>14.371190800000001</v>
      </c>
      <c r="B193" t="s">
        <v>4</v>
      </c>
      <c r="C193" t="s">
        <v>6</v>
      </c>
      <c r="D193">
        <v>175</v>
      </c>
      <c r="F193">
        <v>1</v>
      </c>
      <c r="H193">
        <v>6.9148897180000004</v>
      </c>
      <c r="K193" t="s">
        <v>4</v>
      </c>
      <c r="L193" t="s">
        <v>6</v>
      </c>
      <c r="M193">
        <v>163</v>
      </c>
      <c r="O193">
        <v>1</v>
      </c>
      <c r="Q193">
        <v>18.21350765</v>
      </c>
      <c r="R193" t="str">
        <f t="shared" si="3"/>
        <v>pass</v>
      </c>
    </row>
    <row r="194" spans="1:18">
      <c r="A194">
        <v>30.25192247</v>
      </c>
      <c r="B194" t="s">
        <v>4</v>
      </c>
      <c r="C194" t="s">
        <v>6</v>
      </c>
      <c r="D194">
        <v>176</v>
      </c>
      <c r="F194">
        <v>1</v>
      </c>
      <c r="H194">
        <v>19.582816149999999</v>
      </c>
      <c r="K194" t="s">
        <v>4</v>
      </c>
      <c r="L194" t="s">
        <v>6</v>
      </c>
      <c r="M194">
        <v>164</v>
      </c>
      <c r="O194">
        <v>2</v>
      </c>
      <c r="Q194">
        <v>6.4400688959999997</v>
      </c>
      <c r="R194">
        <f t="shared" si="3"/>
        <v>6.4400688959999997</v>
      </c>
    </row>
    <row r="195" spans="1:18">
      <c r="A195">
        <v>20.8925947</v>
      </c>
      <c r="B195" t="s">
        <v>4</v>
      </c>
      <c r="C195" t="s">
        <v>6</v>
      </c>
      <c r="D195">
        <v>177</v>
      </c>
      <c r="F195">
        <v>1</v>
      </c>
      <c r="H195">
        <v>14.714615419999999</v>
      </c>
      <c r="K195" t="s">
        <v>4</v>
      </c>
      <c r="L195" t="s">
        <v>6</v>
      </c>
      <c r="M195">
        <v>165</v>
      </c>
      <c r="O195">
        <v>1</v>
      </c>
      <c r="Q195">
        <v>21.578397939999999</v>
      </c>
      <c r="R195" t="str">
        <f t="shared" si="3"/>
        <v>pass</v>
      </c>
    </row>
    <row r="196" spans="1:18">
      <c r="A196">
        <v>12.202837629999999</v>
      </c>
      <c r="B196" t="s">
        <v>4</v>
      </c>
      <c r="C196" t="s">
        <v>6</v>
      </c>
      <c r="D196">
        <v>178</v>
      </c>
      <c r="F196">
        <v>2</v>
      </c>
      <c r="H196">
        <v>16.242257850000001</v>
      </c>
      <c r="K196" t="s">
        <v>4</v>
      </c>
      <c r="L196" t="s">
        <v>6</v>
      </c>
      <c r="M196">
        <v>166</v>
      </c>
      <c r="O196">
        <v>1</v>
      </c>
      <c r="Q196">
        <v>15.77826245</v>
      </c>
      <c r="R196" t="str">
        <f t="shared" si="3"/>
        <v>pass</v>
      </c>
    </row>
    <row r="197" spans="1:18">
      <c r="A197">
        <v>17.820884840000002</v>
      </c>
      <c r="B197" t="s">
        <v>4</v>
      </c>
      <c r="C197" t="s">
        <v>6</v>
      </c>
      <c r="D197">
        <v>179</v>
      </c>
      <c r="F197">
        <v>1</v>
      </c>
      <c r="H197">
        <v>22.651646880000001</v>
      </c>
      <c r="K197" t="s">
        <v>4</v>
      </c>
      <c r="L197" t="s">
        <v>6</v>
      </c>
      <c r="M197">
        <v>167</v>
      </c>
      <c r="O197">
        <v>1</v>
      </c>
      <c r="Q197">
        <v>25.53349437</v>
      </c>
      <c r="R197" t="str">
        <f t="shared" si="3"/>
        <v>pass</v>
      </c>
    </row>
    <row r="198" spans="1:18">
      <c r="A198">
        <v>15.47479021</v>
      </c>
      <c r="B198" t="s">
        <v>4</v>
      </c>
      <c r="C198" t="s">
        <v>6</v>
      </c>
      <c r="D198">
        <v>180</v>
      </c>
      <c r="F198">
        <v>2</v>
      </c>
      <c r="H198">
        <v>0.60821842400000004</v>
      </c>
      <c r="K198" t="s">
        <v>4</v>
      </c>
      <c r="L198" t="s">
        <v>6</v>
      </c>
      <c r="M198">
        <v>168</v>
      </c>
      <c r="O198">
        <v>2</v>
      </c>
      <c r="Q198">
        <v>17.145142960000001</v>
      </c>
      <c r="R198" t="str">
        <f t="shared" si="3"/>
        <v>pass</v>
      </c>
    </row>
    <row r="199" spans="1:18">
      <c r="A199">
        <v>31.834684459999998</v>
      </c>
      <c r="B199" t="s">
        <v>4</v>
      </c>
      <c r="C199" t="s">
        <v>6</v>
      </c>
      <c r="D199">
        <v>181</v>
      </c>
      <c r="F199">
        <v>1</v>
      </c>
      <c r="H199">
        <v>17.481491129999998</v>
      </c>
      <c r="K199" t="s">
        <v>4</v>
      </c>
      <c r="L199" t="s">
        <v>6</v>
      </c>
      <c r="M199">
        <v>169</v>
      </c>
      <c r="O199">
        <v>1</v>
      </c>
      <c r="Q199">
        <v>11.185505490000001</v>
      </c>
      <c r="R199" t="str">
        <f t="shared" si="3"/>
        <v>pass</v>
      </c>
    </row>
    <row r="200" spans="1:18">
      <c r="A200">
        <v>41.267252880000001</v>
      </c>
      <c r="B200" t="s">
        <v>4</v>
      </c>
      <c r="C200" t="s">
        <v>6</v>
      </c>
      <c r="D200">
        <v>182</v>
      </c>
      <c r="F200">
        <v>1</v>
      </c>
      <c r="H200">
        <v>17.784169720000001</v>
      </c>
      <c r="K200" t="s">
        <v>4</v>
      </c>
      <c r="L200" t="s">
        <v>6</v>
      </c>
      <c r="M200">
        <v>171</v>
      </c>
      <c r="O200">
        <v>1</v>
      </c>
      <c r="Q200">
        <v>13.905044759999999</v>
      </c>
      <c r="R200" t="str">
        <f t="shared" si="3"/>
        <v>pass</v>
      </c>
    </row>
    <row r="201" spans="1:18">
      <c r="A201">
        <v>12.21899133</v>
      </c>
      <c r="B201" t="s">
        <v>4</v>
      </c>
      <c r="C201" t="s">
        <v>6</v>
      </c>
      <c r="D201">
        <v>183</v>
      </c>
      <c r="F201">
        <v>2</v>
      </c>
      <c r="H201">
        <v>14.728619950000001</v>
      </c>
      <c r="K201" t="s">
        <v>4</v>
      </c>
      <c r="L201" t="s">
        <v>6</v>
      </c>
      <c r="M201">
        <v>172</v>
      </c>
      <c r="O201">
        <v>2</v>
      </c>
      <c r="Q201">
        <v>14.01493958</v>
      </c>
      <c r="R201" t="str">
        <f t="shared" si="3"/>
        <v>pass</v>
      </c>
    </row>
    <row r="202" spans="1:18">
      <c r="A202">
        <v>19.745834899999998</v>
      </c>
      <c r="B202" t="s">
        <v>4</v>
      </c>
      <c r="C202" t="s">
        <v>6</v>
      </c>
      <c r="D202">
        <v>184</v>
      </c>
      <c r="F202">
        <v>1</v>
      </c>
      <c r="H202">
        <v>9.4169792349999994</v>
      </c>
      <c r="K202" t="s">
        <v>4</v>
      </c>
      <c r="L202" t="s">
        <v>6</v>
      </c>
      <c r="M202">
        <v>174</v>
      </c>
      <c r="O202">
        <v>1</v>
      </c>
      <c r="Q202">
        <v>8.3160308100000009</v>
      </c>
      <c r="R202">
        <f t="shared" si="3"/>
        <v>8.3160308100000009</v>
      </c>
    </row>
    <row r="203" spans="1:18">
      <c r="A203">
        <v>7.2217448099999997</v>
      </c>
      <c r="B203" t="s">
        <v>5</v>
      </c>
      <c r="C203" t="s">
        <v>6</v>
      </c>
      <c r="D203">
        <v>185</v>
      </c>
      <c r="F203">
        <v>2</v>
      </c>
      <c r="H203">
        <v>4.3572634539999999</v>
      </c>
      <c r="K203" t="s">
        <v>4</v>
      </c>
      <c r="L203" t="s">
        <v>6</v>
      </c>
      <c r="M203">
        <v>175</v>
      </c>
      <c r="O203">
        <v>1</v>
      </c>
      <c r="Q203">
        <v>6.9148897180000004</v>
      </c>
      <c r="R203">
        <f t="shared" si="3"/>
        <v>6.9148897180000004</v>
      </c>
    </row>
    <row r="204" spans="1:18">
      <c r="A204">
        <v>16.381888249999999</v>
      </c>
      <c r="B204" t="s">
        <v>4</v>
      </c>
      <c r="C204" t="s">
        <v>6</v>
      </c>
      <c r="D204">
        <v>186</v>
      </c>
      <c r="F204">
        <v>1</v>
      </c>
      <c r="H204">
        <v>16.29189225</v>
      </c>
      <c r="K204" t="s">
        <v>4</v>
      </c>
      <c r="L204" t="s">
        <v>6</v>
      </c>
      <c r="M204">
        <v>176</v>
      </c>
      <c r="O204">
        <v>1</v>
      </c>
      <c r="Q204">
        <v>19.582816149999999</v>
      </c>
      <c r="R204" t="str">
        <f t="shared" si="3"/>
        <v>pass</v>
      </c>
    </row>
    <row r="205" spans="1:18">
      <c r="A205">
        <v>13.049163589999999</v>
      </c>
      <c r="B205" t="s">
        <v>4</v>
      </c>
      <c r="C205" t="s">
        <v>6</v>
      </c>
      <c r="D205">
        <v>187</v>
      </c>
      <c r="F205">
        <v>2</v>
      </c>
      <c r="H205">
        <v>8.7767137240000004</v>
      </c>
      <c r="K205" t="s">
        <v>4</v>
      </c>
      <c r="L205" t="s">
        <v>6</v>
      </c>
      <c r="M205">
        <v>177</v>
      </c>
      <c r="O205">
        <v>1</v>
      </c>
      <c r="Q205">
        <v>14.714615419999999</v>
      </c>
      <c r="R205" t="str">
        <f t="shared" si="3"/>
        <v>pass</v>
      </c>
    </row>
    <row r="206" spans="1:18">
      <c r="A206">
        <v>9.0254190540000003</v>
      </c>
      <c r="B206" t="s">
        <v>5</v>
      </c>
      <c r="C206" t="s">
        <v>6</v>
      </c>
      <c r="D206">
        <v>188</v>
      </c>
      <c r="F206">
        <v>2</v>
      </c>
      <c r="H206">
        <v>4.1201097649999996</v>
      </c>
      <c r="K206" t="s">
        <v>4</v>
      </c>
      <c r="L206" t="s">
        <v>6</v>
      </c>
      <c r="M206">
        <v>178</v>
      </c>
      <c r="O206">
        <v>2</v>
      </c>
      <c r="Q206">
        <v>16.242257850000001</v>
      </c>
      <c r="R206" t="str">
        <f t="shared" si="3"/>
        <v>pass</v>
      </c>
    </row>
    <row r="207" spans="1:18">
      <c r="A207">
        <v>13.938998399999999</v>
      </c>
      <c r="B207" t="s">
        <v>4</v>
      </c>
      <c r="C207" t="s">
        <v>6</v>
      </c>
      <c r="D207">
        <v>189</v>
      </c>
      <c r="F207">
        <v>1</v>
      </c>
      <c r="H207">
        <v>8.0112759219999994</v>
      </c>
      <c r="K207" t="s">
        <v>4</v>
      </c>
      <c r="L207" t="s">
        <v>6</v>
      </c>
      <c r="M207">
        <v>179</v>
      </c>
      <c r="O207">
        <v>1</v>
      </c>
      <c r="Q207">
        <v>22.651646880000001</v>
      </c>
      <c r="R207" t="str">
        <f t="shared" si="3"/>
        <v>pass</v>
      </c>
    </row>
    <row r="208" spans="1:18">
      <c r="A208">
        <v>16.145308679999999</v>
      </c>
      <c r="B208" t="s">
        <v>4</v>
      </c>
      <c r="C208" t="s">
        <v>6</v>
      </c>
      <c r="D208">
        <v>190</v>
      </c>
      <c r="F208">
        <v>1</v>
      </c>
      <c r="H208">
        <v>13.17406222</v>
      </c>
      <c r="K208" t="s">
        <v>4</v>
      </c>
      <c r="L208" t="s">
        <v>6</v>
      </c>
      <c r="M208">
        <v>180</v>
      </c>
      <c r="O208">
        <v>2</v>
      </c>
      <c r="Q208">
        <v>0.60821842400000004</v>
      </c>
      <c r="R208">
        <f t="shared" si="3"/>
        <v>0.60821842400000004</v>
      </c>
    </row>
    <row r="209" spans="1:18">
      <c r="A209">
        <v>31.134720080000001</v>
      </c>
      <c r="B209" t="s">
        <v>4</v>
      </c>
      <c r="C209" t="s">
        <v>6</v>
      </c>
      <c r="D209">
        <v>191</v>
      </c>
      <c r="F209">
        <v>1</v>
      </c>
      <c r="H209">
        <v>18.779330399999999</v>
      </c>
      <c r="K209" t="s">
        <v>4</v>
      </c>
      <c r="L209" t="s">
        <v>6</v>
      </c>
      <c r="M209">
        <v>181</v>
      </c>
      <c r="O209">
        <v>1</v>
      </c>
      <c r="Q209">
        <v>17.481491129999998</v>
      </c>
      <c r="R209" t="str">
        <f t="shared" si="3"/>
        <v>pass</v>
      </c>
    </row>
    <row r="210" spans="1:18">
      <c r="A210">
        <v>20.305828640000001</v>
      </c>
      <c r="B210" t="s">
        <v>4</v>
      </c>
      <c r="C210" t="s">
        <v>6</v>
      </c>
      <c r="D210">
        <v>192</v>
      </c>
      <c r="F210">
        <v>1</v>
      </c>
      <c r="H210">
        <v>12.950228490000001</v>
      </c>
      <c r="K210" t="s">
        <v>4</v>
      </c>
      <c r="L210" t="s">
        <v>6</v>
      </c>
      <c r="M210">
        <v>182</v>
      </c>
      <c r="O210">
        <v>1</v>
      </c>
      <c r="Q210">
        <v>17.784169720000001</v>
      </c>
      <c r="R210" t="str">
        <f t="shared" si="3"/>
        <v>pass</v>
      </c>
    </row>
    <row r="211" spans="1:18">
      <c r="A211">
        <v>7.1964045929999996</v>
      </c>
      <c r="B211" t="s">
        <v>5</v>
      </c>
      <c r="C211" t="s">
        <v>6</v>
      </c>
      <c r="D211">
        <v>193</v>
      </c>
      <c r="F211">
        <v>2</v>
      </c>
      <c r="H211">
        <v>-2.9141110019999998</v>
      </c>
      <c r="K211" t="s">
        <v>4</v>
      </c>
      <c r="L211" t="s">
        <v>6</v>
      </c>
      <c r="M211">
        <v>183</v>
      </c>
      <c r="O211">
        <v>2</v>
      </c>
      <c r="Q211">
        <v>14.728619950000001</v>
      </c>
      <c r="R211" t="str">
        <f t="shared" si="3"/>
        <v>pass</v>
      </c>
    </row>
    <row r="212" spans="1:18">
      <c r="A212">
        <v>14.701098350000001</v>
      </c>
      <c r="B212" t="s">
        <v>4</v>
      </c>
      <c r="C212" t="s">
        <v>6</v>
      </c>
      <c r="D212">
        <v>194</v>
      </c>
      <c r="F212">
        <v>1</v>
      </c>
      <c r="H212">
        <v>14.822731940000001</v>
      </c>
      <c r="K212" t="s">
        <v>4</v>
      </c>
      <c r="L212" t="s">
        <v>6</v>
      </c>
      <c r="M212">
        <v>184</v>
      </c>
      <c r="O212">
        <v>1</v>
      </c>
      <c r="Q212">
        <v>9.4169792349999994</v>
      </c>
      <c r="R212">
        <f t="shared" si="3"/>
        <v>9.4169792349999994</v>
      </c>
    </row>
    <row r="213" spans="1:18">
      <c r="A213">
        <v>14.584917069999999</v>
      </c>
      <c r="B213" t="s">
        <v>4</v>
      </c>
      <c r="C213" t="s">
        <v>6</v>
      </c>
      <c r="D213">
        <v>195</v>
      </c>
      <c r="F213">
        <v>2</v>
      </c>
      <c r="H213">
        <v>-0.97316888499999998</v>
      </c>
      <c r="K213" t="s">
        <v>4</v>
      </c>
      <c r="L213" t="s">
        <v>6</v>
      </c>
      <c r="M213">
        <v>186</v>
      </c>
      <c r="O213">
        <v>1</v>
      </c>
      <c r="Q213">
        <v>16.29189225</v>
      </c>
      <c r="R213" t="str">
        <f t="shared" si="3"/>
        <v>pass</v>
      </c>
    </row>
    <row r="214" spans="1:18">
      <c r="A214">
        <v>33.06207843</v>
      </c>
      <c r="B214" t="s">
        <v>4</v>
      </c>
      <c r="C214" t="s">
        <v>6</v>
      </c>
      <c r="D214">
        <v>196</v>
      </c>
      <c r="F214">
        <v>1</v>
      </c>
      <c r="H214">
        <v>19.44275901</v>
      </c>
      <c r="K214" t="s">
        <v>4</v>
      </c>
      <c r="L214" t="s">
        <v>6</v>
      </c>
      <c r="M214">
        <v>187</v>
      </c>
      <c r="O214">
        <v>2</v>
      </c>
      <c r="Q214">
        <v>8.7767137240000004</v>
      </c>
      <c r="R214">
        <f t="shared" si="3"/>
        <v>8.7767137240000004</v>
      </c>
    </row>
    <row r="215" spans="1:18">
      <c r="A215">
        <v>40.329276129999997</v>
      </c>
      <c r="B215" t="s">
        <v>4</v>
      </c>
      <c r="C215" t="s">
        <v>6</v>
      </c>
      <c r="D215">
        <v>197</v>
      </c>
      <c r="F215">
        <v>1</v>
      </c>
      <c r="H215">
        <v>15.85328326</v>
      </c>
      <c r="K215" t="s">
        <v>4</v>
      </c>
      <c r="L215" t="s">
        <v>6</v>
      </c>
      <c r="M215">
        <v>189</v>
      </c>
      <c r="O215">
        <v>1</v>
      </c>
      <c r="Q215">
        <v>8.0112759219999994</v>
      </c>
      <c r="R215">
        <f t="shared" si="3"/>
        <v>8.0112759219999994</v>
      </c>
    </row>
    <row r="216" spans="1:18">
      <c r="A216">
        <v>13.311980930000001</v>
      </c>
      <c r="B216" t="s">
        <v>4</v>
      </c>
      <c r="C216" t="s">
        <v>6</v>
      </c>
      <c r="D216">
        <v>198</v>
      </c>
      <c r="F216">
        <v>2</v>
      </c>
      <c r="H216">
        <v>12.62393606</v>
      </c>
      <c r="K216" t="s">
        <v>4</v>
      </c>
      <c r="L216" t="s">
        <v>6</v>
      </c>
      <c r="M216">
        <v>190</v>
      </c>
      <c r="O216">
        <v>1</v>
      </c>
      <c r="Q216">
        <v>13.17406222</v>
      </c>
      <c r="R216" t="str">
        <f t="shared" si="3"/>
        <v>pass</v>
      </c>
    </row>
    <row r="217" spans="1:18">
      <c r="A217">
        <v>19.495368819999999</v>
      </c>
      <c r="B217" t="s">
        <v>4</v>
      </c>
      <c r="C217" t="s">
        <v>6</v>
      </c>
      <c r="D217">
        <v>199</v>
      </c>
      <c r="F217">
        <v>1</v>
      </c>
      <c r="H217">
        <v>10.45314147</v>
      </c>
      <c r="K217" t="s">
        <v>4</v>
      </c>
      <c r="L217" t="s">
        <v>6</v>
      </c>
      <c r="M217">
        <v>191</v>
      </c>
      <c r="O217">
        <v>1</v>
      </c>
      <c r="Q217">
        <v>18.779330399999999</v>
      </c>
      <c r="R217" t="str">
        <f t="shared" si="3"/>
        <v>pass</v>
      </c>
    </row>
    <row r="218" spans="1:18">
      <c r="A218">
        <v>7.6988862359999999</v>
      </c>
      <c r="B218" t="s">
        <v>5</v>
      </c>
      <c r="C218" t="s">
        <v>6</v>
      </c>
      <c r="D218">
        <v>200</v>
      </c>
      <c r="F218">
        <v>2</v>
      </c>
      <c r="H218">
        <v>3.46180054</v>
      </c>
      <c r="K218" t="s">
        <v>4</v>
      </c>
      <c r="L218" t="s">
        <v>6</v>
      </c>
      <c r="M218">
        <v>192</v>
      </c>
      <c r="O218">
        <v>1</v>
      </c>
      <c r="Q218">
        <v>12.950228490000001</v>
      </c>
      <c r="R218" t="str">
        <f t="shared" si="3"/>
        <v>pass</v>
      </c>
    </row>
    <row r="219" spans="1:18">
      <c r="A219">
        <v>13.09883299</v>
      </c>
      <c r="B219" t="s">
        <v>4</v>
      </c>
      <c r="C219" t="s">
        <v>6</v>
      </c>
      <c r="D219">
        <v>201</v>
      </c>
      <c r="F219">
        <v>1</v>
      </c>
      <c r="H219">
        <v>11.42708676</v>
      </c>
      <c r="K219" t="s">
        <v>4</v>
      </c>
      <c r="L219" t="s">
        <v>6</v>
      </c>
      <c r="M219">
        <v>194</v>
      </c>
      <c r="O219">
        <v>1</v>
      </c>
      <c r="Q219">
        <v>14.822731940000001</v>
      </c>
      <c r="R219" t="str">
        <f t="shared" si="3"/>
        <v>pass</v>
      </c>
    </row>
    <row r="220" spans="1:18">
      <c r="A220">
        <v>13.47910431</v>
      </c>
      <c r="B220" t="s">
        <v>4</v>
      </c>
      <c r="C220" t="s">
        <v>6</v>
      </c>
      <c r="D220">
        <v>202</v>
      </c>
      <c r="F220">
        <v>2</v>
      </c>
      <c r="H220">
        <v>12.685485720000001</v>
      </c>
      <c r="K220" t="s">
        <v>4</v>
      </c>
      <c r="L220" t="s">
        <v>6</v>
      </c>
      <c r="M220">
        <v>195</v>
      </c>
      <c r="O220">
        <v>2</v>
      </c>
      <c r="Q220">
        <v>-0.97316888499999998</v>
      </c>
      <c r="R220">
        <f t="shared" si="3"/>
        <v>-0.97316888499999998</v>
      </c>
    </row>
    <row r="221" spans="1:18">
      <c r="A221">
        <v>8.8310466949999995</v>
      </c>
      <c r="B221" t="s">
        <v>5</v>
      </c>
      <c r="C221" t="s">
        <v>6</v>
      </c>
      <c r="D221">
        <v>203</v>
      </c>
      <c r="F221">
        <v>2</v>
      </c>
      <c r="H221">
        <v>7.0169628690000003</v>
      </c>
      <c r="K221" t="s">
        <v>4</v>
      </c>
      <c r="L221" t="s">
        <v>6</v>
      </c>
      <c r="M221">
        <v>196</v>
      </c>
      <c r="O221">
        <v>1</v>
      </c>
      <c r="Q221">
        <v>19.44275901</v>
      </c>
      <c r="R221" t="str">
        <f t="shared" si="3"/>
        <v>pass</v>
      </c>
    </row>
    <row r="222" spans="1:18">
      <c r="A222">
        <v>13.596675060000001</v>
      </c>
      <c r="B222" t="s">
        <v>4</v>
      </c>
      <c r="C222" t="s">
        <v>6</v>
      </c>
      <c r="D222">
        <v>204</v>
      </c>
      <c r="F222">
        <v>1</v>
      </c>
      <c r="H222">
        <v>8.167604528</v>
      </c>
      <c r="K222" t="s">
        <v>4</v>
      </c>
      <c r="L222" t="s">
        <v>6</v>
      </c>
      <c r="M222">
        <v>197</v>
      </c>
      <c r="O222">
        <v>1</v>
      </c>
      <c r="Q222">
        <v>15.85328326</v>
      </c>
      <c r="R222" t="str">
        <f t="shared" si="3"/>
        <v>pass</v>
      </c>
    </row>
    <row r="223" spans="1:18">
      <c r="A223">
        <v>13.84379232</v>
      </c>
      <c r="B223" t="s">
        <v>4</v>
      </c>
      <c r="C223" t="s">
        <v>6</v>
      </c>
      <c r="D223">
        <v>205</v>
      </c>
      <c r="F223">
        <v>1</v>
      </c>
      <c r="H223">
        <v>11.552635860000001</v>
      </c>
      <c r="K223" t="s">
        <v>4</v>
      </c>
      <c r="L223" t="s">
        <v>6</v>
      </c>
      <c r="M223">
        <v>198</v>
      </c>
      <c r="O223">
        <v>2</v>
      </c>
      <c r="Q223">
        <v>12.62393606</v>
      </c>
      <c r="R223" t="str">
        <f t="shared" si="3"/>
        <v>pass</v>
      </c>
    </row>
    <row r="224" spans="1:18">
      <c r="A224">
        <v>31.65659441</v>
      </c>
      <c r="B224" t="s">
        <v>4</v>
      </c>
      <c r="C224" t="s">
        <v>6</v>
      </c>
      <c r="D224">
        <v>206</v>
      </c>
      <c r="F224">
        <v>1</v>
      </c>
      <c r="H224">
        <v>18.518521339999999</v>
      </c>
      <c r="K224" t="s">
        <v>4</v>
      </c>
      <c r="L224" t="s">
        <v>6</v>
      </c>
      <c r="M224">
        <v>199</v>
      </c>
      <c r="O224">
        <v>1</v>
      </c>
      <c r="Q224">
        <v>10.45314147</v>
      </c>
      <c r="R224" t="str">
        <f t="shared" si="3"/>
        <v>pass</v>
      </c>
    </row>
    <row r="225" spans="1:18">
      <c r="A225">
        <v>22.071355270000002</v>
      </c>
      <c r="B225" t="s">
        <v>4</v>
      </c>
      <c r="C225" t="s">
        <v>6</v>
      </c>
      <c r="D225">
        <v>207</v>
      </c>
      <c r="F225">
        <v>1</v>
      </c>
      <c r="H225">
        <v>14.00899282</v>
      </c>
      <c r="K225" t="s">
        <v>4</v>
      </c>
      <c r="L225" t="s">
        <v>6</v>
      </c>
      <c r="M225">
        <v>201</v>
      </c>
      <c r="O225">
        <v>1</v>
      </c>
      <c r="Q225">
        <v>11.42708676</v>
      </c>
      <c r="R225" t="str">
        <f t="shared" si="3"/>
        <v>pass</v>
      </c>
    </row>
    <row r="226" spans="1:18">
      <c r="A226">
        <v>11.59875179</v>
      </c>
      <c r="B226" t="s">
        <v>4</v>
      </c>
      <c r="C226" t="s">
        <v>6</v>
      </c>
      <c r="D226">
        <v>208</v>
      </c>
      <c r="F226">
        <v>2</v>
      </c>
      <c r="H226">
        <v>-5.6072333910000003</v>
      </c>
      <c r="K226" t="s">
        <v>4</v>
      </c>
      <c r="L226" t="s">
        <v>6</v>
      </c>
      <c r="M226">
        <v>202</v>
      </c>
      <c r="O226">
        <v>2</v>
      </c>
      <c r="Q226">
        <v>12.685485720000001</v>
      </c>
      <c r="R226" t="str">
        <f t="shared" si="3"/>
        <v>pass</v>
      </c>
    </row>
    <row r="227" spans="1:18">
      <c r="A227">
        <v>13.10796184</v>
      </c>
      <c r="B227" t="s">
        <v>4</v>
      </c>
      <c r="C227" t="s">
        <v>6</v>
      </c>
      <c r="D227">
        <v>209</v>
      </c>
      <c r="F227">
        <v>1</v>
      </c>
      <c r="H227">
        <v>14.989610750000001</v>
      </c>
      <c r="K227" t="s">
        <v>4</v>
      </c>
      <c r="L227" t="s">
        <v>6</v>
      </c>
      <c r="M227">
        <v>204</v>
      </c>
      <c r="O227">
        <v>1</v>
      </c>
      <c r="Q227">
        <v>8.167604528</v>
      </c>
      <c r="R227">
        <f t="shared" si="3"/>
        <v>8.167604528</v>
      </c>
    </row>
    <row r="228" spans="1:18">
      <c r="A228">
        <v>13.63832783</v>
      </c>
      <c r="B228" t="s">
        <v>4</v>
      </c>
      <c r="C228" t="s">
        <v>6</v>
      </c>
      <c r="D228">
        <v>210</v>
      </c>
      <c r="F228">
        <v>2</v>
      </c>
      <c r="H228">
        <v>3.0171198690000001</v>
      </c>
      <c r="K228" t="s">
        <v>4</v>
      </c>
      <c r="L228" t="s">
        <v>6</v>
      </c>
      <c r="M228">
        <v>205</v>
      </c>
      <c r="O228">
        <v>1</v>
      </c>
      <c r="Q228">
        <v>11.552635860000001</v>
      </c>
      <c r="R228" t="str">
        <f t="shared" si="3"/>
        <v>pass</v>
      </c>
    </row>
    <row r="229" spans="1:18">
      <c r="A229">
        <v>20.179752619999999</v>
      </c>
      <c r="B229" t="s">
        <v>4</v>
      </c>
      <c r="C229" t="s">
        <v>6</v>
      </c>
      <c r="D229">
        <v>211</v>
      </c>
      <c r="F229">
        <v>1</v>
      </c>
      <c r="H229">
        <v>19.915987940000001</v>
      </c>
      <c r="K229" t="s">
        <v>4</v>
      </c>
      <c r="L229" t="s">
        <v>6</v>
      </c>
      <c r="M229">
        <v>206</v>
      </c>
      <c r="O229">
        <v>1</v>
      </c>
      <c r="Q229">
        <v>18.518521339999999</v>
      </c>
      <c r="R229" t="str">
        <f t="shared" si="3"/>
        <v>pass</v>
      </c>
    </row>
    <row r="230" spans="1:18">
      <c r="A230">
        <v>28.888619290000001</v>
      </c>
      <c r="B230" t="s">
        <v>4</v>
      </c>
      <c r="C230" t="s">
        <v>6</v>
      </c>
      <c r="D230">
        <v>212</v>
      </c>
      <c r="F230">
        <v>1</v>
      </c>
      <c r="H230">
        <v>17.054702559999999</v>
      </c>
      <c r="K230" t="s">
        <v>4</v>
      </c>
      <c r="L230" t="s">
        <v>6</v>
      </c>
      <c r="M230">
        <v>207</v>
      </c>
      <c r="O230">
        <v>1</v>
      </c>
      <c r="Q230">
        <v>14.00899282</v>
      </c>
      <c r="R230" t="str">
        <f t="shared" si="3"/>
        <v>pass</v>
      </c>
    </row>
    <row r="231" spans="1:18">
      <c r="A231">
        <v>7.6424358909999999</v>
      </c>
      <c r="B231" t="s">
        <v>5</v>
      </c>
      <c r="C231" t="s">
        <v>6</v>
      </c>
      <c r="D231">
        <v>213</v>
      </c>
      <c r="F231">
        <v>2</v>
      </c>
      <c r="H231">
        <v>9.2970610140000005</v>
      </c>
      <c r="K231" t="s">
        <v>4</v>
      </c>
      <c r="L231" t="s">
        <v>6</v>
      </c>
      <c r="M231">
        <v>208</v>
      </c>
      <c r="O231">
        <v>2</v>
      </c>
      <c r="Q231">
        <v>-5.6072333910000003</v>
      </c>
      <c r="R231">
        <f t="shared" si="3"/>
        <v>-5.6072333910000003</v>
      </c>
    </row>
    <row r="232" spans="1:18">
      <c r="A232">
        <v>45.262799489999999</v>
      </c>
      <c r="B232" t="s">
        <v>4</v>
      </c>
      <c r="C232" t="s">
        <v>6</v>
      </c>
      <c r="D232">
        <v>214</v>
      </c>
      <c r="F232">
        <v>1</v>
      </c>
      <c r="H232">
        <v>19.095547100000001</v>
      </c>
      <c r="K232" t="s">
        <v>4</v>
      </c>
      <c r="L232" t="s">
        <v>6</v>
      </c>
      <c r="M232">
        <v>209</v>
      </c>
      <c r="O232">
        <v>1</v>
      </c>
      <c r="Q232">
        <v>14.989610750000001</v>
      </c>
      <c r="R232" t="str">
        <f t="shared" si="3"/>
        <v>pass</v>
      </c>
    </row>
    <row r="233" spans="1:18">
      <c r="A233">
        <v>20.23960177</v>
      </c>
      <c r="B233" t="s">
        <v>4</v>
      </c>
      <c r="C233" t="s">
        <v>6</v>
      </c>
      <c r="D233">
        <v>215</v>
      </c>
      <c r="F233">
        <v>1</v>
      </c>
      <c r="H233">
        <v>10.334005230000001</v>
      </c>
      <c r="K233" t="s">
        <v>4</v>
      </c>
      <c r="L233" t="s">
        <v>6</v>
      </c>
      <c r="M233">
        <v>210</v>
      </c>
      <c r="O233">
        <v>2</v>
      </c>
      <c r="Q233">
        <v>3.0171198690000001</v>
      </c>
      <c r="R233">
        <f t="shared" si="3"/>
        <v>3.0171198690000001</v>
      </c>
    </row>
    <row r="234" spans="1:18">
      <c r="A234">
        <v>7.9301396320000004</v>
      </c>
      <c r="B234" t="s">
        <v>5</v>
      </c>
      <c r="C234" t="s">
        <v>6</v>
      </c>
      <c r="D234">
        <v>216</v>
      </c>
      <c r="F234">
        <v>2</v>
      </c>
      <c r="H234">
        <v>2.3174281269999999</v>
      </c>
      <c r="K234" t="s">
        <v>4</v>
      </c>
      <c r="L234" t="s">
        <v>6</v>
      </c>
      <c r="M234">
        <v>211</v>
      </c>
      <c r="O234">
        <v>1</v>
      </c>
      <c r="Q234">
        <v>19.915987940000001</v>
      </c>
      <c r="R234" t="str">
        <f t="shared" si="3"/>
        <v>pass</v>
      </c>
    </row>
    <row r="235" spans="1:18">
      <c r="A235">
        <v>16.04557909</v>
      </c>
      <c r="B235" t="s">
        <v>4</v>
      </c>
      <c r="C235" t="s">
        <v>6</v>
      </c>
      <c r="D235">
        <v>217</v>
      </c>
      <c r="F235">
        <v>1</v>
      </c>
      <c r="H235">
        <v>9.6095160049999997</v>
      </c>
      <c r="K235" t="s">
        <v>4</v>
      </c>
      <c r="L235" t="s">
        <v>6</v>
      </c>
      <c r="M235">
        <v>212</v>
      </c>
      <c r="O235">
        <v>1</v>
      </c>
      <c r="Q235">
        <v>17.054702559999999</v>
      </c>
      <c r="R235" t="str">
        <f t="shared" si="3"/>
        <v>pass</v>
      </c>
    </row>
    <row r="236" spans="1:18">
      <c r="A236">
        <v>13.627342090000001</v>
      </c>
      <c r="B236" t="s">
        <v>4</v>
      </c>
      <c r="C236" t="s">
        <v>6</v>
      </c>
      <c r="D236">
        <v>218</v>
      </c>
      <c r="F236">
        <v>2</v>
      </c>
      <c r="H236">
        <v>7.806064095</v>
      </c>
      <c r="K236" t="s">
        <v>4</v>
      </c>
      <c r="L236" t="s">
        <v>6</v>
      </c>
      <c r="M236">
        <v>214</v>
      </c>
      <c r="O236">
        <v>1</v>
      </c>
      <c r="Q236">
        <v>19.095547100000001</v>
      </c>
      <c r="R236" t="str">
        <f t="shared" si="3"/>
        <v>pass</v>
      </c>
    </row>
    <row r="237" spans="1:18">
      <c r="A237">
        <v>7.6363588059999996</v>
      </c>
      <c r="B237" t="s">
        <v>5</v>
      </c>
      <c r="C237" t="s">
        <v>6</v>
      </c>
      <c r="D237">
        <v>219</v>
      </c>
      <c r="F237">
        <v>2</v>
      </c>
      <c r="H237">
        <v>5.3738539569999997</v>
      </c>
      <c r="K237" t="s">
        <v>4</v>
      </c>
      <c r="L237" t="s">
        <v>6</v>
      </c>
      <c r="M237">
        <v>215</v>
      </c>
      <c r="O237">
        <v>1</v>
      </c>
      <c r="Q237">
        <v>10.334005230000001</v>
      </c>
      <c r="R237" t="str">
        <f t="shared" si="3"/>
        <v>pass</v>
      </c>
    </row>
    <row r="238" spans="1:18">
      <c r="A238">
        <v>6.9100592479999996</v>
      </c>
      <c r="B238" t="s">
        <v>5</v>
      </c>
      <c r="C238" t="s">
        <v>6</v>
      </c>
      <c r="D238">
        <v>220</v>
      </c>
      <c r="F238">
        <v>2</v>
      </c>
      <c r="H238">
        <v>8.7957149539999993</v>
      </c>
      <c r="K238" t="s">
        <v>4</v>
      </c>
      <c r="L238" t="s">
        <v>6</v>
      </c>
      <c r="M238">
        <v>217</v>
      </c>
      <c r="O238">
        <v>1</v>
      </c>
      <c r="Q238">
        <v>9.6095160049999997</v>
      </c>
      <c r="R238">
        <f t="shared" si="3"/>
        <v>9.6095160049999997</v>
      </c>
    </row>
    <row r="239" spans="1:18">
      <c r="A239">
        <v>10.479697180000001</v>
      </c>
      <c r="B239" t="s">
        <v>5</v>
      </c>
      <c r="C239" t="s">
        <v>6</v>
      </c>
      <c r="D239">
        <v>221</v>
      </c>
      <c r="F239">
        <v>2</v>
      </c>
      <c r="H239">
        <v>12.663818239999999</v>
      </c>
      <c r="K239" t="s">
        <v>4</v>
      </c>
      <c r="L239" t="s">
        <v>6</v>
      </c>
      <c r="M239">
        <v>218</v>
      </c>
      <c r="O239">
        <v>2</v>
      </c>
      <c r="Q239">
        <v>7.806064095</v>
      </c>
      <c r="R239">
        <f t="shared" si="3"/>
        <v>7.806064095</v>
      </c>
    </row>
    <row r="240" spans="1:18">
      <c r="A240">
        <v>31.70839337</v>
      </c>
      <c r="B240" t="s">
        <v>4</v>
      </c>
      <c r="C240" t="s">
        <v>6</v>
      </c>
      <c r="D240">
        <v>222</v>
      </c>
      <c r="F240">
        <v>1</v>
      </c>
      <c r="H240">
        <v>22.862316799999999</v>
      </c>
      <c r="K240" t="s">
        <v>4</v>
      </c>
      <c r="L240" t="s">
        <v>6</v>
      </c>
      <c r="M240">
        <v>222</v>
      </c>
      <c r="O240">
        <v>1</v>
      </c>
      <c r="Q240">
        <v>22.862316799999999</v>
      </c>
      <c r="R240" t="str">
        <f t="shared" si="3"/>
        <v>pass</v>
      </c>
    </row>
    <row r="241" spans="1:18">
      <c r="A241">
        <v>21.204174309999999</v>
      </c>
      <c r="B241" t="s">
        <v>4</v>
      </c>
      <c r="C241" t="s">
        <v>6</v>
      </c>
      <c r="D241">
        <v>223</v>
      </c>
      <c r="F241">
        <v>1</v>
      </c>
      <c r="H241">
        <v>13.53631466</v>
      </c>
      <c r="K241" t="s">
        <v>4</v>
      </c>
      <c r="L241" t="s">
        <v>6</v>
      </c>
      <c r="M241">
        <v>223</v>
      </c>
      <c r="O241">
        <v>1</v>
      </c>
      <c r="Q241">
        <v>13.53631466</v>
      </c>
      <c r="R241" t="str">
        <f t="shared" si="3"/>
        <v>pass</v>
      </c>
    </row>
    <row r="242" spans="1:18">
      <c r="A242" t="s">
        <v>7</v>
      </c>
      <c r="B242" t="s">
        <v>8</v>
      </c>
      <c r="C242" t="s">
        <v>9</v>
      </c>
      <c r="D242" t="s">
        <v>10</v>
      </c>
    </row>
    <row r="243" spans="1:18">
      <c r="A243">
        <v>49</v>
      </c>
      <c r="B243">
        <v>191</v>
      </c>
      <c r="C243">
        <v>240</v>
      </c>
      <c r="D243">
        <v>79.583333330000002</v>
      </c>
    </row>
    <row r="245" spans="1:18">
      <c r="H245" t="s">
        <v>11</v>
      </c>
      <c r="I245" t="s">
        <v>12</v>
      </c>
      <c r="J245" t="s">
        <v>13</v>
      </c>
      <c r="K245" t="s">
        <v>14</v>
      </c>
    </row>
    <row r="246" spans="1:18">
      <c r="H246">
        <f>COUNTIFS(B2:B241,B163,F2:F241,F240)</f>
        <v>156</v>
      </c>
      <c r="I246">
        <f>COUNTIFS(B2:B241,B163,F2:F241,F239)</f>
        <v>35</v>
      </c>
      <c r="J246">
        <f>COUNTIFS(B2:B241,B154,F2:F241,F240)</f>
        <v>1</v>
      </c>
      <c r="K246">
        <f>COUNTIFS(B2:B241,B132,F2:F241,F239)</f>
        <v>48</v>
      </c>
    </row>
    <row r="247" spans="1:18">
      <c r="H247">
        <f>AVERAGEIFS($H$2:$H241,$B$2:$B$241,"abnormal pipe image",$F$2:$F$241,1)</f>
        <v>15.823848828538457</v>
      </c>
      <c r="I247">
        <f>AVERAGEIFS($H$2:$H$241,$B$2:$B$241,"abnormal pipe image",$F$2:$F$241,2)</f>
        <v>8.0458509527142841</v>
      </c>
      <c r="J247">
        <f>AVERAGEIFS($H$2:$H$241,$B$2:$B$241,"normal pipe image",$F$2:$F$241,1)</f>
        <v>4.9649265519999997</v>
      </c>
      <c r="K247">
        <f>AVERAGEIFS($H$2:$H$241,$B$2:$B$241,"normal pipe image",$F$2:$F$241,2)</f>
        <v>4.0940052796041657</v>
      </c>
      <c r="N247">
        <f>AVERAGE(H247,I247)</f>
        <v>11.934849890626371</v>
      </c>
    </row>
    <row r="248" spans="1:18">
      <c r="N248">
        <f>AVERAGE(J247,K247)</f>
        <v>4.5294659158020831</v>
      </c>
    </row>
    <row r="249" spans="1:18">
      <c r="H249" t="s">
        <v>15</v>
      </c>
      <c r="I249" t="s">
        <v>16</v>
      </c>
      <c r="J249" t="s">
        <v>17</v>
      </c>
      <c r="K249" t="s">
        <v>18</v>
      </c>
      <c r="L249" t="s">
        <v>19</v>
      </c>
      <c r="N249">
        <f>AVERAGE(H247,I247,J247,K247)</f>
        <v>8.2321579032142278</v>
      </c>
    </row>
    <row r="250" spans="1:18">
      <c r="H250">
        <f>(H246+K246)/(H246+I246+J246+K246)</f>
        <v>0.85</v>
      </c>
      <c r="I250">
        <f>H246/(H246+I246)</f>
        <v>0.81675392670157065</v>
      </c>
      <c r="J250">
        <f>H246/(H246+J246)</f>
        <v>0.99363057324840764</v>
      </c>
      <c r="K250">
        <f>K246/(I246+K246)</f>
        <v>0.57831325301204817</v>
      </c>
      <c r="L250">
        <f>(2*J250*I250)/(J250+I250)</f>
        <v>0.89655172413793105</v>
      </c>
    </row>
  </sheetData>
  <sortState ref="K2:Q241">
    <sortCondition descending="1" ref="K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test_1_12_expert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2021-01-12T08:56:42Z</dcterms:created>
  <dcterms:modified xsi:type="dcterms:W3CDTF">2021-01-12T10:22:03Z</dcterms:modified>
</cp:coreProperties>
</file>