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oshinoriokubo/Documents/simulator/data/correlation/"/>
    </mc:Choice>
  </mc:AlternateContent>
  <xr:revisionPtr revIDLastSave="0" documentId="13_ncr:1_{7306D28A-CD6A-4E4F-9A39-73F3BA7E1DB0}" xr6:coauthVersionLast="45" xr6:coauthVersionMax="45" xr10:uidLastSave="{00000000-0000-0000-0000-000000000000}"/>
  <bookViews>
    <workbookView xWindow="0" yWindow="460" windowWidth="28800" windowHeight="15860" activeTab="1" xr2:uid="{9983F2E6-F990-774E-B2F7-66EDAC9AA127}"/>
  </bookViews>
  <sheets>
    <sheet name="8000~12000TEU" sheetId="7" r:id="rId1"/>
    <sheet name="6000~8000TEU" sheetId="8" r:id="rId2"/>
    <sheet name="データ概要" sheetId="1" r:id="rId3"/>
    <sheet name="航路別重み付け" sheetId="2" r:id="rId4"/>
    <sheet name="CCFIデータ" sheetId="3" r:id="rId5"/>
    <sheet name="標準運賃" sheetId="4" r:id="rId6"/>
    <sheet name="新船価格" sheetId="5" r:id="rId7"/>
    <sheet name="中古船価格" sheetId="6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59" i="8" l="1"/>
  <c r="C159" i="8"/>
  <c r="F146" i="3" l="1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D27" i="5" l="1"/>
  <c r="D28" i="5"/>
  <c r="D29" i="5"/>
  <c r="D30" i="5"/>
  <c r="D31" i="5"/>
  <c r="D32" i="5"/>
  <c r="D33" i="5"/>
  <c r="D34" i="5"/>
  <c r="D35" i="5"/>
  <c r="D36" i="5"/>
  <c r="D37" i="5"/>
  <c r="D26" i="5"/>
  <c r="D39" i="5"/>
  <c r="D40" i="5"/>
  <c r="D41" i="5"/>
  <c r="D42" i="5"/>
  <c r="D43" i="5"/>
  <c r="D44" i="5"/>
  <c r="D45" i="5"/>
  <c r="D46" i="5"/>
  <c r="D47" i="5"/>
  <c r="D48" i="5"/>
  <c r="D49" i="5"/>
  <c r="D38" i="5"/>
  <c r="D51" i="5"/>
  <c r="D52" i="5"/>
  <c r="D53" i="5"/>
  <c r="D54" i="5"/>
  <c r="D55" i="5"/>
  <c r="D56" i="5"/>
  <c r="D57" i="5"/>
  <c r="D58" i="5"/>
  <c r="D59" i="5"/>
  <c r="D60" i="5"/>
  <c r="D61" i="5"/>
  <c r="D50" i="5"/>
  <c r="D63" i="5"/>
  <c r="D64" i="5"/>
  <c r="D65" i="5"/>
  <c r="D66" i="5"/>
  <c r="D67" i="5"/>
  <c r="D68" i="5"/>
  <c r="D69" i="5"/>
  <c r="D70" i="5"/>
  <c r="D71" i="5"/>
  <c r="D72" i="5"/>
  <c r="D73" i="5"/>
  <c r="D62" i="5"/>
  <c r="D75" i="5"/>
  <c r="D76" i="5"/>
  <c r="D77" i="5"/>
  <c r="D78" i="5"/>
  <c r="D79" i="5"/>
  <c r="D80" i="5"/>
  <c r="D81" i="5"/>
  <c r="D82" i="5"/>
  <c r="D83" i="5"/>
  <c r="D84" i="5"/>
  <c r="D85" i="5"/>
  <c r="D74" i="5"/>
  <c r="D15" i="5"/>
  <c r="D16" i="5"/>
  <c r="D17" i="5"/>
  <c r="D18" i="5"/>
  <c r="D19" i="5"/>
  <c r="D20" i="5"/>
  <c r="D21" i="5"/>
  <c r="D22" i="5"/>
  <c r="D23" i="5"/>
  <c r="D24" i="5"/>
  <c r="D25" i="5"/>
  <c r="D14" i="5"/>
  <c r="D3" i="5"/>
  <c r="D4" i="5"/>
  <c r="D5" i="5"/>
  <c r="D6" i="5"/>
  <c r="D7" i="5"/>
  <c r="D8" i="5"/>
  <c r="D9" i="5"/>
  <c r="D10" i="5"/>
  <c r="D11" i="5"/>
  <c r="D12" i="5"/>
  <c r="D13" i="5"/>
  <c r="D2" i="5"/>
  <c r="C10" i="2" l="1"/>
  <c r="G10" i="2"/>
  <c r="K10" i="2"/>
  <c r="O10" i="2"/>
  <c r="S10" i="2"/>
  <c r="K9" i="2"/>
  <c r="O9" i="2"/>
  <c r="S9" i="2"/>
  <c r="C9" i="2"/>
  <c r="D9" i="2"/>
  <c r="G9" i="2"/>
  <c r="H9" i="2"/>
  <c r="C8" i="2"/>
  <c r="C11" i="2" s="1"/>
  <c r="D8" i="2"/>
  <c r="D11" i="2" s="1"/>
  <c r="G8" i="2"/>
  <c r="G11" i="2" s="1"/>
  <c r="H8" i="2"/>
  <c r="L8" i="2"/>
  <c r="M8" i="2"/>
  <c r="P8" i="2"/>
  <c r="Q8" i="2"/>
  <c r="T8" i="2"/>
  <c r="B8" i="2"/>
  <c r="C5" i="2"/>
  <c r="D5" i="2"/>
  <c r="D10" i="2" s="1"/>
  <c r="E5" i="2"/>
  <c r="E9" i="2" s="1"/>
  <c r="F5" i="2"/>
  <c r="F9" i="2" s="1"/>
  <c r="G5" i="2"/>
  <c r="H5" i="2"/>
  <c r="H10" i="2" s="1"/>
  <c r="I5" i="2"/>
  <c r="I8" i="2" s="1"/>
  <c r="J5" i="2"/>
  <c r="J8" i="2" s="1"/>
  <c r="K5" i="2"/>
  <c r="K8" i="2" s="1"/>
  <c r="K11" i="2" s="1"/>
  <c r="L5" i="2"/>
  <c r="L10" i="2" s="1"/>
  <c r="M5" i="2"/>
  <c r="M10" i="2" s="1"/>
  <c r="N5" i="2"/>
  <c r="N8" i="2" s="1"/>
  <c r="O5" i="2"/>
  <c r="O8" i="2" s="1"/>
  <c r="O11" i="2" s="1"/>
  <c r="P5" i="2"/>
  <c r="P10" i="2" s="1"/>
  <c r="Q5" i="2"/>
  <c r="Q10" i="2" s="1"/>
  <c r="R5" i="2"/>
  <c r="R8" i="2" s="1"/>
  <c r="S5" i="2"/>
  <c r="S8" i="2" s="1"/>
  <c r="S11" i="2" s="1"/>
  <c r="T5" i="2"/>
  <c r="T10" i="2" s="1"/>
  <c r="B5" i="2"/>
  <c r="B9" i="2" s="1"/>
  <c r="Q11" i="2" l="1"/>
  <c r="H11" i="2"/>
  <c r="N11" i="2"/>
  <c r="R9" i="2"/>
  <c r="R11" i="2" s="1"/>
  <c r="J9" i="2"/>
  <c r="N10" i="2"/>
  <c r="J10" i="2"/>
  <c r="J11" i="2" s="1"/>
  <c r="F10" i="2"/>
  <c r="F8" i="2"/>
  <c r="I9" i="2"/>
  <c r="I11" i="2" s="1"/>
  <c r="Q9" i="2"/>
  <c r="M9" i="2"/>
  <c r="U9" i="2" s="1"/>
  <c r="B10" i="2"/>
  <c r="I10" i="2"/>
  <c r="E10" i="2"/>
  <c r="U8" i="2"/>
  <c r="N9" i="2"/>
  <c r="R10" i="2"/>
  <c r="B11" i="2"/>
  <c r="E8" i="2"/>
  <c r="E11" i="2" s="1"/>
  <c r="T9" i="2"/>
  <c r="T11" i="2" s="1"/>
  <c r="P9" i="2"/>
  <c r="P11" i="2" s="1"/>
  <c r="L9" i="2"/>
  <c r="L11" i="2" s="1"/>
  <c r="W8" i="2" l="1"/>
  <c r="V9" i="2" s="1"/>
  <c r="V8" i="2"/>
  <c r="M11" i="2"/>
  <c r="U10" i="2"/>
  <c r="F11" i="2"/>
  <c r="U11" i="2" s="1"/>
</calcChain>
</file>

<file path=xl/sharedStrings.xml><?xml version="1.0" encoding="utf-8"?>
<sst xmlns="http://schemas.openxmlformats.org/spreadsheetml/2006/main" count="248" uniqueCount="58">
  <si>
    <t>CCFI</t>
    <phoneticPr fontId="1"/>
  </si>
  <si>
    <t>新造船</t>
    <rPh sb="0" eb="3">
      <t>シンゾウ</t>
    </rPh>
    <phoneticPr fontId="1"/>
  </si>
  <si>
    <t>中古船</t>
    <rPh sb="0" eb="3">
      <t>チュウ</t>
    </rPh>
    <phoneticPr fontId="1"/>
  </si>
  <si>
    <t>6500TEU</t>
    <phoneticPr fontId="1"/>
  </si>
  <si>
    <t>6000-8000TEU</t>
    <phoneticPr fontId="1"/>
  </si>
  <si>
    <t>欧州</t>
    <rPh sb="0" eb="2">
      <t>オウシュウ</t>
    </rPh>
    <phoneticPr fontId="1"/>
  </si>
  <si>
    <t>北米</t>
    <rPh sb="0" eb="2">
      <t>ホクベイ</t>
    </rPh>
    <phoneticPr fontId="1"/>
  </si>
  <si>
    <t>東アジア域内</t>
    <rPh sb="0" eb="1">
      <t>ヒガセィ</t>
    </rPh>
    <rPh sb="4" eb="6">
      <t>イキナイ</t>
    </rPh>
    <phoneticPr fontId="1"/>
  </si>
  <si>
    <t>年</t>
    <rPh sb="0" eb="1">
      <t>ネn</t>
    </rPh>
    <phoneticPr fontId="1"/>
  </si>
  <si>
    <t>合計</t>
  </si>
  <si>
    <t>合計</t>
    <rPh sb="0" eb="2">
      <t>ゴウケイ</t>
    </rPh>
    <phoneticPr fontId="1"/>
  </si>
  <si>
    <t>重み</t>
    <rPh sb="0" eb="1">
      <t>オモミ</t>
    </rPh>
    <phoneticPr fontId="1"/>
  </si>
  <si>
    <t>北米航路</t>
    <rPh sb="0" eb="2">
      <t>ホクベイ</t>
    </rPh>
    <rPh sb="2" eb="4">
      <t>コウ</t>
    </rPh>
    <phoneticPr fontId="1"/>
  </si>
  <si>
    <t>Date</t>
    <phoneticPr fontId="1"/>
  </si>
  <si>
    <t>価格</t>
    <rPh sb="0" eb="2">
      <t>カカク</t>
    </rPh>
    <phoneticPr fontId="1"/>
  </si>
  <si>
    <t>運賃</t>
    <rPh sb="0" eb="2">
      <t>ウンチn</t>
    </rPh>
    <phoneticPr fontId="1"/>
  </si>
  <si>
    <t>概要</t>
  </si>
  <si>
    <t>回帰統計</t>
  </si>
  <si>
    <t>重相関 R</t>
  </si>
  <si>
    <t>重決定 R2</t>
  </si>
  <si>
    <t>補正 R2</t>
  </si>
  <si>
    <t>標準誤差</t>
  </si>
  <si>
    <t>観測数</t>
  </si>
  <si>
    <t>分散分析表</t>
  </si>
  <si>
    <t>回帰</t>
  </si>
  <si>
    <t>残差</t>
  </si>
  <si>
    <t>切片</t>
  </si>
  <si>
    <t>自由度</t>
  </si>
  <si>
    <t>変動</t>
  </si>
  <si>
    <t>分散</t>
  </si>
  <si>
    <t>観測された分散比</t>
  </si>
  <si>
    <t>有意 F</t>
  </si>
  <si>
    <t>係数</t>
  </si>
  <si>
    <t xml:space="preserve">t </t>
  </si>
  <si>
    <t>P-値</t>
  </si>
  <si>
    <t>下限 95%</t>
  </si>
  <si>
    <t>上限 95%</t>
  </si>
  <si>
    <t>下限 95.0%</t>
  </si>
  <si>
    <t>上限 95.0%</t>
  </si>
  <si>
    <t>X 値 1</t>
  </si>
  <si>
    <t>列 1</t>
  </si>
  <si>
    <t>列 2</t>
  </si>
  <si>
    <t>欧州航路</t>
    <rPh sb="0" eb="4">
      <t>オウシュウコウ</t>
    </rPh>
    <phoneticPr fontId="1"/>
  </si>
  <si>
    <t>重み欧州</t>
    <rPh sb="0" eb="1">
      <t>オモミ</t>
    </rPh>
    <rPh sb="2" eb="4">
      <t>オウシュウ</t>
    </rPh>
    <phoneticPr fontId="1"/>
  </si>
  <si>
    <t>重み北米</t>
    <rPh sb="0" eb="1">
      <t>オモミ</t>
    </rPh>
    <rPh sb="2" eb="4">
      <t>ホクベイ</t>
    </rPh>
    <phoneticPr fontId="1"/>
  </si>
  <si>
    <t>中古船価格</t>
    <rPh sb="0" eb="3">
      <t>チュウ</t>
    </rPh>
    <rPh sb="3" eb="5">
      <t>カカク</t>
    </rPh>
    <phoneticPr fontId="1"/>
  </si>
  <si>
    <t>欧州運賃</t>
    <rPh sb="0" eb="4">
      <t>オウシュウ</t>
    </rPh>
    <phoneticPr fontId="1"/>
  </si>
  <si>
    <t>標準運賃</t>
    <rPh sb="0" eb="2">
      <t>ヒョウジュn</t>
    </rPh>
    <rPh sb="2" eb="4">
      <t>ウンチn</t>
    </rPh>
    <phoneticPr fontId="1"/>
  </si>
  <si>
    <t>World contaner Index</t>
    <phoneticPr fontId="1"/>
  </si>
  <si>
    <t>New</t>
    <phoneticPr fontId="1"/>
  </si>
  <si>
    <t>Second</t>
    <phoneticPr fontId="1"/>
  </si>
  <si>
    <t>需給ギャップ</t>
    <rPh sb="0" eb="2">
      <t>ジュキュウ</t>
    </rPh>
    <phoneticPr fontId="1"/>
  </si>
  <si>
    <t>average</t>
    <phoneticPr fontId="1"/>
  </si>
  <si>
    <t>原油</t>
    <rPh sb="0" eb="2">
      <t>ゲンユ</t>
    </rPh>
    <phoneticPr fontId="1"/>
  </si>
  <si>
    <t>原油なし新船</t>
    <rPh sb="0" eb="2">
      <t>ゲンユ</t>
    </rPh>
    <rPh sb="4" eb="5">
      <t>シn</t>
    </rPh>
    <rPh sb="5" eb="6">
      <t xml:space="preserve">セン </t>
    </rPh>
    <phoneticPr fontId="1"/>
  </si>
  <si>
    <t>原油なし中古</t>
    <rPh sb="0" eb="2">
      <t>ゲンユ</t>
    </rPh>
    <rPh sb="4" eb="6">
      <t>チュウ</t>
    </rPh>
    <phoneticPr fontId="1"/>
  </si>
  <si>
    <t>X 値 2</t>
  </si>
  <si>
    <t>原油あり新船</t>
    <rPh sb="0" eb="2">
      <t>ゲンユ</t>
    </rPh>
    <rPh sb="4" eb="5">
      <t>シn</t>
    </rPh>
    <rPh sb="5" eb="6">
      <t xml:space="preserve">セン 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</si>
</sst>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rgb="FF000000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14" fontId="0" fillId="0" borderId="0" xfId="0" applyNumberFormat="1">
      <alignment vertical="center"/>
    </xf>
    <xf numFmtId="14" fontId="2" fillId="0" borderId="0" xfId="0" applyNumberFormat="1" applyFont="1">
      <alignment vertical="center"/>
    </xf>
    <xf numFmtId="0" fontId="2" fillId="0" borderId="0" xfId="0" applyFont="1">
      <alignment vertical="center"/>
    </xf>
    <xf numFmtId="0" fontId="0" fillId="0" borderId="0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Continuous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需要と供給</a:t>
            </a:r>
            <a:r>
              <a:rPr lang="en-US" altLang="ja-JP"/>
              <a:t>vs</a:t>
            </a:r>
            <a:r>
              <a:rPr lang="ja-JP" altLang="en-US"/>
              <a:t>新造船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'8000~12000TEU'!$C$37:$C$146</c:f>
              <c:numCache>
                <c:formatCode>General</c:formatCode>
                <c:ptCount val="110"/>
                <c:pt idx="0">
                  <c:v>82.404645330934997</c:v>
                </c:pt>
                <c:pt idx="1">
                  <c:v>82.404645330934997</c:v>
                </c:pt>
                <c:pt idx="2">
                  <c:v>82.404645330934997</c:v>
                </c:pt>
                <c:pt idx="3">
                  <c:v>82.404645330934997</c:v>
                </c:pt>
                <c:pt idx="4">
                  <c:v>82.717398933778298</c:v>
                </c:pt>
                <c:pt idx="5">
                  <c:v>84.593920550837794</c:v>
                </c:pt>
                <c:pt idx="6">
                  <c:v>84.906674153681095</c:v>
                </c:pt>
                <c:pt idx="7">
                  <c:v>85.532181359367598</c:v>
                </c:pt>
                <c:pt idx="8">
                  <c:v>86.470442167897403</c:v>
                </c:pt>
                <c:pt idx="9">
                  <c:v>87.095949373583807</c:v>
                </c:pt>
                <c:pt idx="10">
                  <c:v>87.408702976427094</c:v>
                </c:pt>
                <c:pt idx="11">
                  <c:v>87.721456579270395</c:v>
                </c:pt>
                <c:pt idx="12">
                  <c:v>88.6597173878001</c:v>
                </c:pt>
                <c:pt idx="13">
                  <c:v>89.285224593486703</c:v>
                </c:pt>
                <c:pt idx="14">
                  <c:v>89.597978196329905</c:v>
                </c:pt>
                <c:pt idx="15">
                  <c:v>89.910731799173206</c:v>
                </c:pt>
                <c:pt idx="16">
                  <c:v>90.536239004859695</c:v>
                </c:pt>
                <c:pt idx="17">
                  <c:v>91.4744998133895</c:v>
                </c:pt>
                <c:pt idx="18">
                  <c:v>92.100007019076003</c:v>
                </c:pt>
                <c:pt idx="19">
                  <c:v>92.412760621919205</c:v>
                </c:pt>
                <c:pt idx="20">
                  <c:v>93.351021430448995</c:v>
                </c:pt>
                <c:pt idx="21">
                  <c:v>93.351021430448995</c:v>
                </c:pt>
                <c:pt idx="22">
                  <c:v>91.4744998133895</c:v>
                </c:pt>
                <c:pt idx="23">
                  <c:v>88.346963784956898</c:v>
                </c:pt>
                <c:pt idx="24">
                  <c:v>85.8449349622108</c:v>
                </c:pt>
                <c:pt idx="25">
                  <c:v>81.153630919562005</c:v>
                </c:pt>
                <c:pt idx="26">
                  <c:v>77.713341288286102</c:v>
                </c:pt>
                <c:pt idx="27">
                  <c:v>74.273051657010299</c:v>
                </c:pt>
                <c:pt idx="28">
                  <c:v>72.083776437107502</c:v>
                </c:pt>
                <c:pt idx="29">
                  <c:v>70.207254820048007</c:v>
                </c:pt>
                <c:pt idx="30">
                  <c:v>67.079718791615406</c:v>
                </c:pt>
                <c:pt idx="31">
                  <c:v>63.952182763182797</c:v>
                </c:pt>
                <c:pt idx="32">
                  <c:v>62.388414748966497</c:v>
                </c:pt>
                <c:pt idx="33">
                  <c:v>60.1991395290637</c:v>
                </c:pt>
                <c:pt idx="34">
                  <c:v>58.948125117690701</c:v>
                </c:pt>
                <c:pt idx="35">
                  <c:v>58.6353715148474</c:v>
                </c:pt>
                <c:pt idx="36">
                  <c:v>58.6353715148474</c:v>
                </c:pt>
                <c:pt idx="37">
                  <c:v>58.948125117690601</c:v>
                </c:pt>
                <c:pt idx="38">
                  <c:v>59.260878720533903</c:v>
                </c:pt>
                <c:pt idx="39">
                  <c:v>59.886385926220498</c:v>
                </c:pt>
                <c:pt idx="40">
                  <c:v>61.450153940436699</c:v>
                </c:pt>
                <c:pt idx="41">
                  <c:v>62.075661146123302</c:v>
                </c:pt>
                <c:pt idx="42">
                  <c:v>64.890443571712595</c:v>
                </c:pt>
                <c:pt idx="43">
                  <c:v>66.454211585928903</c:v>
                </c:pt>
                <c:pt idx="44">
                  <c:v>67.079718791615406</c:v>
                </c:pt>
                <c:pt idx="45">
                  <c:v>67.705225997301895</c:v>
                </c:pt>
                <c:pt idx="46">
                  <c:v>67.705225997301895</c:v>
                </c:pt>
                <c:pt idx="47">
                  <c:v>67.705225997301895</c:v>
                </c:pt>
                <c:pt idx="48">
                  <c:v>66.141457983085601</c:v>
                </c:pt>
                <c:pt idx="49">
                  <c:v>64.890443571712595</c:v>
                </c:pt>
                <c:pt idx="50">
                  <c:v>64.890443571712595</c:v>
                </c:pt>
                <c:pt idx="51">
                  <c:v>64.577689968869294</c:v>
                </c:pt>
                <c:pt idx="52">
                  <c:v>65.203197174555797</c:v>
                </c:pt>
                <c:pt idx="53">
                  <c:v>64.577689968869294</c:v>
                </c:pt>
                <c:pt idx="54">
                  <c:v>64.577689968869294</c:v>
                </c:pt>
                <c:pt idx="55">
                  <c:v>64.264936366026106</c:v>
                </c:pt>
                <c:pt idx="56">
                  <c:v>63.952182763182797</c:v>
                </c:pt>
                <c:pt idx="57">
                  <c:v>63.639429160339603</c:v>
                </c:pt>
                <c:pt idx="58">
                  <c:v>63.326675557496301</c:v>
                </c:pt>
                <c:pt idx="59">
                  <c:v>62.701168351809798</c:v>
                </c:pt>
                <c:pt idx="60">
                  <c:v>61.762907543280001</c:v>
                </c:pt>
                <c:pt idx="61">
                  <c:v>61.137400337593498</c:v>
                </c:pt>
                <c:pt idx="62">
                  <c:v>59.260878720533903</c:v>
                </c:pt>
                <c:pt idx="63">
                  <c:v>58.948125117690701</c:v>
                </c:pt>
                <c:pt idx="64">
                  <c:v>55.507835486414798</c:v>
                </c:pt>
                <c:pt idx="65">
                  <c:v>53.318560266512002</c:v>
                </c:pt>
                <c:pt idx="66">
                  <c:v>52.380299457982197</c:v>
                </c:pt>
                <c:pt idx="67">
                  <c:v>51.7547922522958</c:v>
                </c:pt>
                <c:pt idx="68">
                  <c:v>51.754792252295701</c:v>
                </c:pt>
                <c:pt idx="69">
                  <c:v>51.754792252295701</c:v>
                </c:pt>
                <c:pt idx="70">
                  <c:v>51.129285046609198</c:v>
                </c:pt>
                <c:pt idx="71">
                  <c:v>50.503777840922702</c:v>
                </c:pt>
                <c:pt idx="72">
                  <c:v>50.503777840922702</c:v>
                </c:pt>
                <c:pt idx="73">
                  <c:v>50.503777840922702</c:v>
                </c:pt>
                <c:pt idx="74">
                  <c:v>50.503777840922702</c:v>
                </c:pt>
                <c:pt idx="75">
                  <c:v>50.816531443766003</c:v>
                </c:pt>
                <c:pt idx="76">
                  <c:v>51.442038649452499</c:v>
                </c:pt>
                <c:pt idx="77">
                  <c:v>52.693053060825498</c:v>
                </c:pt>
                <c:pt idx="78">
                  <c:v>53.318560266512002</c:v>
                </c:pt>
                <c:pt idx="79">
                  <c:v>53.631313869355303</c:v>
                </c:pt>
                <c:pt idx="80">
                  <c:v>55.507835486414798</c:v>
                </c:pt>
                <c:pt idx="81">
                  <c:v>56.446096294944603</c:v>
                </c:pt>
                <c:pt idx="82">
                  <c:v>56.758849897787798</c:v>
                </c:pt>
                <c:pt idx="83">
                  <c:v>57.3843571034744</c:v>
                </c:pt>
                <c:pt idx="84">
                  <c:v>57.697110706317602</c:v>
                </c:pt>
                <c:pt idx="85">
                  <c:v>57.071603500631099</c:v>
                </c:pt>
                <c:pt idx="86">
                  <c:v>57.071603500631099</c:v>
                </c:pt>
                <c:pt idx="87">
                  <c:v>58.322617912004198</c:v>
                </c:pt>
                <c:pt idx="88">
                  <c:v>58.6353715148474</c:v>
                </c:pt>
                <c:pt idx="89">
                  <c:v>58.6353715148474</c:v>
                </c:pt>
                <c:pt idx="90">
                  <c:v>58.948125117690701</c:v>
                </c:pt>
                <c:pt idx="91">
                  <c:v>58.322617912004198</c:v>
                </c:pt>
                <c:pt idx="92">
                  <c:v>52.380299457982296</c:v>
                </c:pt>
                <c:pt idx="93">
                  <c:v>49.565517032392897</c:v>
                </c:pt>
                <c:pt idx="94">
                  <c:v>49.252763429549702</c:v>
                </c:pt>
                <c:pt idx="95">
                  <c:v>49.252763429549702</c:v>
                </c:pt>
                <c:pt idx="96">
                  <c:v>49.252763429549702</c:v>
                </c:pt>
                <c:pt idx="97">
                  <c:v>48.9400098267065</c:v>
                </c:pt>
                <c:pt idx="98">
                  <c:v>48.314502621019898</c:v>
                </c:pt>
                <c:pt idx="99">
                  <c:v>48.001749018176703</c:v>
                </c:pt>
                <c:pt idx="100">
                  <c:v>47.3762418124901</c:v>
                </c:pt>
                <c:pt idx="101">
                  <c:v>46.750734606803597</c:v>
                </c:pt>
                <c:pt idx="102">
                  <c:v>46.750734606803597</c:v>
                </c:pt>
                <c:pt idx="103">
                  <c:v>46.437981003960402</c:v>
                </c:pt>
                <c:pt idx="104">
                  <c:v>46.437981003960402</c:v>
                </c:pt>
                <c:pt idx="105">
                  <c:v>46.125227401117101</c:v>
                </c:pt>
                <c:pt idx="106">
                  <c:v>45.499720195430598</c:v>
                </c:pt>
                <c:pt idx="107">
                  <c:v>43.935952181214297</c:v>
                </c:pt>
                <c:pt idx="108">
                  <c:v>42.9976913726845</c:v>
                </c:pt>
                <c:pt idx="109">
                  <c:v>42.372184166997997</c:v>
                </c:pt>
              </c:numCache>
            </c:numRef>
          </c:xVal>
          <c:yVal>
            <c:numRef>
              <c:f>'8000~12000TEU'!$D$37:$D$146</c:f>
              <c:numCache>
                <c:formatCode>General</c:formatCode>
                <c:ptCount val="110"/>
                <c:pt idx="0">
                  <c:v>8.8448292800364194E-4</c:v>
                </c:pt>
                <c:pt idx="1">
                  <c:v>8.8207656279754173E-4</c:v>
                </c:pt>
                <c:pt idx="2">
                  <c:v>8.759851752944399E-4</c:v>
                </c:pt>
                <c:pt idx="3">
                  <c:v>8.7002805881456651E-4</c:v>
                </c:pt>
                <c:pt idx="4">
                  <c:v>8.6420082219766246E-4</c:v>
                </c:pt>
                <c:pt idx="5">
                  <c:v>8.5488155675926395E-4</c:v>
                </c:pt>
                <c:pt idx="6">
                  <c:v>8.4934024991805974E-4</c:v>
                </c:pt>
                <c:pt idx="7">
                  <c:v>8.4391593131293474E-4</c:v>
                </c:pt>
                <c:pt idx="8">
                  <c:v>8.3685276627836077E-4</c:v>
                </c:pt>
                <c:pt idx="9">
                  <c:v>8.2993563511346124E-4</c:v>
                </c:pt>
                <c:pt idx="10">
                  <c:v>8.2487636898025888E-4</c:v>
                </c:pt>
                <c:pt idx="11">
                  <c:v>8.1991958693115516E-4</c:v>
                </c:pt>
                <c:pt idx="12">
                  <c:v>8.116984174290731E-4</c:v>
                </c:pt>
                <c:pt idx="13">
                  <c:v>8.0686013478486259E-4</c:v>
                </c:pt>
                <c:pt idx="14">
                  <c:v>7.9387635177973002E-4</c:v>
                </c:pt>
                <c:pt idx="15">
                  <c:v>7.8114872731892499E-4</c:v>
                </c:pt>
                <c:pt idx="16">
                  <c:v>7.6705357798300929E-4</c:v>
                </c:pt>
                <c:pt idx="17">
                  <c:v>7.516305909770468E-4</c:v>
                </c:pt>
                <c:pt idx="18">
                  <c:v>7.3967355703626276E-4</c:v>
                </c:pt>
                <c:pt idx="19">
                  <c:v>7.2637330615707592E-4</c:v>
                </c:pt>
                <c:pt idx="20">
                  <c:v>7.117677207076319E-4</c:v>
                </c:pt>
                <c:pt idx="21">
                  <c:v>7.005160242570485E-4</c:v>
                </c:pt>
                <c:pt idx="22">
                  <c:v>6.8794527696222358E-4</c:v>
                </c:pt>
                <c:pt idx="23">
                  <c:v>6.7409165911672629E-4</c:v>
                </c:pt>
                <c:pt idx="24">
                  <c:v>6.6348714390632288E-4</c:v>
                </c:pt>
                <c:pt idx="25">
                  <c:v>6.5391380636088724E-4</c:v>
                </c:pt>
                <c:pt idx="26">
                  <c:v>6.5482375527884523E-4</c:v>
                </c:pt>
                <c:pt idx="27">
                  <c:v>6.5719873996339894E-4</c:v>
                </c:pt>
                <c:pt idx="28">
                  <c:v>6.4487894223535743E-4</c:v>
                </c:pt>
                <c:pt idx="29">
                  <c:v>6.6770932875458492E-4</c:v>
                </c:pt>
                <c:pt idx="30">
                  <c:v>6.5401297074577677E-4</c:v>
                </c:pt>
                <c:pt idx="31">
                  <c:v>6.7799840947703124E-4</c:v>
                </c:pt>
                <c:pt idx="32">
                  <c:v>6.8306206105163479E-4</c:v>
                </c:pt>
                <c:pt idx="33">
                  <c:v>6.8521552284695646E-4</c:v>
                </c:pt>
                <c:pt idx="34">
                  <c:v>6.9303178144238659E-4</c:v>
                </c:pt>
                <c:pt idx="35">
                  <c:v>6.9793947714280157E-4</c:v>
                </c:pt>
                <c:pt idx="36">
                  <c:v>6.9998340225176483E-4</c:v>
                </c:pt>
                <c:pt idx="37">
                  <c:v>7.0459308611981332E-4</c:v>
                </c:pt>
                <c:pt idx="38">
                  <c:v>7.049769871290396E-4</c:v>
                </c:pt>
                <c:pt idx="39">
                  <c:v>7.0260328822187789E-4</c:v>
                </c:pt>
                <c:pt idx="40">
                  <c:v>7.029960099329464E-4</c:v>
                </c:pt>
                <c:pt idx="41">
                  <c:v>7.0067052960391489E-4</c:v>
                </c:pt>
                <c:pt idx="42">
                  <c:v>6.997247798742138E-4</c:v>
                </c:pt>
                <c:pt idx="43">
                  <c:v>6.9879239350043477E-4</c:v>
                </c:pt>
                <c:pt idx="44">
                  <c:v>6.9654534981275224E-4</c:v>
                </c:pt>
                <c:pt idx="45">
                  <c:v>6.9696659603240728E-4</c:v>
                </c:pt>
                <c:pt idx="46">
                  <c:v>6.9476327729681771E-4</c:v>
                </c:pt>
                <c:pt idx="47">
                  <c:v>6.9259023697529028E-4</c:v>
                </c:pt>
                <c:pt idx="48">
                  <c:v>6.9302984967830445E-4</c:v>
                </c:pt>
                <c:pt idx="49">
                  <c:v>6.9188410682729498E-4</c:v>
                </c:pt>
                <c:pt idx="50">
                  <c:v>6.8820870551067283E-4</c:v>
                </c:pt>
                <c:pt idx="51">
                  <c:v>6.8584948809213755E-4</c:v>
                </c:pt>
                <c:pt idx="52">
                  <c:v>6.8101340022527182E-4</c:v>
                </c:pt>
                <c:pt idx="53">
                  <c:v>6.787376012189068E-4</c:v>
                </c:pt>
                <c:pt idx="54">
                  <c:v>6.7401821597361537E-4</c:v>
                </c:pt>
                <c:pt idx="55">
                  <c:v>6.7182214943751302E-4</c:v>
                </c:pt>
                <c:pt idx="56">
                  <c:v>6.6721491839928464E-4</c:v>
                </c:pt>
                <c:pt idx="57">
                  <c:v>6.6509510510860573E-4</c:v>
                </c:pt>
                <c:pt idx="58">
                  <c:v>6.6059571879100636E-4</c:v>
                </c:pt>
                <c:pt idx="59">
                  <c:v>6.5735283596475374E-4</c:v>
                </c:pt>
                <c:pt idx="60">
                  <c:v>6.5415324433709763E-4</c:v>
                </c:pt>
                <c:pt idx="61">
                  <c:v>6.5222966297609703E-4</c:v>
                </c:pt>
                <c:pt idx="62">
                  <c:v>6.5032426259012193E-4</c:v>
                </c:pt>
                <c:pt idx="63">
                  <c:v>6.4726549697252482E-4</c:v>
                </c:pt>
                <c:pt idx="64">
                  <c:v>6.465669812529359E-4</c:v>
                </c:pt>
                <c:pt idx="65">
                  <c:v>6.4355422845393249E-4</c:v>
                </c:pt>
                <c:pt idx="66">
                  <c:v>6.4287940504521661E-4</c:v>
                </c:pt>
                <c:pt idx="67">
                  <c:v>6.3991149357519998E-4</c:v>
                </c:pt>
                <c:pt idx="68">
                  <c:v>6.3925961203915242E-4</c:v>
                </c:pt>
                <c:pt idx="69">
                  <c:v>6.3633541135295563E-4</c:v>
                </c:pt>
                <c:pt idx="70">
                  <c:v>6.3570575031931793E-4</c:v>
                </c:pt>
                <c:pt idx="71">
                  <c:v>6.3282416901408456E-4</c:v>
                </c:pt>
                <c:pt idx="72">
                  <c:v>6.3221603482341315E-4</c:v>
                </c:pt>
                <c:pt idx="73">
                  <c:v>6.2917620781295603E-4</c:v>
                </c:pt>
                <c:pt idx="74">
                  <c:v>6.2839140549355351E-4</c:v>
                </c:pt>
                <c:pt idx="75">
                  <c:v>6.2761407827802542E-4</c:v>
                </c:pt>
                <c:pt idx="76">
                  <c:v>6.2574170402002953E-4</c:v>
                </c:pt>
                <c:pt idx="77">
                  <c:v>6.2608142599486559E-4</c:v>
                </c:pt>
                <c:pt idx="78">
                  <c:v>6.2532589431260187E-4</c:v>
                </c:pt>
                <c:pt idx="79">
                  <c:v>6.2240350528804274E-4</c:v>
                </c:pt>
                <c:pt idx="80">
                  <c:v>6.2167211092616808E-4</c:v>
                </c:pt>
                <c:pt idx="81">
                  <c:v>6.209474894355606E-4</c:v>
                </c:pt>
                <c:pt idx="82">
                  <c:v>6.202295466815875E-4</c:v>
                </c:pt>
                <c:pt idx="83">
                  <c:v>6.1951819172272949E-4</c:v>
                </c:pt>
                <c:pt idx="84">
                  <c:v>6.1881333381966729E-4</c:v>
                </c:pt>
                <c:pt idx="85">
                  <c:v>6.1791445607038806E-4</c:v>
                </c:pt>
                <c:pt idx="86">
                  <c:v>6.1702428864529547E-4</c:v>
                </c:pt>
                <c:pt idx="87">
                  <c:v>6.1404915259923888E-4</c:v>
                </c:pt>
                <c:pt idx="88">
                  <c:v>6.1214432323367226E-4</c:v>
                </c:pt>
                <c:pt idx="89">
                  <c:v>6.1025768715879428E-4</c:v>
                </c:pt>
                <c:pt idx="90">
                  <c:v>6.0735713516271695E-4</c:v>
                </c:pt>
                <c:pt idx="91">
                  <c:v>6.0448402535478844E-4</c:v>
                </c:pt>
                <c:pt idx="92">
                  <c:v>6.0368223833236602E-4</c:v>
                </c:pt>
                <c:pt idx="93">
                  <c:v>6.0085327752778628E-4</c:v>
                </c:pt>
                <c:pt idx="94">
                  <c:v>5.9805070706602371E-4</c:v>
                </c:pt>
                <c:pt idx="95">
                  <c:v>5.9628205744718162E-4</c:v>
                </c:pt>
                <c:pt idx="96">
                  <c:v>5.9452975396431654E-4</c:v>
                </c:pt>
                <c:pt idx="97">
                  <c:v>5.9032653962288247E-4</c:v>
                </c:pt>
                <c:pt idx="98">
                  <c:v>5.8618233993985294E-4</c:v>
                </c:pt>
                <c:pt idx="99">
                  <c:v>5.8406043797393204E-4</c:v>
                </c:pt>
                <c:pt idx="100">
                  <c:v>5.8196791578082289E-4</c:v>
                </c:pt>
                <c:pt idx="101">
                  <c:v>5.7990416736899064E-4</c:v>
                </c:pt>
                <c:pt idx="102">
                  <c:v>5.7594432975611467E-4</c:v>
                </c:pt>
                <c:pt idx="103">
                  <c:v>5.7394942723875699E-4</c:v>
                </c:pt>
                <c:pt idx="104">
                  <c:v>5.7198140178711134E-4</c:v>
                </c:pt>
                <c:pt idx="105">
                  <c:v>5.700397138688148E-4</c:v>
                </c:pt>
                <c:pt idx="106">
                  <c:v>5.6625072644001504E-4</c:v>
                </c:pt>
                <c:pt idx="107">
                  <c:v>5.643725200432816E-4</c:v>
                </c:pt>
                <c:pt idx="108">
                  <c:v>5.6251895451390652E-4</c:v>
                </c:pt>
                <c:pt idx="109">
                  <c:v>5.6193868502046201E-4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66-544A-83EE-977CA050AE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4339087"/>
        <c:axId val="754340719"/>
      </c:scatterChart>
      <c:valAx>
        <c:axId val="754339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4340719"/>
        <c:crosses val="autoZero"/>
        <c:crossBetween val="midCat"/>
      </c:valAx>
      <c:valAx>
        <c:axId val="754340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4339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'8000~12000TEU'!$E$51:$E$149</c:f>
              <c:numCache>
                <c:formatCode>General</c:formatCode>
                <c:ptCount val="99"/>
                <c:pt idx="0">
                  <c:v>131.72173015113299</c:v>
                </c:pt>
                <c:pt idx="1">
                  <c:v>132.49295569246601</c:v>
                </c:pt>
                <c:pt idx="2">
                  <c:v>132.49295569246601</c:v>
                </c:pt>
                <c:pt idx="3">
                  <c:v>133.00710605335399</c:v>
                </c:pt>
                <c:pt idx="4">
                  <c:v>131.20757979024501</c:v>
                </c:pt>
                <c:pt idx="5">
                  <c:v>125.551925820471</c:v>
                </c:pt>
                <c:pt idx="6">
                  <c:v>126.837301722693</c:v>
                </c:pt>
                <c:pt idx="7">
                  <c:v>125.037775459583</c:v>
                </c:pt>
                <c:pt idx="8">
                  <c:v>117.839670407144</c:v>
                </c:pt>
                <c:pt idx="9">
                  <c:v>102.92930994137799</c:v>
                </c:pt>
                <c:pt idx="10">
                  <c:v>90.589701280055394</c:v>
                </c:pt>
                <c:pt idx="11">
                  <c:v>88.018949475612999</c:v>
                </c:pt>
                <c:pt idx="12">
                  <c:v>84.162821768949499</c:v>
                </c:pt>
                <c:pt idx="13">
                  <c:v>82.106220325395498</c:v>
                </c:pt>
                <c:pt idx="14">
                  <c:v>81.592069964507004</c:v>
                </c:pt>
                <c:pt idx="15">
                  <c:v>75.165190453401095</c:v>
                </c:pt>
                <c:pt idx="16">
                  <c:v>66.167559137852706</c:v>
                </c:pt>
                <c:pt idx="17">
                  <c:v>59.4836044463025</c:v>
                </c:pt>
                <c:pt idx="18">
                  <c:v>57.684078183192803</c:v>
                </c:pt>
                <c:pt idx="19">
                  <c:v>56.912852641860098</c:v>
                </c:pt>
                <c:pt idx="20">
                  <c:v>55.370401559194697</c:v>
                </c:pt>
                <c:pt idx="21">
                  <c:v>54.5991760178619</c:v>
                </c:pt>
                <c:pt idx="22">
                  <c:v>54.599176017862</c:v>
                </c:pt>
                <c:pt idx="23">
                  <c:v>54.856251198306197</c:v>
                </c:pt>
                <c:pt idx="24">
                  <c:v>54.0850256569735</c:v>
                </c:pt>
                <c:pt idx="25">
                  <c:v>53.827950476529203</c:v>
                </c:pt>
                <c:pt idx="26">
                  <c:v>56.398702280971598</c:v>
                </c:pt>
                <c:pt idx="27">
                  <c:v>59.4836044463025</c:v>
                </c:pt>
                <c:pt idx="28">
                  <c:v>62.311431431189099</c:v>
                </c:pt>
                <c:pt idx="29">
                  <c:v>65.653408776964199</c:v>
                </c:pt>
                <c:pt idx="30">
                  <c:v>68.995386122739305</c:v>
                </c:pt>
                <c:pt idx="31">
                  <c:v>71.051987566293306</c:v>
                </c:pt>
                <c:pt idx="32">
                  <c:v>73.622739370735601</c:v>
                </c:pt>
                <c:pt idx="33">
                  <c:v>81.592069964507004</c:v>
                </c:pt>
                <c:pt idx="34">
                  <c:v>83.134521047172498</c:v>
                </c:pt>
                <c:pt idx="35">
                  <c:v>83.134521047172498</c:v>
                </c:pt>
                <c:pt idx="36">
                  <c:v>83.134521047172498</c:v>
                </c:pt>
                <c:pt idx="37">
                  <c:v>84.162821768949399</c:v>
                </c:pt>
                <c:pt idx="38">
                  <c:v>84.676972129837907</c:v>
                </c:pt>
                <c:pt idx="39">
                  <c:v>85.448197671170604</c:v>
                </c:pt>
                <c:pt idx="40">
                  <c:v>86.219423212503401</c:v>
                </c:pt>
                <c:pt idx="41">
                  <c:v>87.247723934280302</c:v>
                </c:pt>
                <c:pt idx="42">
                  <c:v>87.761874295168795</c:v>
                </c:pt>
                <c:pt idx="43">
                  <c:v>87.247723934280302</c:v>
                </c:pt>
                <c:pt idx="44">
                  <c:v>85.962348032059097</c:v>
                </c:pt>
                <c:pt idx="45">
                  <c:v>84.676972129837907</c:v>
                </c:pt>
                <c:pt idx="46">
                  <c:v>80.563769242730103</c:v>
                </c:pt>
                <c:pt idx="47">
                  <c:v>74.136889731624095</c:v>
                </c:pt>
                <c:pt idx="48">
                  <c:v>69.252461303183594</c:v>
                </c:pt>
                <c:pt idx="49">
                  <c:v>67.452935040073896</c:v>
                </c:pt>
                <c:pt idx="50">
                  <c:v>67.452935040073896</c:v>
                </c:pt>
                <c:pt idx="51">
                  <c:v>67.452935040073896</c:v>
                </c:pt>
                <c:pt idx="52">
                  <c:v>67.7100102205182</c:v>
                </c:pt>
                <c:pt idx="53">
                  <c:v>68.481235761850897</c:v>
                </c:pt>
                <c:pt idx="54">
                  <c:v>68.738310942295101</c:v>
                </c:pt>
                <c:pt idx="55">
                  <c:v>69.509536483627798</c:v>
                </c:pt>
                <c:pt idx="56">
                  <c:v>69.252461303183594</c:v>
                </c:pt>
                <c:pt idx="57">
                  <c:v>69.252461303183594</c:v>
                </c:pt>
                <c:pt idx="58">
                  <c:v>69.252461303183594</c:v>
                </c:pt>
                <c:pt idx="59">
                  <c:v>69.766611664072101</c:v>
                </c:pt>
                <c:pt idx="60">
                  <c:v>69.766611664072101</c:v>
                </c:pt>
                <c:pt idx="61">
                  <c:v>70.794912385849003</c:v>
                </c:pt>
                <c:pt idx="62">
                  <c:v>72.851513829402904</c:v>
                </c:pt>
                <c:pt idx="63">
                  <c:v>74.651040092512602</c:v>
                </c:pt>
                <c:pt idx="64">
                  <c:v>74.651040092512602</c:v>
                </c:pt>
                <c:pt idx="65">
                  <c:v>74.651040092512602</c:v>
                </c:pt>
                <c:pt idx="66">
                  <c:v>74.651040092512602</c:v>
                </c:pt>
                <c:pt idx="67">
                  <c:v>75.422265633845299</c:v>
                </c:pt>
                <c:pt idx="68">
                  <c:v>75.679340814289503</c:v>
                </c:pt>
                <c:pt idx="69">
                  <c:v>75.679340814289503</c:v>
                </c:pt>
                <c:pt idx="70">
                  <c:v>75.679340814289603</c:v>
                </c:pt>
                <c:pt idx="71">
                  <c:v>75.679340814289503</c:v>
                </c:pt>
                <c:pt idx="72">
                  <c:v>75.679340814289503</c:v>
                </c:pt>
                <c:pt idx="73">
                  <c:v>75.422265633845299</c:v>
                </c:pt>
                <c:pt idx="74">
                  <c:v>75.422265633845299</c:v>
                </c:pt>
                <c:pt idx="75">
                  <c:v>74.908115272956806</c:v>
                </c:pt>
                <c:pt idx="76">
                  <c:v>74.651040092512602</c:v>
                </c:pt>
                <c:pt idx="77">
                  <c:v>73.622739370735601</c:v>
                </c:pt>
                <c:pt idx="78">
                  <c:v>72.080288288070193</c:v>
                </c:pt>
                <c:pt idx="79">
                  <c:v>70.537837205404799</c:v>
                </c:pt>
                <c:pt idx="80">
                  <c:v>70.537837205404799</c:v>
                </c:pt>
                <c:pt idx="81">
                  <c:v>70.537837205404799</c:v>
                </c:pt>
                <c:pt idx="82">
                  <c:v>70.537837205404799</c:v>
                </c:pt>
                <c:pt idx="83">
                  <c:v>71.5661379271817</c:v>
                </c:pt>
                <c:pt idx="84">
                  <c:v>71.5661379271817</c:v>
                </c:pt>
                <c:pt idx="85">
                  <c:v>71.5661379271817</c:v>
                </c:pt>
                <c:pt idx="86">
                  <c:v>72.337363468514397</c:v>
                </c:pt>
                <c:pt idx="87">
                  <c:v>72.337363468514496</c:v>
                </c:pt>
                <c:pt idx="88">
                  <c:v>72.337363468514397</c:v>
                </c:pt>
                <c:pt idx="89">
                  <c:v>72.337363468514496</c:v>
                </c:pt>
                <c:pt idx="90">
                  <c:v>71.5661379271817</c:v>
                </c:pt>
                <c:pt idx="91">
                  <c:v>69.766611664072101</c:v>
                </c:pt>
                <c:pt idx="92">
                  <c:v>69.252461303183594</c:v>
                </c:pt>
                <c:pt idx="93">
                  <c:v>66.938784679185403</c:v>
                </c:pt>
                <c:pt idx="94">
                  <c:v>63.8538825138546</c:v>
                </c:pt>
                <c:pt idx="95">
                  <c:v>62.568506611633303</c:v>
                </c:pt>
                <c:pt idx="96">
                  <c:v>61.797281070300699</c:v>
                </c:pt>
                <c:pt idx="97">
                  <c:v>61.540205889856402</c:v>
                </c:pt>
                <c:pt idx="98">
                  <c:v>60.511905168079402</c:v>
                </c:pt>
              </c:numCache>
            </c:numRef>
          </c:xVal>
          <c:yVal>
            <c:numRef>
              <c:f>'8000~12000TEU'!$F$51:$F$149</c:f>
              <c:numCache>
                <c:formatCode>General</c:formatCode>
                <c:ptCount val="99"/>
                <c:pt idx="0">
                  <c:v>7.9387635177973002E-4</c:v>
                </c:pt>
                <c:pt idx="1">
                  <c:v>7.8114872731892499E-4</c:v>
                </c:pt>
                <c:pt idx="2">
                  <c:v>7.6705357798300929E-4</c:v>
                </c:pt>
                <c:pt idx="3">
                  <c:v>7.516305909770468E-4</c:v>
                </c:pt>
                <c:pt idx="4">
                  <c:v>7.3967355703626276E-4</c:v>
                </c:pt>
                <c:pt idx="5">
                  <c:v>7.2637330615707592E-4</c:v>
                </c:pt>
                <c:pt idx="6">
                  <c:v>7.117677207076319E-4</c:v>
                </c:pt>
                <c:pt idx="7">
                  <c:v>7.005160242570485E-4</c:v>
                </c:pt>
                <c:pt idx="8">
                  <c:v>6.8794527696222358E-4</c:v>
                </c:pt>
                <c:pt idx="9">
                  <c:v>6.7409165911672629E-4</c:v>
                </c:pt>
                <c:pt idx="10">
                  <c:v>6.6348714390632288E-4</c:v>
                </c:pt>
                <c:pt idx="11">
                  <c:v>6.5391380636088724E-4</c:v>
                </c:pt>
                <c:pt idx="12">
                  <c:v>6.5482375527884523E-4</c:v>
                </c:pt>
                <c:pt idx="13">
                  <c:v>6.5719873996339894E-4</c:v>
                </c:pt>
                <c:pt idx="14">
                  <c:v>6.4487894223535743E-4</c:v>
                </c:pt>
                <c:pt idx="15">
                  <c:v>6.6770932875458492E-4</c:v>
                </c:pt>
                <c:pt idx="16">
                  <c:v>6.5401297074577677E-4</c:v>
                </c:pt>
                <c:pt idx="17">
                  <c:v>6.7799840947703124E-4</c:v>
                </c:pt>
                <c:pt idx="18">
                  <c:v>6.8306206105163479E-4</c:v>
                </c:pt>
                <c:pt idx="19">
                  <c:v>6.8521552284695646E-4</c:v>
                </c:pt>
                <c:pt idx="20">
                  <c:v>6.9303178144238659E-4</c:v>
                </c:pt>
                <c:pt idx="21">
                  <c:v>6.9793947714280157E-4</c:v>
                </c:pt>
                <c:pt idx="22">
                  <c:v>6.9998340225176483E-4</c:v>
                </c:pt>
                <c:pt idx="23">
                  <c:v>7.0459308611981332E-4</c:v>
                </c:pt>
                <c:pt idx="24">
                  <c:v>7.049769871290396E-4</c:v>
                </c:pt>
                <c:pt idx="25">
                  <c:v>7.0260328822187789E-4</c:v>
                </c:pt>
                <c:pt idx="26">
                  <c:v>7.029960099329464E-4</c:v>
                </c:pt>
                <c:pt idx="27">
                  <c:v>7.0067052960391489E-4</c:v>
                </c:pt>
                <c:pt idx="28">
                  <c:v>6.997247798742138E-4</c:v>
                </c:pt>
                <c:pt idx="29">
                  <c:v>6.9879239350043477E-4</c:v>
                </c:pt>
                <c:pt idx="30">
                  <c:v>6.9654534981275224E-4</c:v>
                </c:pt>
                <c:pt idx="31">
                  <c:v>6.9696659603240728E-4</c:v>
                </c:pt>
                <c:pt idx="32">
                  <c:v>6.9476327729681771E-4</c:v>
                </c:pt>
                <c:pt idx="33">
                  <c:v>6.9259023697529028E-4</c:v>
                </c:pt>
                <c:pt idx="34">
                  <c:v>6.9302984967830445E-4</c:v>
                </c:pt>
                <c:pt idx="35">
                  <c:v>6.9188410682729498E-4</c:v>
                </c:pt>
                <c:pt idx="36">
                  <c:v>6.8820870551067283E-4</c:v>
                </c:pt>
                <c:pt idx="37">
                  <c:v>6.8584948809213755E-4</c:v>
                </c:pt>
                <c:pt idx="38">
                  <c:v>6.8101340022527182E-4</c:v>
                </c:pt>
                <c:pt idx="39">
                  <c:v>6.787376012189068E-4</c:v>
                </c:pt>
                <c:pt idx="40">
                  <c:v>6.7401821597361537E-4</c:v>
                </c:pt>
                <c:pt idx="41">
                  <c:v>6.7182214943751302E-4</c:v>
                </c:pt>
                <c:pt idx="42">
                  <c:v>6.6721491839928464E-4</c:v>
                </c:pt>
                <c:pt idx="43">
                  <c:v>6.6509510510860573E-4</c:v>
                </c:pt>
                <c:pt idx="44">
                  <c:v>6.6059571879100636E-4</c:v>
                </c:pt>
                <c:pt idx="45">
                  <c:v>6.5735283596475374E-4</c:v>
                </c:pt>
                <c:pt idx="46">
                  <c:v>6.5415324433709763E-4</c:v>
                </c:pt>
                <c:pt idx="47">
                  <c:v>6.5222966297609703E-4</c:v>
                </c:pt>
                <c:pt idx="48">
                  <c:v>6.5032426259012193E-4</c:v>
                </c:pt>
                <c:pt idx="49">
                  <c:v>6.4726549697252482E-4</c:v>
                </c:pt>
                <c:pt idx="50">
                  <c:v>6.465669812529359E-4</c:v>
                </c:pt>
                <c:pt idx="51">
                  <c:v>6.4355422845393249E-4</c:v>
                </c:pt>
                <c:pt idx="52">
                  <c:v>6.4287940504521661E-4</c:v>
                </c:pt>
                <c:pt idx="53">
                  <c:v>6.3991149357519998E-4</c:v>
                </c:pt>
                <c:pt idx="54">
                  <c:v>6.3925961203915242E-4</c:v>
                </c:pt>
                <c:pt idx="55">
                  <c:v>6.3633541135295563E-4</c:v>
                </c:pt>
                <c:pt idx="56">
                  <c:v>6.3570575031931793E-4</c:v>
                </c:pt>
                <c:pt idx="57">
                  <c:v>6.3282416901408456E-4</c:v>
                </c:pt>
                <c:pt idx="58">
                  <c:v>6.3221603482341315E-4</c:v>
                </c:pt>
                <c:pt idx="59">
                  <c:v>6.2917620781295603E-4</c:v>
                </c:pt>
                <c:pt idx="60">
                  <c:v>6.2839140549355351E-4</c:v>
                </c:pt>
                <c:pt idx="61">
                  <c:v>6.2761407827802542E-4</c:v>
                </c:pt>
                <c:pt idx="62">
                  <c:v>6.2574170402002953E-4</c:v>
                </c:pt>
                <c:pt idx="63">
                  <c:v>6.2608142599486559E-4</c:v>
                </c:pt>
                <c:pt idx="64">
                  <c:v>6.2532589431260187E-4</c:v>
                </c:pt>
                <c:pt idx="65">
                  <c:v>6.2240350528804274E-4</c:v>
                </c:pt>
                <c:pt idx="66">
                  <c:v>6.2167211092616808E-4</c:v>
                </c:pt>
                <c:pt idx="67">
                  <c:v>6.209474894355606E-4</c:v>
                </c:pt>
                <c:pt idx="68">
                  <c:v>6.202295466815875E-4</c:v>
                </c:pt>
                <c:pt idx="69">
                  <c:v>6.1951819172272949E-4</c:v>
                </c:pt>
                <c:pt idx="70">
                  <c:v>6.1881333381966729E-4</c:v>
                </c:pt>
                <c:pt idx="71">
                  <c:v>6.1791445607038806E-4</c:v>
                </c:pt>
                <c:pt idx="72">
                  <c:v>6.1702428864529547E-4</c:v>
                </c:pt>
                <c:pt idx="73">
                  <c:v>6.1404915259923888E-4</c:v>
                </c:pt>
                <c:pt idx="74">
                  <c:v>6.1214432323367226E-4</c:v>
                </c:pt>
                <c:pt idx="75">
                  <c:v>6.1025768715879428E-4</c:v>
                </c:pt>
                <c:pt idx="76">
                  <c:v>6.0735713516271695E-4</c:v>
                </c:pt>
                <c:pt idx="77">
                  <c:v>6.0448402535478844E-4</c:v>
                </c:pt>
                <c:pt idx="78">
                  <c:v>6.0368223833236602E-4</c:v>
                </c:pt>
                <c:pt idx="79">
                  <c:v>6.0085327752778628E-4</c:v>
                </c:pt>
                <c:pt idx="80">
                  <c:v>5.9805070706602371E-4</c:v>
                </c:pt>
                <c:pt idx="81">
                  <c:v>5.9628205744718162E-4</c:v>
                </c:pt>
                <c:pt idx="82">
                  <c:v>5.9452975396431654E-4</c:v>
                </c:pt>
                <c:pt idx="83">
                  <c:v>5.9032653962288247E-4</c:v>
                </c:pt>
                <c:pt idx="84">
                  <c:v>5.8618233993985294E-4</c:v>
                </c:pt>
                <c:pt idx="85">
                  <c:v>5.8406043797393204E-4</c:v>
                </c:pt>
                <c:pt idx="86">
                  <c:v>5.8196791578082289E-4</c:v>
                </c:pt>
                <c:pt idx="87">
                  <c:v>5.7990416736899064E-4</c:v>
                </c:pt>
                <c:pt idx="88">
                  <c:v>5.7594432975611467E-4</c:v>
                </c:pt>
                <c:pt idx="89">
                  <c:v>5.7394942723875699E-4</c:v>
                </c:pt>
                <c:pt idx="90">
                  <c:v>5.7198140178711134E-4</c:v>
                </c:pt>
                <c:pt idx="91">
                  <c:v>5.700397138688148E-4</c:v>
                </c:pt>
                <c:pt idx="92">
                  <c:v>5.6625072644001504E-4</c:v>
                </c:pt>
                <c:pt idx="93">
                  <c:v>5.643725200432816E-4</c:v>
                </c:pt>
                <c:pt idx="94">
                  <c:v>5.6251895451390652E-4</c:v>
                </c:pt>
                <c:pt idx="95">
                  <c:v>5.6193868502046201E-4</c:v>
                </c:pt>
                <c:pt idx="96">
                  <c:v>5.6320433947123908E-4</c:v>
                </c:pt>
                <c:pt idx="97">
                  <c:v>5.6631021710881594E-4</c:v>
                </c:pt>
                <c:pt idx="98">
                  <c:v>5.6756877286444026E-4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74-A344-A61C-ACB8C011E2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2095471"/>
        <c:axId val="754945855"/>
      </c:scatterChart>
      <c:valAx>
        <c:axId val="772095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4945855"/>
        <c:crosses val="autoZero"/>
        <c:crossBetween val="midCat"/>
      </c:valAx>
      <c:valAx>
        <c:axId val="754945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720954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新船価格!$D$2:$D$86</c:f>
              <c:numCache>
                <c:formatCode>General</c:formatCode>
                <c:ptCount val="85"/>
                <c:pt idx="0">
                  <c:v>65</c:v>
                </c:pt>
                <c:pt idx="1">
                  <c:v>66.666666666666671</c:v>
                </c:pt>
                <c:pt idx="2">
                  <c:v>68.333333333333329</c:v>
                </c:pt>
                <c:pt idx="3">
                  <c:v>70</c:v>
                </c:pt>
                <c:pt idx="4">
                  <c:v>71.666666666666671</c:v>
                </c:pt>
                <c:pt idx="5">
                  <c:v>73.333333333333329</c:v>
                </c:pt>
                <c:pt idx="6">
                  <c:v>75</c:v>
                </c:pt>
                <c:pt idx="7">
                  <c:v>76.666666666666671</c:v>
                </c:pt>
                <c:pt idx="8">
                  <c:v>78.333333333333329</c:v>
                </c:pt>
                <c:pt idx="9">
                  <c:v>80</c:v>
                </c:pt>
                <c:pt idx="10">
                  <c:v>81.666666666666671</c:v>
                </c:pt>
                <c:pt idx="11">
                  <c:v>83.333333333333329</c:v>
                </c:pt>
                <c:pt idx="12">
                  <c:v>85</c:v>
                </c:pt>
                <c:pt idx="13">
                  <c:v>86.25</c:v>
                </c:pt>
                <c:pt idx="14">
                  <c:v>87.5</c:v>
                </c:pt>
                <c:pt idx="15">
                  <c:v>88.75</c:v>
                </c:pt>
                <c:pt idx="16">
                  <c:v>90</c:v>
                </c:pt>
                <c:pt idx="17">
                  <c:v>91.25</c:v>
                </c:pt>
                <c:pt idx="18">
                  <c:v>92.5</c:v>
                </c:pt>
                <c:pt idx="19">
                  <c:v>93.75</c:v>
                </c:pt>
                <c:pt idx="20">
                  <c:v>95</c:v>
                </c:pt>
                <c:pt idx="21">
                  <c:v>96.25</c:v>
                </c:pt>
                <c:pt idx="22">
                  <c:v>97.5</c:v>
                </c:pt>
                <c:pt idx="23">
                  <c:v>98.75</c:v>
                </c:pt>
                <c:pt idx="24">
                  <c:v>100</c:v>
                </c:pt>
                <c:pt idx="25">
                  <c:v>99.833333333333329</c:v>
                </c:pt>
                <c:pt idx="26">
                  <c:v>99.666666666666671</c:v>
                </c:pt>
                <c:pt idx="27">
                  <c:v>99.5</c:v>
                </c:pt>
                <c:pt idx="28">
                  <c:v>99.333333333333329</c:v>
                </c:pt>
                <c:pt idx="29">
                  <c:v>99.166666666666671</c:v>
                </c:pt>
                <c:pt idx="30">
                  <c:v>99</c:v>
                </c:pt>
                <c:pt idx="31">
                  <c:v>98.833333333333329</c:v>
                </c:pt>
                <c:pt idx="32">
                  <c:v>98.666666666666671</c:v>
                </c:pt>
                <c:pt idx="33">
                  <c:v>98.5</c:v>
                </c:pt>
                <c:pt idx="34">
                  <c:v>98.333333333333329</c:v>
                </c:pt>
                <c:pt idx="35">
                  <c:v>98.166666666666671</c:v>
                </c:pt>
                <c:pt idx="36">
                  <c:v>98</c:v>
                </c:pt>
                <c:pt idx="37">
                  <c:v>97.916666666666671</c:v>
                </c:pt>
                <c:pt idx="38">
                  <c:v>97.833333333333329</c:v>
                </c:pt>
                <c:pt idx="39">
                  <c:v>97.75</c:v>
                </c:pt>
                <c:pt idx="40">
                  <c:v>97.666666666666671</c:v>
                </c:pt>
                <c:pt idx="41">
                  <c:v>97.583333333333329</c:v>
                </c:pt>
                <c:pt idx="42">
                  <c:v>97.5</c:v>
                </c:pt>
                <c:pt idx="43">
                  <c:v>97.416666666666671</c:v>
                </c:pt>
                <c:pt idx="44">
                  <c:v>97.333333333333329</c:v>
                </c:pt>
                <c:pt idx="45">
                  <c:v>97.25</c:v>
                </c:pt>
                <c:pt idx="46">
                  <c:v>97.166666666666671</c:v>
                </c:pt>
                <c:pt idx="47">
                  <c:v>97.083333333333329</c:v>
                </c:pt>
                <c:pt idx="48">
                  <c:v>97</c:v>
                </c:pt>
                <c:pt idx="49">
                  <c:v>97.666666666666671</c:v>
                </c:pt>
                <c:pt idx="50">
                  <c:v>98.333333333333329</c:v>
                </c:pt>
                <c:pt idx="51">
                  <c:v>99</c:v>
                </c:pt>
                <c:pt idx="52">
                  <c:v>99.666666666666671</c:v>
                </c:pt>
                <c:pt idx="53">
                  <c:v>100.33333333333333</c:v>
                </c:pt>
                <c:pt idx="54">
                  <c:v>101</c:v>
                </c:pt>
                <c:pt idx="55">
                  <c:v>101.66666666666667</c:v>
                </c:pt>
                <c:pt idx="56">
                  <c:v>102.33333333333333</c:v>
                </c:pt>
                <c:pt idx="57">
                  <c:v>103</c:v>
                </c:pt>
                <c:pt idx="58">
                  <c:v>103.66666666666667</c:v>
                </c:pt>
                <c:pt idx="59">
                  <c:v>104.33333333333333</c:v>
                </c:pt>
                <c:pt idx="60">
                  <c:v>105</c:v>
                </c:pt>
                <c:pt idx="61">
                  <c:v>103.33333333333333</c:v>
                </c:pt>
                <c:pt idx="62">
                  <c:v>101.66666666666667</c:v>
                </c:pt>
                <c:pt idx="63">
                  <c:v>100</c:v>
                </c:pt>
                <c:pt idx="64">
                  <c:v>98.333333333333329</c:v>
                </c:pt>
                <c:pt idx="65">
                  <c:v>96.666666666666671</c:v>
                </c:pt>
                <c:pt idx="66">
                  <c:v>95</c:v>
                </c:pt>
                <c:pt idx="67">
                  <c:v>93.333333333333329</c:v>
                </c:pt>
                <c:pt idx="68">
                  <c:v>91.666666666666671</c:v>
                </c:pt>
                <c:pt idx="69">
                  <c:v>90</c:v>
                </c:pt>
                <c:pt idx="70">
                  <c:v>88.333333333333329</c:v>
                </c:pt>
                <c:pt idx="71">
                  <c:v>86.666666666666671</c:v>
                </c:pt>
                <c:pt idx="72">
                  <c:v>85</c:v>
                </c:pt>
                <c:pt idx="73">
                  <c:v>84.166666666666671</c:v>
                </c:pt>
                <c:pt idx="74">
                  <c:v>83.333333333333329</c:v>
                </c:pt>
                <c:pt idx="75">
                  <c:v>82.5</c:v>
                </c:pt>
                <c:pt idx="76">
                  <c:v>81.666666666666671</c:v>
                </c:pt>
                <c:pt idx="77">
                  <c:v>80.833333333333329</c:v>
                </c:pt>
                <c:pt idx="78">
                  <c:v>80</c:v>
                </c:pt>
                <c:pt idx="79">
                  <c:v>79.166666666666671</c:v>
                </c:pt>
                <c:pt idx="80">
                  <c:v>78.333333333333329</c:v>
                </c:pt>
                <c:pt idx="81">
                  <c:v>77.5</c:v>
                </c:pt>
                <c:pt idx="82">
                  <c:v>76.666666666666671</c:v>
                </c:pt>
                <c:pt idx="83">
                  <c:v>75.833333333333329</c:v>
                </c:pt>
                <c:pt idx="84">
                  <c:v>75</c:v>
                </c:pt>
              </c:numCache>
            </c:numRef>
          </c:xVal>
          <c:yVal>
            <c:numRef>
              <c:f>新船価格!$E$2:$E$86</c:f>
              <c:numCache>
                <c:formatCode>General</c:formatCode>
                <c:ptCount val="85"/>
                <c:pt idx="0">
                  <c:v>1400.42347</c:v>
                </c:pt>
                <c:pt idx="1">
                  <c:v>1455.5569399999999</c:v>
                </c:pt>
                <c:pt idx="2">
                  <c:v>1496.90705</c:v>
                </c:pt>
                <c:pt idx="3">
                  <c:v>1510.6904099999999</c:v>
                </c:pt>
                <c:pt idx="4">
                  <c:v>1510.6904099999999</c:v>
                </c:pt>
                <c:pt idx="5">
                  <c:v>1510.6904099999999</c:v>
                </c:pt>
                <c:pt idx="6">
                  <c:v>1496.90705</c:v>
                </c:pt>
                <c:pt idx="7">
                  <c:v>1483.1236799999999</c:v>
                </c:pt>
                <c:pt idx="8">
                  <c:v>1476.23199</c:v>
                </c:pt>
                <c:pt idx="9">
                  <c:v>1490.0153600000001</c:v>
                </c:pt>
                <c:pt idx="10">
                  <c:v>1517.5821000000001</c:v>
                </c:pt>
                <c:pt idx="11">
                  <c:v>1524.47378</c:v>
                </c:pt>
                <c:pt idx="12">
                  <c:v>1538.2571499999999</c:v>
                </c:pt>
                <c:pt idx="13">
                  <c:v>1558.9322</c:v>
                </c:pt>
                <c:pt idx="14">
                  <c:v>1565.8238899999999</c:v>
                </c:pt>
                <c:pt idx="15">
                  <c:v>1565.8238899999999</c:v>
                </c:pt>
                <c:pt idx="16">
                  <c:v>1552.04052</c:v>
                </c:pt>
                <c:pt idx="17">
                  <c:v>1538.2571499999999</c:v>
                </c:pt>
                <c:pt idx="18">
                  <c:v>1531.36547</c:v>
                </c:pt>
                <c:pt idx="19">
                  <c:v>1524.47378</c:v>
                </c:pt>
                <c:pt idx="20">
                  <c:v>1503.79873</c:v>
                </c:pt>
                <c:pt idx="21">
                  <c:v>1510.6904099999999</c:v>
                </c:pt>
                <c:pt idx="22">
                  <c:v>1538.2571499999999</c:v>
                </c:pt>
                <c:pt idx="23">
                  <c:v>1552.04052</c:v>
                </c:pt>
                <c:pt idx="24">
                  <c:v>1531.36547</c:v>
                </c:pt>
                <c:pt idx="25">
                  <c:v>1524.47378</c:v>
                </c:pt>
                <c:pt idx="26">
                  <c:v>1524.47378</c:v>
                </c:pt>
                <c:pt idx="27">
                  <c:v>1510.6904099999999</c:v>
                </c:pt>
                <c:pt idx="28">
                  <c:v>1469.34031</c:v>
                </c:pt>
                <c:pt idx="29">
                  <c:v>1414.2068300000001</c:v>
                </c:pt>
                <c:pt idx="30">
                  <c:v>1352.1816799999999</c:v>
                </c:pt>
                <c:pt idx="31">
                  <c:v>1310.8315700000001</c:v>
                </c:pt>
                <c:pt idx="32">
                  <c:v>1221.2396699999999</c:v>
                </c:pt>
                <c:pt idx="33">
                  <c:v>1200.5646200000001</c:v>
                </c:pt>
                <c:pt idx="34">
                  <c:v>1228.1313600000001</c:v>
                </c:pt>
                <c:pt idx="35">
                  <c:v>1228.1313600000001</c:v>
                </c:pt>
                <c:pt idx="36">
                  <c:v>1235.02304</c:v>
                </c:pt>
                <c:pt idx="37">
                  <c:v>1255.6980900000001</c:v>
                </c:pt>
                <c:pt idx="38">
                  <c:v>1276.3731499999999</c:v>
                </c:pt>
                <c:pt idx="39">
                  <c:v>1303.9398900000001</c:v>
                </c:pt>
                <c:pt idx="40">
                  <c:v>1310.8315700000001</c:v>
                </c:pt>
                <c:pt idx="41">
                  <c:v>1290.15652</c:v>
                </c:pt>
                <c:pt idx="42">
                  <c:v>1290.15652</c:v>
                </c:pt>
                <c:pt idx="43">
                  <c:v>1317.72325</c:v>
                </c:pt>
                <c:pt idx="44">
                  <c:v>1352.1816799999999</c:v>
                </c:pt>
                <c:pt idx="45">
                  <c:v>1359.0733600000001</c:v>
                </c:pt>
                <c:pt idx="46">
                  <c:v>1393.53178</c:v>
                </c:pt>
                <c:pt idx="47">
                  <c:v>1434.8818900000001</c:v>
                </c:pt>
                <c:pt idx="48">
                  <c:v>1490.0153600000001</c:v>
                </c:pt>
                <c:pt idx="49">
                  <c:v>1593.3906300000001</c:v>
                </c:pt>
                <c:pt idx="50">
                  <c:v>1641.6324199999999</c:v>
                </c:pt>
                <c:pt idx="51">
                  <c:v>1669.1991499999999</c:v>
                </c:pt>
                <c:pt idx="52">
                  <c:v>1689.8742099999999</c:v>
                </c:pt>
                <c:pt idx="53">
                  <c:v>1669.1991499999999</c:v>
                </c:pt>
                <c:pt idx="54">
                  <c:v>1682.98252</c:v>
                </c:pt>
                <c:pt idx="55">
                  <c:v>1751.8993700000001</c:v>
                </c:pt>
                <c:pt idx="56">
                  <c:v>1710.54926</c:v>
                </c:pt>
                <c:pt idx="57">
                  <c:v>1607.17399</c:v>
                </c:pt>
                <c:pt idx="58">
                  <c:v>1593.3906300000001</c:v>
                </c:pt>
                <c:pt idx="59">
                  <c:v>1593.3906300000001</c:v>
                </c:pt>
                <c:pt idx="60">
                  <c:v>1572.7155700000001</c:v>
                </c:pt>
                <c:pt idx="61">
                  <c:v>1517.5821000000001</c:v>
                </c:pt>
                <c:pt idx="62">
                  <c:v>1490.0153600000001</c:v>
                </c:pt>
                <c:pt idx="63">
                  <c:v>1400.42347</c:v>
                </c:pt>
                <c:pt idx="64">
                  <c:v>1207.4563000000001</c:v>
                </c:pt>
                <c:pt idx="65">
                  <c:v>1042.0558799999999</c:v>
                </c:pt>
                <c:pt idx="66">
                  <c:v>876.65545699999996</c:v>
                </c:pt>
                <c:pt idx="67">
                  <c:v>821.52198299999998</c:v>
                </c:pt>
                <c:pt idx="68">
                  <c:v>780.17187699999999</c:v>
                </c:pt>
                <c:pt idx="69">
                  <c:v>807.73861399999998</c:v>
                </c:pt>
                <c:pt idx="70">
                  <c:v>807.73861399999998</c:v>
                </c:pt>
                <c:pt idx="71">
                  <c:v>793.95524599999999</c:v>
                </c:pt>
                <c:pt idx="72">
                  <c:v>890.43882599999995</c:v>
                </c:pt>
                <c:pt idx="73">
                  <c:v>1014.48914</c:v>
                </c:pt>
                <c:pt idx="74">
                  <c:v>1228.1313600000001</c:v>
                </c:pt>
                <c:pt idx="75">
                  <c:v>1310.8315700000001</c:v>
                </c:pt>
                <c:pt idx="76">
                  <c:v>1365.96504</c:v>
                </c:pt>
                <c:pt idx="77">
                  <c:v>1421.09852</c:v>
                </c:pt>
                <c:pt idx="78">
                  <c:v>1538.2571499999999</c:v>
                </c:pt>
                <c:pt idx="79">
                  <c:v>1772.5744199999999</c:v>
                </c:pt>
                <c:pt idx="80">
                  <c:v>1862.1663100000001</c:v>
                </c:pt>
                <c:pt idx="81">
                  <c:v>1813.92452</c:v>
                </c:pt>
                <c:pt idx="82">
                  <c:v>1758.79105</c:v>
                </c:pt>
                <c:pt idx="83">
                  <c:v>1866.0536999999999</c:v>
                </c:pt>
                <c:pt idx="84">
                  <c:v>1760.52025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00-6743-A1D6-62C5524055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5647487"/>
        <c:axId val="735649119"/>
      </c:scatterChart>
      <c:valAx>
        <c:axId val="735647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35649119"/>
        <c:crosses val="autoZero"/>
        <c:crossBetween val="midCat"/>
      </c:valAx>
      <c:valAx>
        <c:axId val="735649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356474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中古船価格!$D$14:$D$91</c:f>
              <c:numCache>
                <c:formatCode>General</c:formatCode>
                <c:ptCount val="78"/>
                <c:pt idx="0">
                  <c:v>1266.95701984176</c:v>
                </c:pt>
                <c:pt idx="1">
                  <c:v>1288.3067103949923</c:v>
                </c:pt>
                <c:pt idx="2">
                  <c:v>1297.5762354653639</c:v>
                </c:pt>
                <c:pt idx="3">
                  <c:v>1321.9849442922136</c:v>
                </c:pt>
                <c:pt idx="4">
                  <c:v>1362.0435717213745</c:v>
                </c:pt>
                <c:pt idx="5">
                  <c:v>1313.9949429371072</c:v>
                </c:pt>
                <c:pt idx="6">
                  <c:v>1273.8556751014553</c:v>
                </c:pt>
                <c:pt idx="7">
                  <c:v>1243.8353572121025</c:v>
                </c:pt>
                <c:pt idx="8">
                  <c:v>1198.4188805829417</c:v>
                </c:pt>
                <c:pt idx="9">
                  <c:v>1115.752263256556</c:v>
                </c:pt>
                <c:pt idx="10">
                  <c:v>1010.719872086652</c:v>
                </c:pt>
                <c:pt idx="11">
                  <c:v>969.6430054866521</c:v>
                </c:pt>
                <c:pt idx="12">
                  <c:v>937.66577898184255</c:v>
                </c:pt>
                <c:pt idx="13">
                  <c:v>896.58783818156758</c:v>
                </c:pt>
                <c:pt idx="14">
                  <c:v>901.60591875119599</c:v>
                </c:pt>
                <c:pt idx="15">
                  <c:v>893.52666930739974</c:v>
                </c:pt>
                <c:pt idx="16">
                  <c:v>832.12265252610655</c:v>
                </c:pt>
                <c:pt idx="17">
                  <c:v>772.93037622305292</c:v>
                </c:pt>
                <c:pt idx="18">
                  <c:v>752.86020454508878</c:v>
                </c:pt>
                <c:pt idx="19">
                  <c:v>767.82627720555638</c:v>
                </c:pt>
                <c:pt idx="20">
                  <c:v>926.01032637694561</c:v>
                </c:pt>
                <c:pt idx="21">
                  <c:v>1106.9010027825027</c:v>
                </c:pt>
                <c:pt idx="22">
                  <c:v>1286.5186099144421</c:v>
                </c:pt>
                <c:pt idx="23">
                  <c:v>1309.9069280899032</c:v>
                </c:pt>
                <c:pt idx="24">
                  <c:v>1328.0223404329568</c:v>
                </c:pt>
                <c:pt idx="25">
                  <c:v>1344.8636110621178</c:v>
                </c:pt>
                <c:pt idx="26">
                  <c:v>1255.1413606241497</c:v>
                </c:pt>
                <c:pt idx="27">
                  <c:v>1199.8639836722946</c:v>
                </c:pt>
                <c:pt idx="28">
                  <c:v>1207.7733490209041</c:v>
                </c:pt>
                <c:pt idx="29">
                  <c:v>1190.2546895315513</c:v>
                </c:pt>
                <c:pt idx="30">
                  <c:v>1226.7403399204391</c:v>
                </c:pt>
                <c:pt idx="31">
                  <c:v>1209.2195267505354</c:v>
                </c:pt>
                <c:pt idx="32">
                  <c:v>1161.5074387158129</c:v>
                </c:pt>
                <c:pt idx="33">
                  <c:v>1094.6617057672031</c:v>
                </c:pt>
                <c:pt idx="34">
                  <c:v>1009.362936725717</c:v>
                </c:pt>
                <c:pt idx="35">
                  <c:v>950.68031710822481</c:v>
                </c:pt>
                <c:pt idx="36">
                  <c:v>1152.3228570130377</c:v>
                </c:pt>
                <c:pt idx="37">
                  <c:v>1205.2218372722946</c:v>
                </c:pt>
                <c:pt idx="38">
                  <c:v>1169.0770305940537</c:v>
                </c:pt>
                <c:pt idx="39">
                  <c:v>1067.4477297292408</c:v>
                </c:pt>
                <c:pt idx="40">
                  <c:v>1049.7581088644281</c:v>
                </c:pt>
                <c:pt idx="41">
                  <c:v>1087.6877877023903</c:v>
                </c:pt>
                <c:pt idx="42">
                  <c:v>1186.0838849972993</c:v>
                </c:pt>
                <c:pt idx="43">
                  <c:v>1230.7305025167529</c:v>
                </c:pt>
                <c:pt idx="44">
                  <c:v>1115.2393835301782</c:v>
                </c:pt>
                <c:pt idx="45">
                  <c:v>1083.6030011760104</c:v>
                </c:pt>
                <c:pt idx="46">
                  <c:v>1109.372948764893</c:v>
                </c:pt>
                <c:pt idx="47">
                  <c:v>1106.4805889056388</c:v>
                </c:pt>
                <c:pt idx="48">
                  <c:v>1102.4828994273998</c:v>
                </c:pt>
                <c:pt idx="49">
                  <c:v>1108.0955787301777</c:v>
                </c:pt>
                <c:pt idx="50">
                  <c:v>1072.0357198195316</c:v>
                </c:pt>
                <c:pt idx="51">
                  <c:v>949.22983597749578</c:v>
                </c:pt>
                <c:pt idx="52">
                  <c:v>1004.5964579380425</c:v>
                </c:pt>
                <c:pt idx="53">
                  <c:v>1013.8659830084174</c:v>
                </c:pt>
                <c:pt idx="54">
                  <c:v>1018.1174279491606</c:v>
                </c:pt>
                <c:pt idx="55">
                  <c:v>1035.2124496408248</c:v>
                </c:pt>
                <c:pt idx="56">
                  <c:v>929.75641539323192</c:v>
                </c:pt>
                <c:pt idx="57">
                  <c:v>815.79641882387693</c:v>
                </c:pt>
                <c:pt idx="58">
                  <c:v>818.77372029072728</c:v>
                </c:pt>
                <c:pt idx="59">
                  <c:v>778.37532203119599</c:v>
                </c:pt>
                <c:pt idx="60">
                  <c:v>783.90090868583138</c:v>
                </c:pt>
                <c:pt idx="61">
                  <c:v>732.44595951565225</c:v>
                </c:pt>
                <c:pt idx="62">
                  <c:v>663.39063404935268</c:v>
                </c:pt>
                <c:pt idx="63">
                  <c:v>645.52897628880248</c:v>
                </c:pt>
                <c:pt idx="64">
                  <c:v>631.83597070195276</c:v>
                </c:pt>
                <c:pt idx="65">
                  <c:v>692.13465522426372</c:v>
                </c:pt>
                <c:pt idx="66">
                  <c:v>537.17843422140209</c:v>
                </c:pt>
                <c:pt idx="67">
                  <c:v>497.03486430464824</c:v>
                </c:pt>
                <c:pt idx="68">
                  <c:v>512.8514408813196</c:v>
                </c:pt>
                <c:pt idx="69">
                  <c:v>561.92261311752338</c:v>
                </c:pt>
                <c:pt idx="70">
                  <c:v>551.97139446585902</c:v>
                </c:pt>
                <c:pt idx="71">
                  <c:v>611.33678318492321</c:v>
                </c:pt>
                <c:pt idx="72">
                  <c:v>650.62877322519887</c:v>
                </c:pt>
                <c:pt idx="73">
                  <c:v>682.94469592010933</c:v>
                </c:pt>
                <c:pt idx="74">
                  <c:v>789.76196496973773</c:v>
                </c:pt>
                <c:pt idx="75">
                  <c:v>775.73133915306641</c:v>
                </c:pt>
                <c:pt idx="76">
                  <c:v>683.02856332742681</c:v>
                </c:pt>
                <c:pt idx="77">
                  <c:v>678.85991115372644</c:v>
                </c:pt>
              </c:numCache>
            </c:numRef>
          </c:xVal>
          <c:yVal>
            <c:numRef>
              <c:f>中古船価格!$E$14:$E$91</c:f>
              <c:numCache>
                <c:formatCode>General</c:formatCode>
                <c:ptCount val="78"/>
                <c:pt idx="0">
                  <c:v>41.1425260788034</c:v>
                </c:pt>
                <c:pt idx="1">
                  <c:v>38.410170356477003</c:v>
                </c:pt>
                <c:pt idx="2">
                  <c:v>39.776348217640198</c:v>
                </c:pt>
                <c:pt idx="3">
                  <c:v>47.973415384619301</c:v>
                </c:pt>
                <c:pt idx="4">
                  <c:v>48.314959849909997</c:v>
                </c:pt>
                <c:pt idx="5">
                  <c:v>51.0473155722364</c:v>
                </c:pt>
                <c:pt idx="6">
                  <c:v>54.121215759853598</c:v>
                </c:pt>
                <c:pt idx="7">
                  <c:v>57.195115947470697</c:v>
                </c:pt>
                <c:pt idx="8">
                  <c:v>58.219749343343103</c:v>
                </c:pt>
                <c:pt idx="9">
                  <c:v>60.9521050656695</c:v>
                </c:pt>
                <c:pt idx="10">
                  <c:v>65.392183114449793</c:v>
                </c:pt>
                <c:pt idx="11">
                  <c:v>66.416816510322207</c:v>
                </c:pt>
                <c:pt idx="12">
                  <c:v>67.099905440903797</c:v>
                </c:pt>
                <c:pt idx="13">
                  <c:v>68.124538836776097</c:v>
                </c:pt>
                <c:pt idx="14">
                  <c:v>69.490716697939305</c:v>
                </c:pt>
                <c:pt idx="15">
                  <c:v>69.8322611632301</c:v>
                </c:pt>
                <c:pt idx="16">
                  <c:v>71.539983489684104</c:v>
                </c:pt>
                <c:pt idx="17">
                  <c:v>72.906161350847299</c:v>
                </c:pt>
                <c:pt idx="18">
                  <c:v>72.223072420265694</c:v>
                </c:pt>
                <c:pt idx="19">
                  <c:v>72.223072420265694</c:v>
                </c:pt>
                <c:pt idx="20">
                  <c:v>69.149172232648496</c:v>
                </c:pt>
                <c:pt idx="21">
                  <c:v>64.026005253286598</c:v>
                </c:pt>
                <c:pt idx="22">
                  <c:v>58.902838273924701</c:v>
                </c:pt>
                <c:pt idx="23">
                  <c:v>52.755037898690397</c:v>
                </c:pt>
                <c:pt idx="24">
                  <c:v>48.998048780491601</c:v>
                </c:pt>
                <c:pt idx="25">
                  <c:v>48.314959849910103</c:v>
                </c:pt>
                <c:pt idx="26">
                  <c:v>48.314959849909997</c:v>
                </c:pt>
                <c:pt idx="27">
                  <c:v>48.314959849909997</c:v>
                </c:pt>
                <c:pt idx="28">
                  <c:v>48.998048780491601</c:v>
                </c:pt>
                <c:pt idx="29">
                  <c:v>51.0473155722364</c:v>
                </c:pt>
                <c:pt idx="30">
                  <c:v>51.0473155722364</c:v>
                </c:pt>
                <c:pt idx="31">
                  <c:v>51.0473155722364</c:v>
                </c:pt>
                <c:pt idx="32">
                  <c:v>48.998048780491601</c:v>
                </c:pt>
                <c:pt idx="33">
                  <c:v>47.973415384619202</c:v>
                </c:pt>
                <c:pt idx="34">
                  <c:v>47.631870919328499</c:v>
                </c:pt>
                <c:pt idx="35">
                  <c:v>46.265693058165297</c:v>
                </c:pt>
                <c:pt idx="36">
                  <c:v>45.5826041275837</c:v>
                </c:pt>
                <c:pt idx="37">
                  <c:v>46.265693058165297</c:v>
                </c:pt>
                <c:pt idx="38">
                  <c:v>47.290326454037697</c:v>
                </c:pt>
                <c:pt idx="39">
                  <c:v>49.339593245782403</c:v>
                </c:pt>
                <c:pt idx="40">
                  <c:v>47.973415384619301</c:v>
                </c:pt>
                <c:pt idx="41">
                  <c:v>47.631870919328499</c:v>
                </c:pt>
                <c:pt idx="42">
                  <c:v>48.656504315200898</c:v>
                </c:pt>
                <c:pt idx="43">
                  <c:v>49.681137711073198</c:v>
                </c:pt>
                <c:pt idx="44">
                  <c:v>51.0473155722364</c:v>
                </c:pt>
                <c:pt idx="45">
                  <c:v>51.0473155722364</c:v>
                </c:pt>
                <c:pt idx="46">
                  <c:v>51.0473155722364</c:v>
                </c:pt>
                <c:pt idx="47">
                  <c:v>51.0473155722364</c:v>
                </c:pt>
                <c:pt idx="48">
                  <c:v>51.0473155722364</c:v>
                </c:pt>
                <c:pt idx="49">
                  <c:v>51.0473155722364</c:v>
                </c:pt>
                <c:pt idx="50">
                  <c:v>51.0473155722364</c:v>
                </c:pt>
                <c:pt idx="51">
                  <c:v>51.0473155722364</c:v>
                </c:pt>
                <c:pt idx="52">
                  <c:v>51.0473155722364</c:v>
                </c:pt>
                <c:pt idx="53">
                  <c:v>51.0473155722364</c:v>
                </c:pt>
                <c:pt idx="54">
                  <c:v>49.339593245782403</c:v>
                </c:pt>
                <c:pt idx="55">
                  <c:v>47.290326454037697</c:v>
                </c:pt>
                <c:pt idx="56">
                  <c:v>44.216426266420498</c:v>
                </c:pt>
                <c:pt idx="57">
                  <c:v>43.874881801129703</c:v>
                </c:pt>
                <c:pt idx="58">
                  <c:v>42.850248405257403</c:v>
                </c:pt>
                <c:pt idx="59">
                  <c:v>42.850248405257403</c:v>
                </c:pt>
                <c:pt idx="60">
                  <c:v>42.167159474675799</c:v>
                </c:pt>
                <c:pt idx="61">
                  <c:v>43.533337335838901</c:v>
                </c:pt>
                <c:pt idx="62">
                  <c:v>43.533337335838901</c:v>
                </c:pt>
                <c:pt idx="63">
                  <c:v>43.533337335838901</c:v>
                </c:pt>
                <c:pt idx="64">
                  <c:v>42.850248405257403</c:v>
                </c:pt>
                <c:pt idx="65">
                  <c:v>42.508703939966502</c:v>
                </c:pt>
                <c:pt idx="66">
                  <c:v>40.459437148221802</c:v>
                </c:pt>
                <c:pt idx="67">
                  <c:v>39.434803752349403</c:v>
                </c:pt>
                <c:pt idx="68">
                  <c:v>38.410170356477003</c:v>
                </c:pt>
                <c:pt idx="69">
                  <c:v>37.385536960604597</c:v>
                </c:pt>
                <c:pt idx="70">
                  <c:v>36.019359099441402</c:v>
                </c:pt>
                <c:pt idx="71">
                  <c:v>34.994725703569003</c:v>
                </c:pt>
                <c:pt idx="72">
                  <c:v>32.262369981242699</c:v>
                </c:pt>
                <c:pt idx="73">
                  <c:v>29.871558724207201</c:v>
                </c:pt>
                <c:pt idx="74">
                  <c:v>27.822291932462399</c:v>
                </c:pt>
                <c:pt idx="75">
                  <c:v>27.139203001880801</c:v>
                </c:pt>
                <c:pt idx="76">
                  <c:v>27.139203001880801</c:v>
                </c:pt>
                <c:pt idx="77">
                  <c:v>27.139203001880801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E0-3944-92F5-F7FCCB58E3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5849215"/>
        <c:axId val="695003439"/>
      </c:scatterChart>
      <c:valAx>
        <c:axId val="695849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95003439"/>
        <c:crosses val="autoZero"/>
        <c:crossBetween val="midCat"/>
      </c:valAx>
      <c:valAx>
        <c:axId val="695003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95849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666750</xdr:colOff>
      <xdr:row>15</xdr:row>
      <xdr:rowOff>139700</xdr:rowOff>
    </xdr:from>
    <xdr:to>
      <xdr:col>11</xdr:col>
      <xdr:colOff>476250</xdr:colOff>
      <xdr:row>26</xdr:row>
      <xdr:rowOff>88900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05D4225-93E8-DC49-86F3-FC55BE8857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132</xdr:row>
      <xdr:rowOff>215900</xdr:rowOff>
    </xdr:from>
    <xdr:to>
      <xdr:col>11</xdr:col>
      <xdr:colOff>152400</xdr:colOff>
      <xdr:row>143</xdr:row>
      <xdr:rowOff>165100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952953B3-B967-B542-A09E-B45A50F59D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749300</xdr:colOff>
      <xdr:row>20</xdr:row>
      <xdr:rowOff>107950</xdr:rowOff>
    </xdr:from>
    <xdr:to>
      <xdr:col>10</xdr:col>
      <xdr:colOff>876300</xdr:colOff>
      <xdr:row>31</xdr:row>
      <xdr:rowOff>228600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F13B09B1-FAE9-D844-BDB2-669C4FBD00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266700</xdr:colOff>
      <xdr:row>5</xdr:row>
      <xdr:rowOff>184150</xdr:rowOff>
    </xdr:from>
    <xdr:to>
      <xdr:col>12</xdr:col>
      <xdr:colOff>76200</xdr:colOff>
      <xdr:row>16</xdr:row>
      <xdr:rowOff>133350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BF3DCFBF-00BD-E64B-97E6-81CC38D280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ABB1F-C15F-AC43-B0FB-2B3D059A764E}">
  <dimension ref="A1:U157"/>
  <sheetViews>
    <sheetView workbookViewId="0">
      <selection sqref="A1:F1048576"/>
    </sheetView>
  </sheetViews>
  <sheetFormatPr baseColWidth="10" defaultRowHeight="20"/>
  <sheetData>
    <row r="1" spans="1:6">
      <c r="B1" t="s">
        <v>13</v>
      </c>
      <c r="C1" t="s">
        <v>49</v>
      </c>
      <c r="D1" t="s">
        <v>51</v>
      </c>
      <c r="E1" t="s">
        <v>50</v>
      </c>
      <c r="F1" t="s">
        <v>51</v>
      </c>
    </row>
    <row r="2" spans="1:6">
      <c r="A2">
        <v>0</v>
      </c>
      <c r="B2" s="1">
        <v>37987</v>
      </c>
      <c r="C2" s="1"/>
    </row>
    <row r="3" spans="1:6">
      <c r="A3">
        <v>1</v>
      </c>
      <c r="B3" s="1">
        <v>38018</v>
      </c>
      <c r="C3" s="1"/>
    </row>
    <row r="4" spans="1:6">
      <c r="A4">
        <v>2</v>
      </c>
      <c r="B4" s="1">
        <v>38047</v>
      </c>
      <c r="C4" s="1"/>
    </row>
    <row r="5" spans="1:6">
      <c r="A5">
        <v>3</v>
      </c>
      <c r="B5" s="1">
        <v>38078</v>
      </c>
      <c r="C5" s="1"/>
    </row>
    <row r="6" spans="1:6">
      <c r="A6">
        <v>4</v>
      </c>
      <c r="B6" s="1">
        <v>38108</v>
      </c>
      <c r="C6" s="1"/>
    </row>
    <row r="7" spans="1:6">
      <c r="A7">
        <v>5</v>
      </c>
      <c r="B7" s="1">
        <v>38139</v>
      </c>
      <c r="C7" s="1"/>
    </row>
    <row r="8" spans="1:6">
      <c r="A8">
        <v>6</v>
      </c>
      <c r="B8" s="1">
        <v>38169</v>
      </c>
      <c r="C8" s="1"/>
    </row>
    <row r="9" spans="1:6">
      <c r="A9">
        <v>7</v>
      </c>
      <c r="B9" s="1">
        <v>38200</v>
      </c>
      <c r="C9" s="1"/>
    </row>
    <row r="10" spans="1:6">
      <c r="A10">
        <v>8</v>
      </c>
      <c r="B10" s="1">
        <v>38231</v>
      </c>
      <c r="C10" s="1"/>
    </row>
    <row r="11" spans="1:6">
      <c r="A11">
        <v>9</v>
      </c>
      <c r="B11" s="1">
        <v>38261</v>
      </c>
      <c r="C11" s="1"/>
    </row>
    <row r="12" spans="1:6">
      <c r="A12">
        <v>10</v>
      </c>
      <c r="B12" s="1">
        <v>38292</v>
      </c>
      <c r="C12" s="1"/>
    </row>
    <row r="13" spans="1:6">
      <c r="A13">
        <v>11</v>
      </c>
      <c r="B13" s="1">
        <v>38322</v>
      </c>
      <c r="C13" s="1"/>
    </row>
    <row r="14" spans="1:6">
      <c r="A14">
        <v>12</v>
      </c>
      <c r="B14" s="1">
        <v>38353</v>
      </c>
      <c r="C14" s="1"/>
    </row>
    <row r="15" spans="1:6">
      <c r="A15">
        <v>13</v>
      </c>
      <c r="B15" s="1">
        <v>38384</v>
      </c>
      <c r="C15" s="1"/>
    </row>
    <row r="16" spans="1:6">
      <c r="A16">
        <v>14</v>
      </c>
      <c r="B16" s="1">
        <v>38412</v>
      </c>
      <c r="C16" s="1"/>
    </row>
    <row r="17" spans="1:3">
      <c r="A17">
        <v>15</v>
      </c>
      <c r="B17" s="1">
        <v>38443</v>
      </c>
      <c r="C17" s="1"/>
    </row>
    <row r="18" spans="1:3">
      <c r="A18">
        <v>16</v>
      </c>
      <c r="B18" s="1">
        <v>38473</v>
      </c>
      <c r="C18" s="1"/>
    </row>
    <row r="19" spans="1:3">
      <c r="A19">
        <v>17</v>
      </c>
      <c r="B19" s="1">
        <v>38504</v>
      </c>
      <c r="C19" s="1"/>
    </row>
    <row r="20" spans="1:3">
      <c r="A20">
        <v>18</v>
      </c>
      <c r="B20" s="1">
        <v>38534</v>
      </c>
      <c r="C20" s="1"/>
    </row>
    <row r="21" spans="1:3">
      <c r="A21">
        <v>19</v>
      </c>
      <c r="B21" s="1">
        <v>38565</v>
      </c>
      <c r="C21" s="1"/>
    </row>
    <row r="22" spans="1:3">
      <c r="A22">
        <v>20</v>
      </c>
      <c r="B22" s="1">
        <v>38596</v>
      </c>
      <c r="C22" s="1"/>
    </row>
    <row r="23" spans="1:3">
      <c r="A23">
        <v>21</v>
      </c>
      <c r="B23" s="1">
        <v>38626</v>
      </c>
      <c r="C23" s="1"/>
    </row>
    <row r="24" spans="1:3">
      <c r="A24">
        <v>22</v>
      </c>
      <c r="B24" s="1">
        <v>38657</v>
      </c>
      <c r="C24" s="1"/>
    </row>
    <row r="25" spans="1:3">
      <c r="A25">
        <v>23</v>
      </c>
      <c r="B25" s="1">
        <v>38687</v>
      </c>
      <c r="C25" s="1"/>
    </row>
    <row r="26" spans="1:3">
      <c r="A26">
        <v>24</v>
      </c>
      <c r="B26" s="1">
        <v>38718</v>
      </c>
      <c r="C26" s="1"/>
    </row>
    <row r="27" spans="1:3">
      <c r="A27">
        <v>25</v>
      </c>
      <c r="B27" s="1">
        <v>38749</v>
      </c>
      <c r="C27" s="1"/>
    </row>
    <row r="28" spans="1:3">
      <c r="A28">
        <v>26</v>
      </c>
      <c r="B28" s="1">
        <v>38777</v>
      </c>
      <c r="C28" s="1"/>
    </row>
    <row r="29" spans="1:3">
      <c r="A29">
        <v>27</v>
      </c>
      <c r="B29" s="1">
        <v>38808</v>
      </c>
      <c r="C29" s="1"/>
    </row>
    <row r="30" spans="1:3">
      <c r="A30">
        <v>28</v>
      </c>
      <c r="B30" s="1">
        <v>38838</v>
      </c>
      <c r="C30" s="1"/>
    </row>
    <row r="31" spans="1:3">
      <c r="A31">
        <v>29</v>
      </c>
      <c r="B31" s="1">
        <v>38869</v>
      </c>
      <c r="C31" s="1"/>
    </row>
    <row r="32" spans="1:3">
      <c r="A32">
        <v>30</v>
      </c>
      <c r="B32" s="1">
        <v>38899</v>
      </c>
      <c r="C32" s="1"/>
    </row>
    <row r="33" spans="1:18">
      <c r="A33">
        <v>31</v>
      </c>
      <c r="B33" s="1">
        <v>38930</v>
      </c>
      <c r="C33" s="1"/>
    </row>
    <row r="34" spans="1:18">
      <c r="A34">
        <v>32</v>
      </c>
      <c r="B34" s="1">
        <v>38961</v>
      </c>
      <c r="C34" s="1"/>
    </row>
    <row r="35" spans="1:18">
      <c r="A35">
        <v>33</v>
      </c>
      <c r="B35" s="1">
        <v>38991</v>
      </c>
      <c r="C35" s="1"/>
    </row>
    <row r="36" spans="1:18" ht="21" thickBot="1">
      <c r="A36">
        <v>34</v>
      </c>
      <c r="B36" s="1">
        <v>39022</v>
      </c>
      <c r="C36" s="1"/>
    </row>
    <row r="37" spans="1:18">
      <c r="A37">
        <v>35</v>
      </c>
      <c r="B37" s="1">
        <v>39052</v>
      </c>
      <c r="C37">
        <v>82.404645330934997</v>
      </c>
      <c r="D37">
        <v>8.8448292800364194E-4</v>
      </c>
      <c r="F37">
        <v>8.8448292800364194E-4</v>
      </c>
      <c r="H37" t="s">
        <v>1</v>
      </c>
      <c r="I37" s="6"/>
      <c r="J37" s="6" t="s">
        <v>40</v>
      </c>
      <c r="K37" s="6" t="s">
        <v>41</v>
      </c>
      <c r="M37" t="s">
        <v>16</v>
      </c>
      <c r="N37" s="8" t="s">
        <v>1</v>
      </c>
    </row>
    <row r="38" spans="1:18" ht="21" thickBot="1">
      <c r="A38">
        <v>36</v>
      </c>
      <c r="B38" s="1">
        <v>39083</v>
      </c>
      <c r="C38">
        <v>82.404645330934997</v>
      </c>
      <c r="D38">
        <v>8.8207656279754173E-4</v>
      </c>
      <c r="F38">
        <v>8.8207656279754173E-4</v>
      </c>
      <c r="I38" s="4" t="s">
        <v>40</v>
      </c>
      <c r="J38" s="4">
        <v>1</v>
      </c>
      <c r="K38" s="4"/>
    </row>
    <row r="39" spans="1:18" ht="21" thickBot="1">
      <c r="A39">
        <v>37</v>
      </c>
      <c r="B39" s="1">
        <v>39114</v>
      </c>
      <c r="C39">
        <v>82.404645330934997</v>
      </c>
      <c r="D39">
        <v>8.759851752944399E-4</v>
      </c>
      <c r="F39">
        <v>8.759851752944399E-4</v>
      </c>
      <c r="I39" s="5" t="s">
        <v>41</v>
      </c>
      <c r="J39" s="5">
        <v>0.81847330465329815</v>
      </c>
      <c r="K39" s="5">
        <v>1</v>
      </c>
      <c r="M39" s="7" t="s">
        <v>17</v>
      </c>
      <c r="N39" s="7"/>
    </row>
    <row r="40" spans="1:18" ht="21" thickBot="1">
      <c r="A40">
        <v>38</v>
      </c>
      <c r="B40" s="1">
        <v>39142</v>
      </c>
      <c r="C40">
        <v>82.404645330934997</v>
      </c>
      <c r="D40">
        <v>8.7002805881456651E-4</v>
      </c>
      <c r="F40">
        <v>8.7002805881456651E-4</v>
      </c>
      <c r="H40" t="s">
        <v>2</v>
      </c>
      <c r="M40" s="4" t="s">
        <v>18</v>
      </c>
      <c r="N40" s="4">
        <v>0.81847330465329859</v>
      </c>
    </row>
    <row r="41" spans="1:18">
      <c r="A41">
        <v>39</v>
      </c>
      <c r="B41" s="1">
        <v>39173</v>
      </c>
      <c r="C41">
        <v>82.717398933778298</v>
      </c>
      <c r="D41">
        <v>8.6420082219766246E-4</v>
      </c>
      <c r="F41">
        <v>8.6420082219766246E-4</v>
      </c>
      <c r="I41" s="6"/>
      <c r="J41" s="6" t="s">
        <v>40</v>
      </c>
      <c r="K41" s="6" t="s">
        <v>41</v>
      </c>
      <c r="M41" s="4" t="s">
        <v>19</v>
      </c>
      <c r="N41" s="4">
        <v>0.66989855043009128</v>
      </c>
    </row>
    <row r="42" spans="1:18">
      <c r="A42">
        <v>40</v>
      </c>
      <c r="B42" s="1">
        <v>39203</v>
      </c>
      <c r="C42">
        <v>84.593920550837794</v>
      </c>
      <c r="D42">
        <v>8.5488155675926395E-4</v>
      </c>
      <c r="F42">
        <v>8.5488155675926395E-4</v>
      </c>
      <c r="I42" s="4" t="s">
        <v>40</v>
      </c>
      <c r="J42" s="4">
        <v>1</v>
      </c>
      <c r="K42" s="4"/>
      <c r="M42" s="4" t="s">
        <v>20</v>
      </c>
      <c r="N42" s="4">
        <v>0.6668420555266662</v>
      </c>
    </row>
    <row r="43" spans="1:18" ht="21" thickBot="1">
      <c r="A43">
        <v>41</v>
      </c>
      <c r="B43" s="1">
        <v>39234</v>
      </c>
      <c r="C43">
        <v>84.906674153681095</v>
      </c>
      <c r="D43">
        <v>8.4934024991805974E-4</v>
      </c>
      <c r="F43">
        <v>8.4934024991805974E-4</v>
      </c>
      <c r="I43" s="5" t="s">
        <v>41</v>
      </c>
      <c r="J43" s="5">
        <v>0.51870731238199064</v>
      </c>
      <c r="K43" s="5">
        <v>1</v>
      </c>
      <c r="M43" s="4" t="s">
        <v>21</v>
      </c>
      <c r="N43" s="4">
        <v>8.4542016896463554</v>
      </c>
    </row>
    <row r="44" spans="1:18" ht="21" thickBot="1">
      <c r="A44">
        <v>42</v>
      </c>
      <c r="B44" s="1">
        <v>39264</v>
      </c>
      <c r="C44">
        <v>85.532181359367598</v>
      </c>
      <c r="D44">
        <v>8.4391593131293474E-4</v>
      </c>
      <c r="F44">
        <v>8.4391593131293474E-4</v>
      </c>
      <c r="M44" s="5" t="s">
        <v>22</v>
      </c>
      <c r="N44" s="5">
        <v>110</v>
      </c>
    </row>
    <row r="45" spans="1:18">
      <c r="A45">
        <v>43</v>
      </c>
      <c r="B45" s="1">
        <v>39295</v>
      </c>
      <c r="C45">
        <v>86.470442167897403</v>
      </c>
      <c r="D45">
        <v>8.3685276627836077E-4</v>
      </c>
      <c r="F45">
        <v>8.3685276627836077E-4</v>
      </c>
    </row>
    <row r="46" spans="1:18" ht="21" thickBot="1">
      <c r="A46">
        <v>44</v>
      </c>
      <c r="B46" s="1">
        <v>39326</v>
      </c>
      <c r="C46">
        <v>87.095949373583807</v>
      </c>
      <c r="D46">
        <v>8.2993563511346124E-4</v>
      </c>
      <c r="F46">
        <v>8.2993563511346124E-4</v>
      </c>
      <c r="M46" t="s">
        <v>23</v>
      </c>
    </row>
    <row r="47" spans="1:18">
      <c r="A47">
        <v>45</v>
      </c>
      <c r="B47" s="1">
        <v>39356</v>
      </c>
      <c r="C47">
        <v>87.408702976427094</v>
      </c>
      <c r="D47">
        <v>8.2487636898025888E-4</v>
      </c>
      <c r="F47">
        <v>8.2487636898025888E-4</v>
      </c>
      <c r="M47" s="6"/>
      <c r="N47" s="6" t="s">
        <v>27</v>
      </c>
      <c r="O47" s="6" t="s">
        <v>28</v>
      </c>
      <c r="P47" s="6" t="s">
        <v>29</v>
      </c>
      <c r="Q47" s="6" t="s">
        <v>30</v>
      </c>
      <c r="R47" s="6" t="s">
        <v>31</v>
      </c>
    </row>
    <row r="48" spans="1:18">
      <c r="A48">
        <v>46</v>
      </c>
      <c r="B48" s="1">
        <v>39387</v>
      </c>
      <c r="C48">
        <v>87.721456579270395</v>
      </c>
      <c r="D48">
        <v>8.1991958693115516E-4</v>
      </c>
      <c r="F48">
        <v>8.1991958693115516E-4</v>
      </c>
      <c r="M48" s="4" t="s">
        <v>24</v>
      </c>
      <c r="N48" s="4">
        <v>1</v>
      </c>
      <c r="O48" s="4">
        <v>15665.006196486451</v>
      </c>
      <c r="P48" s="4">
        <v>15665.006196486451</v>
      </c>
      <c r="Q48" s="4">
        <v>219.17214704968396</v>
      </c>
      <c r="R48" s="4">
        <v>9.4679303104015949E-28</v>
      </c>
    </row>
    <row r="49" spans="1:21">
      <c r="A49">
        <v>47</v>
      </c>
      <c r="B49" s="1">
        <v>39417</v>
      </c>
      <c r="C49">
        <v>88.6597173878001</v>
      </c>
      <c r="D49">
        <v>8.116984174290731E-4</v>
      </c>
      <c r="F49">
        <v>8.116984174290731E-4</v>
      </c>
      <c r="M49" s="4" t="s">
        <v>25</v>
      </c>
      <c r="N49" s="4">
        <v>108</v>
      </c>
      <c r="O49" s="4">
        <v>7719.1408305956829</v>
      </c>
      <c r="P49" s="4">
        <v>71.473526209219287</v>
      </c>
      <c r="Q49" s="4"/>
      <c r="R49" s="4"/>
    </row>
    <row r="50" spans="1:21" ht="21" thickBot="1">
      <c r="A50">
        <v>48</v>
      </c>
      <c r="B50" s="1">
        <v>39448</v>
      </c>
      <c r="C50">
        <v>89.285224593486703</v>
      </c>
      <c r="D50">
        <v>8.0686013478486259E-4</v>
      </c>
      <c r="F50">
        <v>8.0686013478486259E-4</v>
      </c>
      <c r="M50" s="5" t="s">
        <v>9</v>
      </c>
      <c r="N50" s="5">
        <v>109</v>
      </c>
      <c r="O50" s="5">
        <v>23384.147027082134</v>
      </c>
      <c r="P50" s="5"/>
      <c r="Q50" s="5"/>
      <c r="R50" s="5"/>
    </row>
    <row r="51" spans="1:21" ht="21" thickBot="1">
      <c r="A51">
        <v>49</v>
      </c>
      <c r="B51" s="1">
        <v>39479</v>
      </c>
      <c r="C51">
        <v>89.597978196329905</v>
      </c>
      <c r="D51">
        <v>7.9387635177973002E-4</v>
      </c>
      <c r="E51">
        <v>131.72173015113299</v>
      </c>
      <c r="F51">
        <v>7.9387635177973002E-4</v>
      </c>
    </row>
    <row r="52" spans="1:21">
      <c r="A52">
        <v>50</v>
      </c>
      <c r="B52" s="1">
        <v>39508</v>
      </c>
      <c r="C52">
        <v>89.910731799173206</v>
      </c>
      <c r="D52">
        <v>7.8114872731892499E-4</v>
      </c>
      <c r="E52">
        <v>132.49295569246601</v>
      </c>
      <c r="F52">
        <v>7.8114872731892499E-4</v>
      </c>
      <c r="M52" s="6"/>
      <c r="N52" s="6" t="s">
        <v>32</v>
      </c>
      <c r="O52" s="6" t="s">
        <v>21</v>
      </c>
      <c r="P52" s="6" t="s">
        <v>33</v>
      </c>
      <c r="Q52" s="6" t="s">
        <v>34</v>
      </c>
      <c r="R52" s="6" t="s">
        <v>35</v>
      </c>
      <c r="S52" s="6" t="s">
        <v>36</v>
      </c>
      <c r="T52" s="6" t="s">
        <v>37</v>
      </c>
      <c r="U52" s="6" t="s">
        <v>38</v>
      </c>
    </row>
    <row r="53" spans="1:21">
      <c r="A53">
        <v>51</v>
      </c>
      <c r="B53" s="1">
        <v>39539</v>
      </c>
      <c r="C53">
        <v>90.536239004859695</v>
      </c>
      <c r="D53">
        <v>7.6705357798300929E-4</v>
      </c>
      <c r="E53">
        <v>132.49295569246601</v>
      </c>
      <c r="F53">
        <v>7.6705357798300929E-4</v>
      </c>
      <c r="M53" s="4" t="s">
        <v>26</v>
      </c>
      <c r="N53" s="4">
        <v>-35.315002765339983</v>
      </c>
      <c r="O53" s="4">
        <v>6.7851515498164696</v>
      </c>
      <c r="P53" s="4">
        <v>-5.2047478241359562</v>
      </c>
      <c r="Q53" s="4">
        <v>9.3310087724777674E-7</v>
      </c>
      <c r="R53" s="4">
        <v>-48.764350247610523</v>
      </c>
      <c r="S53" s="4">
        <v>-21.865655283069444</v>
      </c>
      <c r="T53" s="4">
        <v>-48.764350247610523</v>
      </c>
      <c r="U53" s="4">
        <v>-21.865655283069444</v>
      </c>
    </row>
    <row r="54" spans="1:21" ht="21" thickBot="1">
      <c r="A54">
        <v>52</v>
      </c>
      <c r="B54" s="1">
        <v>39569</v>
      </c>
      <c r="C54">
        <v>91.4744998133895</v>
      </c>
      <c r="D54">
        <v>7.516305909770468E-4</v>
      </c>
      <c r="E54">
        <v>133.00710605335399</v>
      </c>
      <c r="F54">
        <v>7.516305909770468E-4</v>
      </c>
      <c r="M54" s="5" t="s">
        <v>39</v>
      </c>
      <c r="N54" s="5">
        <v>147627.23656408704</v>
      </c>
      <c r="O54" s="5">
        <v>9971.8057347478843</v>
      </c>
      <c r="P54" s="5">
        <v>14.804463754208854</v>
      </c>
      <c r="Q54" s="5">
        <v>9.4679303104020702E-28</v>
      </c>
      <c r="R54" s="5">
        <v>127861.38765597384</v>
      </c>
      <c r="S54" s="5">
        <v>167393.08547220024</v>
      </c>
      <c r="T54" s="5">
        <v>127861.38765597384</v>
      </c>
      <c r="U54" s="5">
        <v>167393.08547220024</v>
      </c>
    </row>
    <row r="55" spans="1:21">
      <c r="A55">
        <v>53</v>
      </c>
      <c r="B55" s="1">
        <v>39600</v>
      </c>
      <c r="C55">
        <v>92.100007019076003</v>
      </c>
      <c r="D55">
        <v>7.3967355703626276E-4</v>
      </c>
      <c r="E55">
        <v>131.20757979024501</v>
      </c>
      <c r="F55">
        <v>7.3967355703626276E-4</v>
      </c>
    </row>
    <row r="56" spans="1:21">
      <c r="A56">
        <v>54</v>
      </c>
      <c r="B56" s="1">
        <v>39630</v>
      </c>
      <c r="C56">
        <v>92.412760621919205</v>
      </c>
      <c r="D56">
        <v>7.2637330615707592E-4</v>
      </c>
      <c r="E56">
        <v>125.551925820471</v>
      </c>
      <c r="F56">
        <v>7.2637330615707592E-4</v>
      </c>
    </row>
    <row r="57" spans="1:21">
      <c r="A57">
        <v>55</v>
      </c>
      <c r="B57" s="1">
        <v>39661</v>
      </c>
      <c r="C57">
        <v>93.351021430448995</v>
      </c>
      <c r="D57">
        <v>7.117677207076319E-4</v>
      </c>
      <c r="E57">
        <v>126.837301722693</v>
      </c>
      <c r="F57">
        <v>7.117677207076319E-4</v>
      </c>
    </row>
    <row r="58" spans="1:21">
      <c r="A58">
        <v>56</v>
      </c>
      <c r="B58" s="1">
        <v>39692</v>
      </c>
      <c r="C58">
        <v>93.351021430448995</v>
      </c>
      <c r="D58">
        <v>7.005160242570485E-4</v>
      </c>
      <c r="E58">
        <v>125.037775459583</v>
      </c>
      <c r="F58">
        <v>7.005160242570485E-4</v>
      </c>
      <c r="M58" t="s">
        <v>16</v>
      </c>
      <c r="N58" t="s">
        <v>2</v>
      </c>
    </row>
    <row r="59" spans="1:21" ht="21" thickBot="1">
      <c r="A59">
        <v>57</v>
      </c>
      <c r="B59" s="1">
        <v>39722</v>
      </c>
      <c r="C59">
        <v>91.4744998133895</v>
      </c>
      <c r="D59">
        <v>6.8794527696222358E-4</v>
      </c>
      <c r="E59">
        <v>117.839670407144</v>
      </c>
      <c r="F59">
        <v>6.8794527696222358E-4</v>
      </c>
    </row>
    <row r="60" spans="1:21">
      <c r="A60">
        <v>58</v>
      </c>
      <c r="B60" s="1">
        <v>39753</v>
      </c>
      <c r="C60">
        <v>88.346963784956898</v>
      </c>
      <c r="D60">
        <v>6.7409165911672629E-4</v>
      </c>
      <c r="E60">
        <v>102.92930994137799</v>
      </c>
      <c r="F60">
        <v>6.7409165911672629E-4</v>
      </c>
      <c r="M60" s="7" t="s">
        <v>17</v>
      </c>
      <c r="N60" s="7"/>
    </row>
    <row r="61" spans="1:21">
      <c r="A61">
        <v>59</v>
      </c>
      <c r="B61" s="1">
        <v>39783</v>
      </c>
      <c r="C61">
        <v>85.8449349622108</v>
      </c>
      <c r="D61">
        <v>6.6348714390632288E-4</v>
      </c>
      <c r="E61">
        <v>90.589701280055394</v>
      </c>
      <c r="F61">
        <v>6.6348714390632288E-4</v>
      </c>
      <c r="M61" s="4" t="s">
        <v>18</v>
      </c>
      <c r="N61" s="4">
        <v>0.51870731238199053</v>
      </c>
    </row>
    <row r="62" spans="1:21">
      <c r="A62">
        <v>60</v>
      </c>
      <c r="B62" s="1">
        <v>39814</v>
      </c>
      <c r="C62">
        <v>81.153630919562005</v>
      </c>
      <c r="D62">
        <v>6.5391380636088724E-4</v>
      </c>
      <c r="E62">
        <v>88.018949475612999</v>
      </c>
      <c r="F62">
        <v>6.5391380636088724E-4</v>
      </c>
      <c r="M62" s="4" t="s">
        <v>19</v>
      </c>
      <c r="N62" s="4">
        <v>0.26905727591854794</v>
      </c>
    </row>
    <row r="63" spans="1:21">
      <c r="A63">
        <v>61</v>
      </c>
      <c r="B63" s="1">
        <v>39845</v>
      </c>
      <c r="C63">
        <v>77.713341288286102</v>
      </c>
      <c r="D63">
        <v>6.5482375527884523E-4</v>
      </c>
      <c r="E63">
        <v>84.162821768949499</v>
      </c>
      <c r="F63">
        <v>6.5482375527884523E-4</v>
      </c>
      <c r="M63" s="4" t="s">
        <v>20</v>
      </c>
      <c r="N63" s="4">
        <v>0.26152178391770825</v>
      </c>
    </row>
    <row r="64" spans="1:21">
      <c r="A64">
        <v>62</v>
      </c>
      <c r="B64" s="1">
        <v>39873</v>
      </c>
      <c r="C64">
        <v>74.273051657010299</v>
      </c>
      <c r="D64">
        <v>6.5719873996339894E-4</v>
      </c>
      <c r="E64">
        <v>82.106220325395498</v>
      </c>
      <c r="F64">
        <v>6.5719873996339894E-4</v>
      </c>
      <c r="M64" s="4" t="s">
        <v>21</v>
      </c>
      <c r="N64" s="4">
        <v>16.044757472024084</v>
      </c>
    </row>
    <row r="65" spans="1:21" ht="21" thickBot="1">
      <c r="A65">
        <v>63</v>
      </c>
      <c r="B65" s="1">
        <v>39904</v>
      </c>
      <c r="C65">
        <v>72.083776437107502</v>
      </c>
      <c r="D65">
        <v>6.4487894223535743E-4</v>
      </c>
      <c r="E65">
        <v>81.592069964507004</v>
      </c>
      <c r="F65">
        <v>6.4487894223535743E-4</v>
      </c>
      <c r="M65" s="5" t="s">
        <v>22</v>
      </c>
      <c r="N65" s="5">
        <v>99</v>
      </c>
    </row>
    <row r="66" spans="1:21">
      <c r="A66">
        <v>64</v>
      </c>
      <c r="B66" s="1">
        <v>39934</v>
      </c>
      <c r="C66">
        <v>70.207254820048007</v>
      </c>
      <c r="D66">
        <v>6.6770932875458492E-4</v>
      </c>
      <c r="E66">
        <v>75.165190453401095</v>
      </c>
      <c r="F66">
        <v>6.6770932875458492E-4</v>
      </c>
    </row>
    <row r="67" spans="1:21" ht="21" thickBot="1">
      <c r="A67">
        <v>65</v>
      </c>
      <c r="B67" s="1">
        <v>39965</v>
      </c>
      <c r="C67">
        <v>67.079718791615406</v>
      </c>
      <c r="D67">
        <v>6.5401297074577677E-4</v>
      </c>
      <c r="E67">
        <v>66.167559137852706</v>
      </c>
      <c r="F67">
        <v>6.5401297074577677E-4</v>
      </c>
      <c r="M67" t="s">
        <v>23</v>
      </c>
    </row>
    <row r="68" spans="1:21">
      <c r="A68">
        <v>66</v>
      </c>
      <c r="B68" s="1">
        <v>39995</v>
      </c>
      <c r="C68">
        <v>63.952182763182797</v>
      </c>
      <c r="D68">
        <v>6.7799840947703124E-4</v>
      </c>
      <c r="E68">
        <v>59.4836044463025</v>
      </c>
      <c r="F68">
        <v>6.7799840947703124E-4</v>
      </c>
      <c r="M68" s="6"/>
      <c r="N68" s="6" t="s">
        <v>27</v>
      </c>
      <c r="O68" s="6" t="s">
        <v>28</v>
      </c>
      <c r="P68" s="6" t="s">
        <v>29</v>
      </c>
      <c r="Q68" s="6" t="s">
        <v>30</v>
      </c>
      <c r="R68" s="6" t="s">
        <v>31</v>
      </c>
    </row>
    <row r="69" spans="1:21">
      <c r="A69">
        <v>67</v>
      </c>
      <c r="B69" s="1">
        <v>40026</v>
      </c>
      <c r="C69">
        <v>62.388414748966497</v>
      </c>
      <c r="D69">
        <v>6.8306206105163479E-4</v>
      </c>
      <c r="E69">
        <v>57.684078183192803</v>
      </c>
      <c r="F69">
        <v>6.8306206105163479E-4</v>
      </c>
      <c r="M69" s="4" t="s">
        <v>24</v>
      </c>
      <c r="N69" s="4">
        <v>1</v>
      </c>
      <c r="O69" s="4">
        <v>9191.7761923681428</v>
      </c>
      <c r="P69" s="4">
        <v>9191.7761923681428</v>
      </c>
      <c r="Q69" s="4">
        <v>35.705336279112991</v>
      </c>
      <c r="R69" s="4">
        <v>3.7988102905530527E-8</v>
      </c>
    </row>
    <row r="70" spans="1:21">
      <c r="A70">
        <v>68</v>
      </c>
      <c r="B70" s="1">
        <v>40057</v>
      </c>
      <c r="C70">
        <v>60.1991395290637</v>
      </c>
      <c r="D70">
        <v>6.8521552284695646E-4</v>
      </c>
      <c r="E70">
        <v>56.912852641860098</v>
      </c>
      <c r="F70">
        <v>6.8521552284695646E-4</v>
      </c>
      <c r="M70" s="4" t="s">
        <v>25</v>
      </c>
      <c r="N70" s="4">
        <v>97</v>
      </c>
      <c r="O70" s="4">
        <v>24971.121506599051</v>
      </c>
      <c r="P70" s="4">
        <v>257.43424233607271</v>
      </c>
      <c r="Q70" s="4"/>
      <c r="R70" s="4"/>
    </row>
    <row r="71" spans="1:21" ht="21" thickBot="1">
      <c r="A71">
        <v>69</v>
      </c>
      <c r="B71" s="1">
        <v>40087</v>
      </c>
      <c r="C71">
        <v>58.948125117690701</v>
      </c>
      <c r="D71">
        <v>6.9303178144238659E-4</v>
      </c>
      <c r="E71">
        <v>55.370401559194697</v>
      </c>
      <c r="F71">
        <v>6.9303178144238659E-4</v>
      </c>
      <c r="M71" s="5" t="s">
        <v>9</v>
      </c>
      <c r="N71" s="5">
        <v>98</v>
      </c>
      <c r="O71" s="5">
        <v>34162.897698967194</v>
      </c>
      <c r="P71" s="5"/>
      <c r="Q71" s="5"/>
      <c r="R71" s="5"/>
    </row>
    <row r="72" spans="1:21" ht="21" thickBot="1">
      <c r="A72">
        <v>70</v>
      </c>
      <c r="B72" s="1">
        <v>40118</v>
      </c>
      <c r="C72">
        <v>58.6353715148474</v>
      </c>
      <c r="D72">
        <v>6.9793947714280157E-4</v>
      </c>
      <c r="E72">
        <v>54.5991760178619</v>
      </c>
      <c r="F72">
        <v>6.9793947714280157E-4</v>
      </c>
    </row>
    <row r="73" spans="1:21">
      <c r="A73">
        <v>71</v>
      </c>
      <c r="B73" s="1">
        <v>40148</v>
      </c>
      <c r="C73">
        <v>58.6353715148474</v>
      </c>
      <c r="D73">
        <v>6.9998340225176483E-4</v>
      </c>
      <c r="E73">
        <v>54.599176017862</v>
      </c>
      <c r="F73">
        <v>6.9998340225176483E-4</v>
      </c>
      <c r="M73" s="6"/>
      <c r="N73" s="6" t="s">
        <v>32</v>
      </c>
      <c r="O73" s="6" t="s">
        <v>21</v>
      </c>
      <c r="P73" s="6" t="s">
        <v>33</v>
      </c>
      <c r="Q73" s="6" t="s">
        <v>34</v>
      </c>
      <c r="R73" s="6" t="s">
        <v>35</v>
      </c>
      <c r="S73" s="6" t="s">
        <v>36</v>
      </c>
      <c r="T73" s="6" t="s">
        <v>37</v>
      </c>
      <c r="U73" s="6" t="s">
        <v>38</v>
      </c>
    </row>
    <row r="74" spans="1:21">
      <c r="A74">
        <v>72</v>
      </c>
      <c r="B74" s="1">
        <v>40179</v>
      </c>
      <c r="C74">
        <v>58.948125117690601</v>
      </c>
      <c r="D74">
        <v>7.0459308611981332E-4</v>
      </c>
      <c r="E74">
        <v>54.856251198306197</v>
      </c>
      <c r="F74">
        <v>7.0459308611981332E-4</v>
      </c>
      <c r="M74" s="4" t="s">
        <v>26</v>
      </c>
      <c r="N74" s="4">
        <v>-44.324859408393309</v>
      </c>
      <c r="O74" s="4">
        <v>20.421040554369707</v>
      </c>
      <c r="P74" s="4">
        <v>-2.170548522754324</v>
      </c>
      <c r="Q74" s="4">
        <v>3.2406093578069117E-2</v>
      </c>
      <c r="R74" s="4">
        <v>-84.854972079182716</v>
      </c>
      <c r="S74" s="4">
        <v>-3.7947467376038944</v>
      </c>
      <c r="T74" s="4">
        <v>-84.854972079182716</v>
      </c>
      <c r="U74" s="4">
        <v>-3.7947467376038944</v>
      </c>
    </row>
    <row r="75" spans="1:21" ht="21" thickBot="1">
      <c r="A75">
        <v>73</v>
      </c>
      <c r="B75" s="1">
        <v>40210</v>
      </c>
      <c r="C75">
        <v>59.260878720533903</v>
      </c>
      <c r="D75">
        <v>7.049769871290396E-4</v>
      </c>
      <c r="E75">
        <v>54.0850256569735</v>
      </c>
      <c r="F75">
        <v>7.049769871290396E-4</v>
      </c>
      <c r="M75" s="5" t="s">
        <v>39</v>
      </c>
      <c r="N75" s="5">
        <v>187697.82986322019</v>
      </c>
      <c r="O75" s="5">
        <v>31411.790158249329</v>
      </c>
      <c r="P75" s="5">
        <v>5.9753942362921073</v>
      </c>
      <c r="Q75" s="5">
        <v>3.7988102905531102E-8</v>
      </c>
      <c r="R75" s="5">
        <v>125354.12162193688</v>
      </c>
      <c r="S75" s="5">
        <v>250041.5381045035</v>
      </c>
      <c r="T75" s="5">
        <v>125354.12162193688</v>
      </c>
      <c r="U75" s="5">
        <v>250041.5381045035</v>
      </c>
    </row>
    <row r="76" spans="1:21">
      <c r="A76">
        <v>74</v>
      </c>
      <c r="B76" s="1">
        <v>40238</v>
      </c>
      <c r="C76">
        <v>59.886385926220498</v>
      </c>
      <c r="D76">
        <v>7.0260328822187789E-4</v>
      </c>
      <c r="E76">
        <v>53.827950476529203</v>
      </c>
      <c r="F76">
        <v>7.0260328822187789E-4</v>
      </c>
    </row>
    <row r="77" spans="1:21">
      <c r="A77">
        <v>75</v>
      </c>
      <c r="B77" s="1">
        <v>40269</v>
      </c>
      <c r="C77">
        <v>61.450153940436699</v>
      </c>
      <c r="D77">
        <v>7.029960099329464E-4</v>
      </c>
      <c r="E77">
        <v>56.398702280971598</v>
      </c>
      <c r="F77">
        <v>7.029960099329464E-4</v>
      </c>
    </row>
    <row r="78" spans="1:21">
      <c r="A78">
        <v>76</v>
      </c>
      <c r="B78" s="1">
        <v>40299</v>
      </c>
      <c r="C78">
        <v>62.075661146123302</v>
      </c>
      <c r="D78">
        <v>7.0067052960391489E-4</v>
      </c>
      <c r="E78">
        <v>59.4836044463025</v>
      </c>
      <c r="F78">
        <v>7.0067052960391489E-4</v>
      </c>
    </row>
    <row r="79" spans="1:21">
      <c r="A79">
        <v>77</v>
      </c>
      <c r="B79" s="1">
        <v>40330</v>
      </c>
      <c r="C79">
        <v>64.890443571712595</v>
      </c>
      <c r="D79">
        <v>6.997247798742138E-4</v>
      </c>
      <c r="E79">
        <v>62.311431431189099</v>
      </c>
      <c r="F79">
        <v>6.997247798742138E-4</v>
      </c>
    </row>
    <row r="80" spans="1:21">
      <c r="A80">
        <v>78</v>
      </c>
      <c r="B80" s="1">
        <v>40360</v>
      </c>
      <c r="C80">
        <v>66.454211585928903</v>
      </c>
      <c r="D80">
        <v>6.9879239350043477E-4</v>
      </c>
      <c r="E80">
        <v>65.653408776964199</v>
      </c>
      <c r="F80">
        <v>6.9879239350043477E-4</v>
      </c>
    </row>
    <row r="81" spans="1:6">
      <c r="A81">
        <v>79</v>
      </c>
      <c r="B81" s="1">
        <v>40391</v>
      </c>
      <c r="C81">
        <v>67.079718791615406</v>
      </c>
      <c r="D81">
        <v>6.9654534981275224E-4</v>
      </c>
      <c r="E81">
        <v>68.995386122739305</v>
      </c>
      <c r="F81">
        <v>6.9654534981275224E-4</v>
      </c>
    </row>
    <row r="82" spans="1:6">
      <c r="A82">
        <v>80</v>
      </c>
      <c r="B82" s="1">
        <v>40422</v>
      </c>
      <c r="C82">
        <v>67.705225997301895</v>
      </c>
      <c r="D82">
        <v>6.9696659603240728E-4</v>
      </c>
      <c r="E82">
        <v>71.051987566293306</v>
      </c>
      <c r="F82">
        <v>6.9696659603240728E-4</v>
      </c>
    </row>
    <row r="83" spans="1:6">
      <c r="A83">
        <v>81</v>
      </c>
      <c r="B83" s="1">
        <v>40452</v>
      </c>
      <c r="C83">
        <v>67.705225997301895</v>
      </c>
      <c r="D83">
        <v>6.9476327729681771E-4</v>
      </c>
      <c r="E83">
        <v>73.622739370735601</v>
      </c>
      <c r="F83">
        <v>6.9476327729681771E-4</v>
      </c>
    </row>
    <row r="84" spans="1:6">
      <c r="A84">
        <v>82</v>
      </c>
      <c r="B84" s="1">
        <v>40483</v>
      </c>
      <c r="C84">
        <v>67.705225997301895</v>
      </c>
      <c r="D84">
        <v>6.9259023697529028E-4</v>
      </c>
      <c r="E84">
        <v>81.592069964507004</v>
      </c>
      <c r="F84">
        <v>6.9259023697529028E-4</v>
      </c>
    </row>
    <row r="85" spans="1:6">
      <c r="A85">
        <v>83</v>
      </c>
      <c r="B85" s="1">
        <v>40513</v>
      </c>
      <c r="C85">
        <v>66.141457983085601</v>
      </c>
      <c r="D85">
        <v>6.9302984967830445E-4</v>
      </c>
      <c r="E85">
        <v>83.134521047172498</v>
      </c>
      <c r="F85">
        <v>6.9302984967830445E-4</v>
      </c>
    </row>
    <row r="86" spans="1:6">
      <c r="A86">
        <v>84</v>
      </c>
      <c r="B86" s="1">
        <v>40544</v>
      </c>
      <c r="C86">
        <v>64.890443571712595</v>
      </c>
      <c r="D86">
        <v>6.9188410682729498E-4</v>
      </c>
      <c r="E86">
        <v>83.134521047172498</v>
      </c>
      <c r="F86">
        <v>6.9188410682729498E-4</v>
      </c>
    </row>
    <row r="87" spans="1:6">
      <c r="A87">
        <v>85</v>
      </c>
      <c r="B87" s="1">
        <v>40575</v>
      </c>
      <c r="C87">
        <v>64.890443571712595</v>
      </c>
      <c r="D87">
        <v>6.8820870551067283E-4</v>
      </c>
      <c r="E87">
        <v>83.134521047172498</v>
      </c>
      <c r="F87">
        <v>6.8820870551067283E-4</v>
      </c>
    </row>
    <row r="88" spans="1:6">
      <c r="A88">
        <v>86</v>
      </c>
      <c r="B88" s="1">
        <v>40603</v>
      </c>
      <c r="C88">
        <v>64.577689968869294</v>
      </c>
      <c r="D88">
        <v>6.8584948809213755E-4</v>
      </c>
      <c r="E88">
        <v>84.162821768949399</v>
      </c>
      <c r="F88">
        <v>6.8584948809213755E-4</v>
      </c>
    </row>
    <row r="89" spans="1:6">
      <c r="A89">
        <v>87</v>
      </c>
      <c r="B89" s="1">
        <v>40634</v>
      </c>
      <c r="C89">
        <v>65.203197174555797</v>
      </c>
      <c r="D89">
        <v>6.8101340022527182E-4</v>
      </c>
      <c r="E89">
        <v>84.676972129837907</v>
      </c>
      <c r="F89">
        <v>6.8101340022527182E-4</v>
      </c>
    </row>
    <row r="90" spans="1:6">
      <c r="A90">
        <v>88</v>
      </c>
      <c r="B90" s="1">
        <v>40664</v>
      </c>
      <c r="C90">
        <v>64.577689968869294</v>
      </c>
      <c r="D90">
        <v>6.787376012189068E-4</v>
      </c>
      <c r="E90">
        <v>85.448197671170604</v>
      </c>
      <c r="F90">
        <v>6.787376012189068E-4</v>
      </c>
    </row>
    <row r="91" spans="1:6">
      <c r="A91">
        <v>89</v>
      </c>
      <c r="B91" s="1">
        <v>40695</v>
      </c>
      <c r="C91">
        <v>64.577689968869294</v>
      </c>
      <c r="D91">
        <v>6.7401821597361537E-4</v>
      </c>
      <c r="E91">
        <v>86.219423212503401</v>
      </c>
      <c r="F91">
        <v>6.7401821597361537E-4</v>
      </c>
    </row>
    <row r="92" spans="1:6">
      <c r="A92">
        <v>90</v>
      </c>
      <c r="B92" s="1">
        <v>40725</v>
      </c>
      <c r="C92">
        <v>64.264936366026106</v>
      </c>
      <c r="D92">
        <v>6.7182214943751302E-4</v>
      </c>
      <c r="E92">
        <v>87.247723934280302</v>
      </c>
      <c r="F92">
        <v>6.7182214943751302E-4</v>
      </c>
    </row>
    <row r="93" spans="1:6">
      <c r="A93">
        <v>91</v>
      </c>
      <c r="B93" s="1">
        <v>40756</v>
      </c>
      <c r="C93">
        <v>63.952182763182797</v>
      </c>
      <c r="D93">
        <v>6.6721491839928464E-4</v>
      </c>
      <c r="E93">
        <v>87.761874295168795</v>
      </c>
      <c r="F93">
        <v>6.6721491839928464E-4</v>
      </c>
    </row>
    <row r="94" spans="1:6">
      <c r="A94">
        <v>92</v>
      </c>
      <c r="B94" s="1">
        <v>40787</v>
      </c>
      <c r="C94">
        <v>63.639429160339603</v>
      </c>
      <c r="D94">
        <v>6.6509510510860573E-4</v>
      </c>
      <c r="E94">
        <v>87.247723934280302</v>
      </c>
      <c r="F94">
        <v>6.6509510510860573E-4</v>
      </c>
    </row>
    <row r="95" spans="1:6">
      <c r="A95">
        <v>93</v>
      </c>
      <c r="B95" s="1">
        <v>40817</v>
      </c>
      <c r="C95">
        <v>63.326675557496301</v>
      </c>
      <c r="D95">
        <v>6.6059571879100636E-4</v>
      </c>
      <c r="E95">
        <v>85.962348032059097</v>
      </c>
      <c r="F95">
        <v>6.6059571879100636E-4</v>
      </c>
    </row>
    <row r="96" spans="1:6">
      <c r="A96">
        <v>94</v>
      </c>
      <c r="B96" s="1">
        <v>40848</v>
      </c>
      <c r="C96">
        <v>62.701168351809798</v>
      </c>
      <c r="D96">
        <v>6.5735283596475374E-4</v>
      </c>
      <c r="E96">
        <v>84.676972129837907</v>
      </c>
      <c r="F96">
        <v>6.5735283596475374E-4</v>
      </c>
    </row>
    <row r="97" spans="1:6">
      <c r="A97">
        <v>95</v>
      </c>
      <c r="B97" s="1">
        <v>40878</v>
      </c>
      <c r="C97">
        <v>61.762907543280001</v>
      </c>
      <c r="D97">
        <v>6.5415324433709763E-4</v>
      </c>
      <c r="E97">
        <v>80.563769242730103</v>
      </c>
      <c r="F97">
        <v>6.5415324433709763E-4</v>
      </c>
    </row>
    <row r="98" spans="1:6">
      <c r="A98">
        <v>96</v>
      </c>
      <c r="B98" s="1">
        <v>40909</v>
      </c>
      <c r="C98">
        <v>61.137400337593498</v>
      </c>
      <c r="D98">
        <v>6.5222966297609703E-4</v>
      </c>
      <c r="E98">
        <v>74.136889731624095</v>
      </c>
      <c r="F98">
        <v>6.5222966297609703E-4</v>
      </c>
    </row>
    <row r="99" spans="1:6">
      <c r="A99">
        <v>97</v>
      </c>
      <c r="B99" s="1">
        <v>40940</v>
      </c>
      <c r="C99">
        <v>59.260878720533903</v>
      </c>
      <c r="D99">
        <v>6.5032426259012193E-4</v>
      </c>
      <c r="E99">
        <v>69.252461303183594</v>
      </c>
      <c r="F99">
        <v>6.5032426259012193E-4</v>
      </c>
    </row>
    <row r="100" spans="1:6">
      <c r="A100">
        <v>98</v>
      </c>
      <c r="B100" s="1">
        <v>40969</v>
      </c>
      <c r="C100">
        <v>58.948125117690701</v>
      </c>
      <c r="D100">
        <v>6.4726549697252482E-4</v>
      </c>
      <c r="E100">
        <v>67.452935040073896</v>
      </c>
      <c r="F100">
        <v>6.4726549697252482E-4</v>
      </c>
    </row>
    <row r="101" spans="1:6">
      <c r="A101">
        <v>99</v>
      </c>
      <c r="B101" s="1">
        <v>41000</v>
      </c>
      <c r="C101">
        <v>55.507835486414798</v>
      </c>
      <c r="D101">
        <v>6.465669812529359E-4</v>
      </c>
      <c r="E101">
        <v>67.452935040073896</v>
      </c>
      <c r="F101">
        <v>6.465669812529359E-4</v>
      </c>
    </row>
    <row r="102" spans="1:6">
      <c r="A102">
        <v>100</v>
      </c>
      <c r="B102" s="1">
        <v>41030</v>
      </c>
      <c r="C102">
        <v>53.318560266512002</v>
      </c>
      <c r="D102">
        <v>6.4355422845393249E-4</v>
      </c>
      <c r="E102">
        <v>67.452935040073896</v>
      </c>
      <c r="F102">
        <v>6.4355422845393249E-4</v>
      </c>
    </row>
    <row r="103" spans="1:6">
      <c r="A103">
        <v>101</v>
      </c>
      <c r="B103" s="1">
        <v>41061</v>
      </c>
      <c r="C103">
        <v>52.380299457982197</v>
      </c>
      <c r="D103">
        <v>6.4287940504521661E-4</v>
      </c>
      <c r="E103">
        <v>67.7100102205182</v>
      </c>
      <c r="F103">
        <v>6.4287940504521661E-4</v>
      </c>
    </row>
    <row r="104" spans="1:6">
      <c r="A104">
        <v>102</v>
      </c>
      <c r="B104" s="1">
        <v>41091</v>
      </c>
      <c r="C104">
        <v>51.7547922522958</v>
      </c>
      <c r="D104">
        <v>6.3991149357519998E-4</v>
      </c>
      <c r="E104">
        <v>68.481235761850897</v>
      </c>
      <c r="F104">
        <v>6.3991149357519998E-4</v>
      </c>
    </row>
    <row r="105" spans="1:6">
      <c r="A105">
        <v>103</v>
      </c>
      <c r="B105" s="1">
        <v>41122</v>
      </c>
      <c r="C105">
        <v>51.754792252295701</v>
      </c>
      <c r="D105">
        <v>6.3925961203915242E-4</v>
      </c>
      <c r="E105">
        <v>68.738310942295101</v>
      </c>
      <c r="F105">
        <v>6.3925961203915242E-4</v>
      </c>
    </row>
    <row r="106" spans="1:6">
      <c r="A106">
        <v>104</v>
      </c>
      <c r="B106" s="1">
        <v>41153</v>
      </c>
      <c r="C106">
        <v>51.754792252295701</v>
      </c>
      <c r="D106">
        <v>6.3633541135295563E-4</v>
      </c>
      <c r="E106">
        <v>69.509536483627798</v>
      </c>
      <c r="F106">
        <v>6.3633541135295563E-4</v>
      </c>
    </row>
    <row r="107" spans="1:6">
      <c r="A107">
        <v>105</v>
      </c>
      <c r="B107" s="1">
        <v>41183</v>
      </c>
      <c r="C107">
        <v>51.129285046609198</v>
      </c>
      <c r="D107">
        <v>6.3570575031931793E-4</v>
      </c>
      <c r="E107">
        <v>69.252461303183594</v>
      </c>
      <c r="F107">
        <v>6.3570575031931793E-4</v>
      </c>
    </row>
    <row r="108" spans="1:6">
      <c r="A108">
        <v>106</v>
      </c>
      <c r="B108" s="1">
        <v>41214</v>
      </c>
      <c r="C108">
        <v>50.503777840922702</v>
      </c>
      <c r="D108">
        <v>6.3282416901408456E-4</v>
      </c>
      <c r="E108">
        <v>69.252461303183594</v>
      </c>
      <c r="F108">
        <v>6.3282416901408456E-4</v>
      </c>
    </row>
    <row r="109" spans="1:6">
      <c r="A109">
        <v>107</v>
      </c>
      <c r="B109" s="1">
        <v>41244</v>
      </c>
      <c r="C109">
        <v>50.503777840922702</v>
      </c>
      <c r="D109">
        <v>6.3221603482341315E-4</v>
      </c>
      <c r="E109">
        <v>69.252461303183594</v>
      </c>
      <c r="F109">
        <v>6.3221603482341315E-4</v>
      </c>
    </row>
    <row r="110" spans="1:6">
      <c r="A110">
        <v>108</v>
      </c>
      <c r="B110" s="1">
        <v>41275</v>
      </c>
      <c r="C110">
        <v>50.503777840922702</v>
      </c>
      <c r="D110">
        <v>6.2917620781295603E-4</v>
      </c>
      <c r="E110">
        <v>69.766611664072101</v>
      </c>
      <c r="F110">
        <v>6.2917620781295603E-4</v>
      </c>
    </row>
    <row r="111" spans="1:6">
      <c r="A111">
        <v>109</v>
      </c>
      <c r="B111" s="1">
        <v>41306</v>
      </c>
      <c r="C111">
        <v>50.503777840922702</v>
      </c>
      <c r="D111">
        <v>6.2839140549355351E-4</v>
      </c>
      <c r="E111">
        <v>69.766611664072101</v>
      </c>
      <c r="F111">
        <v>6.2839140549355351E-4</v>
      </c>
    </row>
    <row r="112" spans="1:6">
      <c r="A112">
        <v>110</v>
      </c>
      <c r="B112" s="1">
        <v>41334</v>
      </c>
      <c r="C112">
        <v>50.816531443766003</v>
      </c>
      <c r="D112">
        <v>6.2761407827802542E-4</v>
      </c>
      <c r="E112">
        <v>70.794912385849003</v>
      </c>
      <c r="F112">
        <v>6.2761407827802542E-4</v>
      </c>
    </row>
    <row r="113" spans="1:6">
      <c r="A113">
        <v>111</v>
      </c>
      <c r="B113" s="1">
        <v>41365</v>
      </c>
      <c r="C113">
        <v>51.442038649452499</v>
      </c>
      <c r="D113">
        <v>6.2574170402002953E-4</v>
      </c>
      <c r="E113">
        <v>72.851513829402904</v>
      </c>
      <c r="F113">
        <v>6.2574170402002953E-4</v>
      </c>
    </row>
    <row r="114" spans="1:6">
      <c r="A114">
        <v>112</v>
      </c>
      <c r="B114" s="1">
        <v>41395</v>
      </c>
      <c r="C114">
        <v>52.693053060825498</v>
      </c>
      <c r="D114">
        <v>6.2608142599486559E-4</v>
      </c>
      <c r="E114">
        <v>74.651040092512602</v>
      </c>
      <c r="F114">
        <v>6.2608142599486559E-4</v>
      </c>
    </row>
    <row r="115" spans="1:6">
      <c r="A115">
        <v>113</v>
      </c>
      <c r="B115" s="1">
        <v>41426</v>
      </c>
      <c r="C115">
        <v>53.318560266512002</v>
      </c>
      <c r="D115">
        <v>6.2532589431260187E-4</v>
      </c>
      <c r="E115">
        <v>74.651040092512602</v>
      </c>
      <c r="F115">
        <v>6.2532589431260187E-4</v>
      </c>
    </row>
    <row r="116" spans="1:6">
      <c r="A116">
        <v>114</v>
      </c>
      <c r="B116" s="1">
        <v>41456</v>
      </c>
      <c r="C116">
        <v>53.631313869355303</v>
      </c>
      <c r="D116">
        <v>6.2240350528804274E-4</v>
      </c>
      <c r="E116">
        <v>74.651040092512602</v>
      </c>
      <c r="F116">
        <v>6.2240350528804274E-4</v>
      </c>
    </row>
    <row r="117" spans="1:6">
      <c r="A117">
        <v>115</v>
      </c>
      <c r="B117" s="1">
        <v>41487</v>
      </c>
      <c r="C117">
        <v>55.507835486414798</v>
      </c>
      <c r="D117">
        <v>6.2167211092616808E-4</v>
      </c>
      <c r="E117">
        <v>74.651040092512602</v>
      </c>
      <c r="F117">
        <v>6.2167211092616808E-4</v>
      </c>
    </row>
    <row r="118" spans="1:6">
      <c r="A118">
        <v>116</v>
      </c>
      <c r="B118" s="1">
        <v>41518</v>
      </c>
      <c r="C118">
        <v>56.446096294944603</v>
      </c>
      <c r="D118">
        <v>6.209474894355606E-4</v>
      </c>
      <c r="E118">
        <v>75.422265633845299</v>
      </c>
      <c r="F118">
        <v>6.209474894355606E-4</v>
      </c>
    </row>
    <row r="119" spans="1:6">
      <c r="A119">
        <v>117</v>
      </c>
      <c r="B119" s="1">
        <v>41548</v>
      </c>
      <c r="C119">
        <v>56.758849897787798</v>
      </c>
      <c r="D119">
        <v>6.202295466815875E-4</v>
      </c>
      <c r="E119">
        <v>75.679340814289503</v>
      </c>
      <c r="F119">
        <v>6.202295466815875E-4</v>
      </c>
    </row>
    <row r="120" spans="1:6">
      <c r="A120">
        <v>118</v>
      </c>
      <c r="B120" s="1">
        <v>41579</v>
      </c>
      <c r="C120">
        <v>57.3843571034744</v>
      </c>
      <c r="D120">
        <v>6.1951819172272949E-4</v>
      </c>
      <c r="E120">
        <v>75.679340814289503</v>
      </c>
      <c r="F120">
        <v>6.1951819172272949E-4</v>
      </c>
    </row>
    <row r="121" spans="1:6">
      <c r="A121">
        <v>119</v>
      </c>
      <c r="B121" s="1">
        <v>41609</v>
      </c>
      <c r="C121">
        <v>57.697110706317602</v>
      </c>
      <c r="D121">
        <v>6.1881333381966729E-4</v>
      </c>
      <c r="E121">
        <v>75.679340814289603</v>
      </c>
      <c r="F121">
        <v>6.1881333381966729E-4</v>
      </c>
    </row>
    <row r="122" spans="1:6">
      <c r="A122">
        <v>120</v>
      </c>
      <c r="B122" s="1">
        <v>41640</v>
      </c>
      <c r="C122">
        <v>57.071603500631099</v>
      </c>
      <c r="D122">
        <v>6.1791445607038806E-4</v>
      </c>
      <c r="E122">
        <v>75.679340814289503</v>
      </c>
      <c r="F122">
        <v>6.1791445607038806E-4</v>
      </c>
    </row>
    <row r="123" spans="1:6">
      <c r="A123">
        <v>121</v>
      </c>
      <c r="B123" s="1">
        <v>41671</v>
      </c>
      <c r="C123">
        <v>57.071603500631099</v>
      </c>
      <c r="D123">
        <v>6.1702428864529547E-4</v>
      </c>
      <c r="E123">
        <v>75.679340814289503</v>
      </c>
      <c r="F123">
        <v>6.1702428864529547E-4</v>
      </c>
    </row>
    <row r="124" spans="1:6">
      <c r="A124">
        <v>122</v>
      </c>
      <c r="B124" s="1">
        <v>41699</v>
      </c>
      <c r="C124">
        <v>58.322617912004198</v>
      </c>
      <c r="D124">
        <v>6.1404915259923888E-4</v>
      </c>
      <c r="E124">
        <v>75.422265633845299</v>
      </c>
      <c r="F124">
        <v>6.1404915259923888E-4</v>
      </c>
    </row>
    <row r="125" spans="1:6">
      <c r="A125">
        <v>123</v>
      </c>
      <c r="B125" s="1">
        <v>41730</v>
      </c>
      <c r="C125">
        <v>58.6353715148474</v>
      </c>
      <c r="D125">
        <v>6.1214432323367226E-4</v>
      </c>
      <c r="E125">
        <v>75.422265633845299</v>
      </c>
      <c r="F125">
        <v>6.1214432323367226E-4</v>
      </c>
    </row>
    <row r="126" spans="1:6">
      <c r="A126">
        <v>124</v>
      </c>
      <c r="B126" s="1">
        <v>41760</v>
      </c>
      <c r="C126">
        <v>58.6353715148474</v>
      </c>
      <c r="D126">
        <v>6.1025768715879428E-4</v>
      </c>
      <c r="E126">
        <v>74.908115272956806</v>
      </c>
      <c r="F126">
        <v>6.1025768715879428E-4</v>
      </c>
    </row>
    <row r="127" spans="1:6">
      <c r="A127">
        <v>125</v>
      </c>
      <c r="B127" s="1">
        <v>41791</v>
      </c>
      <c r="C127">
        <v>58.948125117690701</v>
      </c>
      <c r="D127">
        <v>6.0735713516271695E-4</v>
      </c>
      <c r="E127">
        <v>74.651040092512602</v>
      </c>
      <c r="F127">
        <v>6.0735713516271695E-4</v>
      </c>
    </row>
    <row r="128" spans="1:6">
      <c r="A128">
        <v>126</v>
      </c>
      <c r="B128" s="1">
        <v>41821</v>
      </c>
      <c r="C128">
        <v>58.322617912004198</v>
      </c>
      <c r="D128">
        <v>6.0448402535478844E-4</v>
      </c>
      <c r="E128">
        <v>73.622739370735601</v>
      </c>
      <c r="F128">
        <v>6.0448402535478844E-4</v>
      </c>
    </row>
    <row r="129" spans="1:6">
      <c r="A129">
        <v>127</v>
      </c>
      <c r="B129" s="1">
        <v>41852</v>
      </c>
      <c r="C129">
        <v>52.380299457982296</v>
      </c>
      <c r="D129">
        <v>6.0368223833236602E-4</v>
      </c>
      <c r="E129">
        <v>72.080288288070193</v>
      </c>
      <c r="F129">
        <v>6.0368223833236602E-4</v>
      </c>
    </row>
    <row r="130" spans="1:6">
      <c r="A130">
        <v>128</v>
      </c>
      <c r="B130" s="1">
        <v>41883</v>
      </c>
      <c r="C130">
        <v>49.565517032392897</v>
      </c>
      <c r="D130">
        <v>6.0085327752778628E-4</v>
      </c>
      <c r="E130">
        <v>70.537837205404799</v>
      </c>
      <c r="F130">
        <v>6.0085327752778628E-4</v>
      </c>
    </row>
    <row r="131" spans="1:6">
      <c r="A131">
        <v>129</v>
      </c>
      <c r="B131" s="1">
        <v>41913</v>
      </c>
      <c r="C131">
        <v>49.252763429549702</v>
      </c>
      <c r="D131">
        <v>5.9805070706602371E-4</v>
      </c>
      <c r="E131">
        <v>70.537837205404799</v>
      </c>
      <c r="F131">
        <v>5.9805070706602371E-4</v>
      </c>
    </row>
    <row r="132" spans="1:6">
      <c r="A132">
        <v>130</v>
      </c>
      <c r="B132" s="1">
        <v>41944</v>
      </c>
      <c r="C132">
        <v>49.252763429549702</v>
      </c>
      <c r="D132">
        <v>5.9628205744718162E-4</v>
      </c>
      <c r="E132">
        <v>70.537837205404799</v>
      </c>
      <c r="F132">
        <v>5.9628205744718162E-4</v>
      </c>
    </row>
    <row r="133" spans="1:6">
      <c r="A133">
        <v>131</v>
      </c>
      <c r="B133" s="1">
        <v>41974</v>
      </c>
      <c r="C133">
        <v>49.252763429549702</v>
      </c>
      <c r="D133">
        <v>5.9452975396431654E-4</v>
      </c>
      <c r="E133">
        <v>70.537837205404799</v>
      </c>
      <c r="F133">
        <v>5.9452975396431654E-4</v>
      </c>
    </row>
    <row r="134" spans="1:6">
      <c r="A134">
        <v>132</v>
      </c>
      <c r="B134" s="1">
        <v>42005</v>
      </c>
      <c r="C134">
        <v>48.9400098267065</v>
      </c>
      <c r="D134">
        <v>5.9032653962288247E-4</v>
      </c>
      <c r="E134">
        <v>71.5661379271817</v>
      </c>
      <c r="F134">
        <v>5.9032653962288247E-4</v>
      </c>
    </row>
    <row r="135" spans="1:6">
      <c r="A135">
        <v>133</v>
      </c>
      <c r="B135" s="1">
        <v>42036</v>
      </c>
      <c r="C135">
        <v>48.314502621019898</v>
      </c>
      <c r="D135">
        <v>5.8618233993985294E-4</v>
      </c>
      <c r="E135">
        <v>71.5661379271817</v>
      </c>
      <c r="F135">
        <v>5.8618233993985294E-4</v>
      </c>
    </row>
    <row r="136" spans="1:6">
      <c r="A136">
        <v>134</v>
      </c>
      <c r="B136" s="1">
        <v>42064</v>
      </c>
      <c r="C136">
        <v>48.001749018176703</v>
      </c>
      <c r="D136">
        <v>5.8406043797393204E-4</v>
      </c>
      <c r="E136">
        <v>71.5661379271817</v>
      </c>
      <c r="F136">
        <v>5.8406043797393204E-4</v>
      </c>
    </row>
    <row r="137" spans="1:6">
      <c r="A137">
        <v>135</v>
      </c>
      <c r="B137" s="1">
        <v>42095</v>
      </c>
      <c r="C137">
        <v>47.3762418124901</v>
      </c>
      <c r="D137">
        <v>5.8196791578082289E-4</v>
      </c>
      <c r="E137">
        <v>72.337363468514397</v>
      </c>
      <c r="F137">
        <v>5.8196791578082289E-4</v>
      </c>
    </row>
    <row r="138" spans="1:6">
      <c r="A138">
        <v>136</v>
      </c>
      <c r="B138" s="1">
        <v>42125</v>
      </c>
      <c r="C138">
        <v>46.750734606803597</v>
      </c>
      <c r="D138">
        <v>5.7990416736899064E-4</v>
      </c>
      <c r="E138">
        <v>72.337363468514496</v>
      </c>
      <c r="F138">
        <v>5.7990416736899064E-4</v>
      </c>
    </row>
    <row r="139" spans="1:6">
      <c r="A139">
        <v>137</v>
      </c>
      <c r="B139" s="1">
        <v>42156</v>
      </c>
      <c r="C139">
        <v>46.750734606803597</v>
      </c>
      <c r="D139">
        <v>5.7594432975611467E-4</v>
      </c>
      <c r="E139">
        <v>72.337363468514397</v>
      </c>
      <c r="F139">
        <v>5.7594432975611467E-4</v>
      </c>
    </row>
    <row r="140" spans="1:6">
      <c r="A140">
        <v>138</v>
      </c>
      <c r="B140" s="1">
        <v>42186</v>
      </c>
      <c r="C140">
        <v>46.437981003960402</v>
      </c>
      <c r="D140">
        <v>5.7394942723875699E-4</v>
      </c>
      <c r="E140">
        <v>72.337363468514496</v>
      </c>
      <c r="F140">
        <v>5.7394942723875699E-4</v>
      </c>
    </row>
    <row r="141" spans="1:6">
      <c r="A141">
        <v>139</v>
      </c>
      <c r="B141" s="1">
        <v>42217</v>
      </c>
      <c r="C141">
        <v>46.437981003960402</v>
      </c>
      <c r="D141">
        <v>5.7198140178711134E-4</v>
      </c>
      <c r="E141">
        <v>71.5661379271817</v>
      </c>
      <c r="F141">
        <v>5.7198140178711134E-4</v>
      </c>
    </row>
    <row r="142" spans="1:6">
      <c r="A142">
        <v>140</v>
      </c>
      <c r="B142" s="1">
        <v>42248</v>
      </c>
      <c r="C142">
        <v>46.125227401117101</v>
      </c>
      <c r="D142">
        <v>5.700397138688148E-4</v>
      </c>
      <c r="E142">
        <v>69.766611664072101</v>
      </c>
      <c r="F142">
        <v>5.700397138688148E-4</v>
      </c>
    </row>
    <row r="143" spans="1:6">
      <c r="A143">
        <v>141</v>
      </c>
      <c r="B143" s="1">
        <v>42278</v>
      </c>
      <c r="C143">
        <v>45.499720195430598</v>
      </c>
      <c r="D143">
        <v>5.6625072644001504E-4</v>
      </c>
      <c r="E143">
        <v>69.252461303183594</v>
      </c>
      <c r="F143">
        <v>5.6625072644001504E-4</v>
      </c>
    </row>
    <row r="144" spans="1:6">
      <c r="A144">
        <v>142</v>
      </c>
      <c r="B144" s="1">
        <v>42309</v>
      </c>
      <c r="C144">
        <v>43.935952181214297</v>
      </c>
      <c r="D144">
        <v>5.643725200432816E-4</v>
      </c>
      <c r="E144">
        <v>66.938784679185403</v>
      </c>
      <c r="F144">
        <v>5.643725200432816E-4</v>
      </c>
    </row>
    <row r="145" spans="1:6">
      <c r="A145">
        <v>143</v>
      </c>
      <c r="B145" s="1">
        <v>42339</v>
      </c>
      <c r="C145">
        <v>42.9976913726845</v>
      </c>
      <c r="D145">
        <v>5.6251895451390652E-4</v>
      </c>
      <c r="E145">
        <v>63.8538825138546</v>
      </c>
      <c r="F145">
        <v>5.6251895451390652E-4</v>
      </c>
    </row>
    <row r="146" spans="1:6">
      <c r="A146">
        <v>144</v>
      </c>
      <c r="B146" s="1">
        <v>42370</v>
      </c>
      <c r="C146">
        <v>42.372184166997997</v>
      </c>
      <c r="D146">
        <v>5.6193868502046201E-4</v>
      </c>
      <c r="E146">
        <v>62.568506611633303</v>
      </c>
      <c r="F146">
        <v>5.6193868502046201E-4</v>
      </c>
    </row>
    <row r="147" spans="1:6">
      <c r="A147">
        <v>145</v>
      </c>
      <c r="B147" s="1">
        <v>42401</v>
      </c>
      <c r="D147">
        <v>5.6320433947123908E-4</v>
      </c>
      <c r="E147">
        <v>61.797281070300699</v>
      </c>
      <c r="F147">
        <v>5.6320433947123908E-4</v>
      </c>
    </row>
    <row r="148" spans="1:6">
      <c r="A148">
        <v>146</v>
      </c>
      <c r="B148" s="1">
        <v>42430</v>
      </c>
      <c r="D148">
        <v>5.6631021710881594E-4</v>
      </c>
      <c r="E148">
        <v>61.540205889856402</v>
      </c>
      <c r="F148">
        <v>5.6631021710881594E-4</v>
      </c>
    </row>
    <row r="149" spans="1:6">
      <c r="A149">
        <v>147</v>
      </c>
      <c r="B149" s="1">
        <v>42461</v>
      </c>
      <c r="D149">
        <v>5.6756877286444026E-4</v>
      </c>
      <c r="E149">
        <v>60.511905168079402</v>
      </c>
      <c r="F149">
        <v>5.6756877286444026E-4</v>
      </c>
    </row>
    <row r="150" spans="1:6">
      <c r="A150">
        <v>148</v>
      </c>
      <c r="B150" s="1">
        <v>42491</v>
      </c>
      <c r="D150">
        <v>5.6974426386877282E-4</v>
      </c>
      <c r="F150">
        <v>5.6974426386877282E-4</v>
      </c>
    </row>
    <row r="151" spans="1:6">
      <c r="A151">
        <v>149</v>
      </c>
      <c r="B151" s="1">
        <v>42522</v>
      </c>
      <c r="D151">
        <v>5.7191529004525646E-4</v>
      </c>
      <c r="F151">
        <v>5.7191529004525646E-4</v>
      </c>
    </row>
    <row r="152" spans="1:6">
      <c r="A152">
        <v>150</v>
      </c>
      <c r="B152" s="1">
        <v>42552</v>
      </c>
      <c r="D152">
        <v>5.7316422857142863E-4</v>
      </c>
      <c r="F152">
        <v>5.7316422857142863E-4</v>
      </c>
    </row>
    <row r="153" spans="1:6">
      <c r="D153">
        <v>5.7624400110810759E-4</v>
      </c>
      <c r="F153">
        <v>5.7624400110810759E-4</v>
      </c>
    </row>
    <row r="154" spans="1:6">
      <c r="D154">
        <v>5.7748595526818962E-4</v>
      </c>
      <c r="F154">
        <v>5.7748595526818962E-4</v>
      </c>
    </row>
    <row r="155" spans="1:6">
      <c r="D155">
        <v>5.7872537070857699E-4</v>
      </c>
      <c r="F155">
        <v>5.7872537070857699E-4</v>
      </c>
    </row>
    <row r="156" spans="1:6">
      <c r="D156">
        <v>5.81790031634976E-4</v>
      </c>
      <c r="F156">
        <v>5.81790031634976E-4</v>
      </c>
    </row>
    <row r="157" spans="1:6">
      <c r="D157">
        <v>5.8302252863472951E-4</v>
      </c>
      <c r="F157">
        <v>5.8302252863472951E-4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0633F-E656-3042-AF5A-0F03D3CDFEC7}">
  <dimension ref="A1:AA186"/>
  <sheetViews>
    <sheetView tabSelected="1" topLeftCell="A152" workbookViewId="0">
      <selection activeCell="S15" sqref="S15"/>
    </sheetView>
  </sheetViews>
  <sheetFormatPr baseColWidth="10" defaultRowHeight="20"/>
  <sheetData>
    <row r="1" spans="1:19">
      <c r="B1" t="s">
        <v>13</v>
      </c>
      <c r="C1" t="s">
        <v>49</v>
      </c>
      <c r="D1" t="s">
        <v>51</v>
      </c>
      <c r="E1" t="s">
        <v>50</v>
      </c>
      <c r="F1" t="s">
        <v>51</v>
      </c>
      <c r="G1" t="s">
        <v>53</v>
      </c>
    </row>
    <row r="2" spans="1:19">
      <c r="A2">
        <v>0</v>
      </c>
      <c r="B2" s="1">
        <v>37987</v>
      </c>
      <c r="C2">
        <v>72.4280742682447</v>
      </c>
      <c r="G2" s="9">
        <v>34.31</v>
      </c>
    </row>
    <row r="3" spans="1:19">
      <c r="A3">
        <v>1</v>
      </c>
      <c r="B3" s="1">
        <v>38018</v>
      </c>
      <c r="C3">
        <v>73.681852408114494</v>
      </c>
      <c r="G3" s="9">
        <v>34.69</v>
      </c>
    </row>
    <row r="4" spans="1:19">
      <c r="A4">
        <v>2</v>
      </c>
      <c r="B4" s="1">
        <v>38047</v>
      </c>
      <c r="C4">
        <v>78.070075897658896</v>
      </c>
      <c r="G4" s="9">
        <v>36.74</v>
      </c>
    </row>
    <row r="5" spans="1:19">
      <c r="A5">
        <v>3</v>
      </c>
      <c r="B5" s="1">
        <v>38078</v>
      </c>
      <c r="C5">
        <v>80.891076712366001</v>
      </c>
      <c r="G5" s="9">
        <v>36.75</v>
      </c>
    </row>
    <row r="6" spans="1:19">
      <c r="A6">
        <v>4</v>
      </c>
      <c r="B6" s="1">
        <v>38108</v>
      </c>
      <c r="C6">
        <v>82.144854852235795</v>
      </c>
      <c r="G6" s="9">
        <v>40.28</v>
      </c>
    </row>
    <row r="7" spans="1:19">
      <c r="A7">
        <v>5</v>
      </c>
      <c r="B7" s="1">
        <v>38139</v>
      </c>
      <c r="C7">
        <v>83.085188457138202</v>
      </c>
      <c r="G7" s="9">
        <v>38.03</v>
      </c>
    </row>
    <row r="8" spans="1:19">
      <c r="A8">
        <v>6</v>
      </c>
      <c r="B8" s="1">
        <v>38169</v>
      </c>
      <c r="C8">
        <v>83.398632992105703</v>
      </c>
      <c r="G8" s="9">
        <v>40.78</v>
      </c>
    </row>
    <row r="9" spans="1:19">
      <c r="A9">
        <v>7</v>
      </c>
      <c r="B9" s="1">
        <v>38200</v>
      </c>
      <c r="C9">
        <v>83.712077527073205</v>
      </c>
      <c r="G9" s="9">
        <v>44.9</v>
      </c>
    </row>
    <row r="10" spans="1:19">
      <c r="A10">
        <v>8</v>
      </c>
      <c r="B10" s="1">
        <v>38231</v>
      </c>
      <c r="C10">
        <v>85.906189271845307</v>
      </c>
      <c r="G10" s="9">
        <v>45.94</v>
      </c>
    </row>
    <row r="11" spans="1:19">
      <c r="A11">
        <v>9</v>
      </c>
      <c r="B11" s="1">
        <v>38261</v>
      </c>
      <c r="C11">
        <v>87.473411946682603</v>
      </c>
      <c r="G11" s="9">
        <v>53.28</v>
      </c>
    </row>
    <row r="12" spans="1:19">
      <c r="A12">
        <v>10</v>
      </c>
      <c r="B12" s="1">
        <v>38292</v>
      </c>
      <c r="C12">
        <v>88.413745551584995</v>
      </c>
      <c r="G12" s="9">
        <v>48.47</v>
      </c>
    </row>
    <row r="13" spans="1:19">
      <c r="A13">
        <v>11</v>
      </c>
      <c r="B13" s="1">
        <v>38322</v>
      </c>
      <c r="C13">
        <v>89.980968226422306</v>
      </c>
      <c r="D13">
        <v>9.6947230407054379E-4</v>
      </c>
      <c r="F13">
        <v>9.6947230407054379E-4</v>
      </c>
      <c r="G13" s="9">
        <v>43.15</v>
      </c>
    </row>
    <row r="14" spans="1:19">
      <c r="A14">
        <v>12</v>
      </c>
      <c r="B14" s="1">
        <v>38353</v>
      </c>
      <c r="C14">
        <v>92.801969041129396</v>
      </c>
      <c r="D14">
        <v>9.5910485621875249E-4</v>
      </c>
      <c r="F14">
        <v>9.5910485621875249E-4</v>
      </c>
      <c r="G14" s="9">
        <v>46.84</v>
      </c>
    </row>
    <row r="15" spans="1:19">
      <c r="A15">
        <v>13</v>
      </c>
      <c r="B15" s="1">
        <v>38384</v>
      </c>
      <c r="C15">
        <v>93.115413576096898</v>
      </c>
      <c r="D15">
        <v>9.5633957767110632E-4</v>
      </c>
      <c r="F15">
        <v>9.5633957767110632E-4</v>
      </c>
      <c r="G15" s="9">
        <v>48.15</v>
      </c>
      <c r="S15" t="s">
        <v>57</v>
      </c>
    </row>
    <row r="16" spans="1:19">
      <c r="A16">
        <v>14</v>
      </c>
      <c r="B16" s="1">
        <v>38412</v>
      </c>
      <c r="C16">
        <v>97.817081600608702</v>
      </c>
      <c r="D16">
        <v>9.5606736410771035E-4</v>
      </c>
      <c r="F16">
        <v>9.5606736410771035E-4</v>
      </c>
      <c r="G16" s="9">
        <v>54.19</v>
      </c>
      <c r="S16" t="s">
        <v>16</v>
      </c>
    </row>
    <row r="17" spans="1:27" ht="21" thickBot="1">
      <c r="A17">
        <v>15</v>
      </c>
      <c r="B17" s="1">
        <v>38443</v>
      </c>
      <c r="C17">
        <v>102.51874962511999</v>
      </c>
      <c r="D17">
        <v>9.4857100657662428E-4</v>
      </c>
      <c r="F17">
        <v>9.4857100657662428E-4</v>
      </c>
      <c r="G17" s="9">
        <v>52.98</v>
      </c>
    </row>
    <row r="18" spans="1:27">
      <c r="A18">
        <v>16</v>
      </c>
      <c r="B18" s="1">
        <v>38473</v>
      </c>
      <c r="C18">
        <v>102.205305090153</v>
      </c>
      <c r="D18">
        <v>9.4599883075041234E-4</v>
      </c>
      <c r="F18">
        <v>9.4599883075041234E-4</v>
      </c>
      <c r="G18" s="9">
        <v>49.83</v>
      </c>
      <c r="S18" s="7" t="s">
        <v>17</v>
      </c>
      <c r="T18" s="7"/>
    </row>
    <row r="19" spans="1:27">
      <c r="A19">
        <v>17</v>
      </c>
      <c r="B19" s="1">
        <v>38504</v>
      </c>
      <c r="C19">
        <v>99.070859740478596</v>
      </c>
      <c r="D19">
        <v>9.4347887602430213E-4</v>
      </c>
      <c r="F19">
        <v>9.4347887602430213E-4</v>
      </c>
      <c r="G19" s="9">
        <v>56.35</v>
      </c>
      <c r="I19" t="s">
        <v>54</v>
      </c>
      <c r="S19" s="4" t="s">
        <v>18</v>
      </c>
      <c r="T19" s="4">
        <v>0.78864203131864752</v>
      </c>
    </row>
    <row r="20" spans="1:27">
      <c r="A20">
        <v>18</v>
      </c>
      <c r="B20" s="1">
        <v>38534</v>
      </c>
      <c r="C20">
        <v>97.190192530673798</v>
      </c>
      <c r="D20">
        <v>9.3867229256964298E-4</v>
      </c>
      <c r="F20">
        <v>9.3867229256964298E-4</v>
      </c>
      <c r="G20" s="9">
        <v>59</v>
      </c>
      <c r="I20" t="s">
        <v>16</v>
      </c>
      <c r="S20" s="4" t="s">
        <v>19</v>
      </c>
      <c r="T20" s="4">
        <v>0.62195625356240258</v>
      </c>
    </row>
    <row r="21" spans="1:27" ht="21" thickBot="1">
      <c r="A21">
        <v>19</v>
      </c>
      <c r="B21" s="1">
        <v>38565</v>
      </c>
      <c r="C21">
        <v>93.742302646031803</v>
      </c>
      <c r="D21">
        <v>9.3627537327823686E-4</v>
      </c>
      <c r="F21">
        <v>9.3627537327823686E-4</v>
      </c>
      <c r="G21" s="9">
        <v>64.989999999999995</v>
      </c>
      <c r="S21" s="4" t="s">
        <v>20</v>
      </c>
      <c r="T21" s="4">
        <v>0.61639678670302611</v>
      </c>
    </row>
    <row r="22" spans="1:27">
      <c r="A22">
        <v>20</v>
      </c>
      <c r="B22" s="1">
        <v>38596</v>
      </c>
      <c r="C22">
        <v>90.921301831324698</v>
      </c>
      <c r="D22">
        <v>9.3163445304713646E-4</v>
      </c>
      <c r="F22">
        <v>9.3163445304713646E-4</v>
      </c>
      <c r="G22" s="9">
        <v>65.59</v>
      </c>
      <c r="I22" s="7" t="s">
        <v>17</v>
      </c>
      <c r="J22" s="7"/>
      <c r="S22" s="4" t="s">
        <v>21</v>
      </c>
      <c r="T22" s="4">
        <v>10.339002178839475</v>
      </c>
    </row>
    <row r="23" spans="1:27" ht="21" thickBot="1">
      <c r="A23">
        <v>21</v>
      </c>
      <c r="B23" s="1">
        <v>38626</v>
      </c>
      <c r="C23">
        <v>90.294412761389694</v>
      </c>
      <c r="D23">
        <v>9.2708407737538702E-4</v>
      </c>
      <c r="F23">
        <v>9.2708407737538702E-4</v>
      </c>
      <c r="G23" s="9">
        <v>62.26</v>
      </c>
      <c r="I23" s="4" t="s">
        <v>18</v>
      </c>
      <c r="J23" s="4">
        <v>0.78841941452855402</v>
      </c>
      <c r="S23" s="5" t="s">
        <v>22</v>
      </c>
      <c r="T23" s="5">
        <v>139</v>
      </c>
    </row>
    <row r="24" spans="1:27">
      <c r="A24">
        <v>22</v>
      </c>
      <c r="B24" s="1">
        <v>38657</v>
      </c>
      <c r="C24">
        <v>89.667523691454804</v>
      </c>
      <c r="D24">
        <v>9.2486857793964831E-4</v>
      </c>
      <c r="F24">
        <v>9.2486857793964831E-4</v>
      </c>
      <c r="G24" s="9">
        <v>58.32</v>
      </c>
      <c r="I24" s="4" t="s">
        <v>19</v>
      </c>
      <c r="J24" s="4">
        <v>0.62160517320554798</v>
      </c>
    </row>
    <row r="25" spans="1:27" ht="21" thickBot="1">
      <c r="A25">
        <v>23</v>
      </c>
      <c r="B25" s="1">
        <v>38687</v>
      </c>
      <c r="C25">
        <v>89.040634621519899</v>
      </c>
      <c r="D25">
        <v>9.2492093176815848E-4</v>
      </c>
      <c r="F25">
        <v>9.2492093176815848E-4</v>
      </c>
      <c r="G25" s="9">
        <v>59.41</v>
      </c>
      <c r="I25" s="4" t="s">
        <v>20</v>
      </c>
      <c r="J25" s="4">
        <v>0.61884316717055199</v>
      </c>
      <c r="S25" t="s">
        <v>23</v>
      </c>
    </row>
    <row r="26" spans="1:27">
      <c r="A26">
        <v>24</v>
      </c>
      <c r="B26" s="1">
        <v>38718</v>
      </c>
      <c r="C26">
        <v>89.667523691454804</v>
      </c>
      <c r="D26">
        <v>9.1464798807764616E-4</v>
      </c>
      <c r="F26">
        <v>9.1464798807764616E-4</v>
      </c>
      <c r="G26" s="9">
        <v>65.489999999999995</v>
      </c>
      <c r="I26" s="4" t="s">
        <v>21</v>
      </c>
      <c r="J26" s="4">
        <v>10.305981616005004</v>
      </c>
      <c r="S26" s="6"/>
      <c r="T26" s="6" t="s">
        <v>27</v>
      </c>
      <c r="U26" s="6" t="s">
        <v>28</v>
      </c>
      <c r="V26" s="6" t="s">
        <v>29</v>
      </c>
      <c r="W26" s="6" t="s">
        <v>30</v>
      </c>
      <c r="X26" s="6" t="s">
        <v>31</v>
      </c>
    </row>
    <row r="27" spans="1:27" ht="21" thickBot="1">
      <c r="A27">
        <v>25</v>
      </c>
      <c r="B27" s="1">
        <v>38749</v>
      </c>
      <c r="C27">
        <v>90.921301831324698</v>
      </c>
      <c r="D27">
        <v>9.1331334335138564E-4</v>
      </c>
      <c r="F27">
        <v>9.1331334335138564E-4</v>
      </c>
      <c r="G27" s="9">
        <v>61.63</v>
      </c>
      <c r="I27" s="5" t="s">
        <v>22</v>
      </c>
      <c r="J27" s="5">
        <v>139</v>
      </c>
      <c r="S27" s="4" t="s">
        <v>24</v>
      </c>
      <c r="T27" s="4">
        <v>2</v>
      </c>
      <c r="U27" s="4">
        <v>23917.398661897081</v>
      </c>
      <c r="V27" s="4">
        <v>11958.699330948541</v>
      </c>
      <c r="W27" s="4">
        <v>111.87336291310551</v>
      </c>
      <c r="X27" s="4">
        <v>1.8743900546951366E-29</v>
      </c>
    </row>
    <row r="28" spans="1:27">
      <c r="A28">
        <v>26</v>
      </c>
      <c r="B28" s="1">
        <v>38777</v>
      </c>
      <c r="C28">
        <v>93.115413576096898</v>
      </c>
      <c r="D28">
        <v>9.0560028338178711E-4</v>
      </c>
      <c r="F28">
        <v>9.0560028338178711E-4</v>
      </c>
      <c r="G28" s="9">
        <v>62.69</v>
      </c>
      <c r="S28" s="4" t="s">
        <v>25</v>
      </c>
      <c r="T28" s="4">
        <v>136</v>
      </c>
      <c r="U28" s="4">
        <v>14537.715383350449</v>
      </c>
      <c r="V28" s="4">
        <v>106.89496605404742</v>
      </c>
      <c r="W28" s="4"/>
      <c r="X28" s="4"/>
    </row>
    <row r="29" spans="1:27" ht="21" thickBot="1">
      <c r="A29">
        <v>27</v>
      </c>
      <c r="B29" s="1">
        <v>38808</v>
      </c>
      <c r="C29">
        <v>94.369191715966707</v>
      </c>
      <c r="D29">
        <v>9.0019721159420292E-4</v>
      </c>
      <c r="F29">
        <v>9.0019721159420292E-4</v>
      </c>
      <c r="G29" s="9">
        <v>69.44</v>
      </c>
      <c r="I29" t="s">
        <v>23</v>
      </c>
      <c r="S29" s="5" t="s">
        <v>9</v>
      </c>
      <c r="T29" s="5">
        <v>138</v>
      </c>
      <c r="U29" s="5">
        <v>38455.11404524753</v>
      </c>
      <c r="V29" s="5"/>
      <c r="W29" s="5"/>
      <c r="X29" s="5"/>
    </row>
    <row r="30" spans="1:27" ht="21" thickBot="1">
      <c r="A30">
        <v>28</v>
      </c>
      <c r="B30" s="1">
        <v>38838</v>
      </c>
      <c r="C30">
        <v>95.622969855836502</v>
      </c>
      <c r="D30">
        <v>9.1368052174244812E-4</v>
      </c>
      <c r="F30">
        <v>9.1368052174244812E-4</v>
      </c>
      <c r="G30" s="9">
        <v>70.84</v>
      </c>
      <c r="I30" s="6"/>
      <c r="J30" s="6" t="s">
        <v>27</v>
      </c>
      <c r="K30" s="6" t="s">
        <v>28</v>
      </c>
      <c r="L30" s="6" t="s">
        <v>29</v>
      </c>
      <c r="M30" s="6" t="s">
        <v>30</v>
      </c>
      <c r="N30" s="6" t="s">
        <v>31</v>
      </c>
    </row>
    <row r="31" spans="1:27">
      <c r="A31">
        <v>29</v>
      </c>
      <c r="B31" s="1">
        <v>38869</v>
      </c>
      <c r="C31">
        <v>96.876747995706395</v>
      </c>
      <c r="D31">
        <v>9.0831187602418491E-4</v>
      </c>
      <c r="F31">
        <v>9.0831187602418491E-4</v>
      </c>
      <c r="G31" s="9">
        <v>70.95</v>
      </c>
      <c r="I31" s="4" t="s">
        <v>24</v>
      </c>
      <c r="J31" s="4">
        <v>1</v>
      </c>
      <c r="K31" s="4">
        <v>23903.897826735192</v>
      </c>
      <c r="L31" s="4">
        <v>23903.897826735192</v>
      </c>
      <c r="M31" s="4">
        <v>225.05568971591626</v>
      </c>
      <c r="N31" s="4">
        <v>1.0553429257444681E-30</v>
      </c>
      <c r="S31" s="6"/>
      <c r="T31" s="6" t="s">
        <v>32</v>
      </c>
      <c r="U31" s="6" t="s">
        <v>21</v>
      </c>
      <c r="V31" s="6" t="s">
        <v>33</v>
      </c>
      <c r="W31" s="6" t="s">
        <v>34</v>
      </c>
      <c r="X31" s="6" t="s">
        <v>35</v>
      </c>
      <c r="Y31" s="6" t="s">
        <v>36</v>
      </c>
      <c r="Z31" s="6" t="s">
        <v>37</v>
      </c>
      <c r="AA31" s="6" t="s">
        <v>38</v>
      </c>
    </row>
    <row r="32" spans="1:27">
      <c r="A32">
        <v>30</v>
      </c>
      <c r="B32" s="1">
        <v>38899</v>
      </c>
      <c r="C32">
        <v>98.443970670543607</v>
      </c>
      <c r="D32">
        <v>9.051083118030562E-4</v>
      </c>
      <c r="F32">
        <v>9.051083118030562E-4</v>
      </c>
      <c r="G32" s="9">
        <v>74.41</v>
      </c>
      <c r="I32" s="4" t="s">
        <v>25</v>
      </c>
      <c r="J32" s="4">
        <v>137</v>
      </c>
      <c r="K32" s="4">
        <v>14551.216218512338</v>
      </c>
      <c r="L32" s="4">
        <v>106.21325706943313</v>
      </c>
      <c r="M32" s="4"/>
      <c r="N32" s="4"/>
      <c r="S32" s="4" t="s">
        <v>26</v>
      </c>
      <c r="T32" s="4">
        <v>0.68161660883475417</v>
      </c>
      <c r="U32" s="4">
        <v>6.5142440932571946</v>
      </c>
      <c r="V32" s="4">
        <v>0.10463479708110512</v>
      </c>
      <c r="W32" s="4">
        <v>0.91681975905061341</v>
      </c>
      <c r="X32" s="4">
        <v>-12.200696998921391</v>
      </c>
      <c r="Y32" s="4">
        <v>13.563930216590901</v>
      </c>
      <c r="Z32" s="4">
        <v>-12.200696998921391</v>
      </c>
      <c r="AA32" s="4">
        <v>13.563930216590901</v>
      </c>
    </row>
    <row r="33" spans="1:27" ht="21" thickBot="1">
      <c r="A33">
        <v>31</v>
      </c>
      <c r="B33" s="1">
        <v>38930</v>
      </c>
      <c r="C33">
        <v>99.070859740478596</v>
      </c>
      <c r="D33">
        <v>9.0198367146164017E-4</v>
      </c>
      <c r="F33">
        <v>9.0198367146164017E-4</v>
      </c>
      <c r="G33" s="9">
        <v>73.040000000000006</v>
      </c>
      <c r="I33" s="5" t="s">
        <v>9</v>
      </c>
      <c r="J33" s="5">
        <v>138</v>
      </c>
      <c r="K33" s="5">
        <v>38455.11404524753</v>
      </c>
      <c r="L33" s="5"/>
      <c r="M33" s="5"/>
      <c r="N33" s="5"/>
      <c r="S33" s="4" t="s">
        <v>39</v>
      </c>
      <c r="T33" s="4">
        <v>107848.69485507961</v>
      </c>
      <c r="U33" s="4">
        <v>7284.665715503108</v>
      </c>
      <c r="V33" s="4">
        <v>14.804892779850935</v>
      </c>
      <c r="W33" s="4">
        <v>3.8637316557349083E-30</v>
      </c>
      <c r="X33" s="4">
        <v>93442.825665757045</v>
      </c>
      <c r="Y33" s="4">
        <v>122254.56404440217</v>
      </c>
      <c r="Z33" s="4">
        <v>93442.825665757045</v>
      </c>
      <c r="AA33" s="4">
        <v>122254.56404440217</v>
      </c>
    </row>
    <row r="34" spans="1:27" ht="21" thickBot="1">
      <c r="A34">
        <v>32</v>
      </c>
      <c r="B34" s="1">
        <v>38961</v>
      </c>
      <c r="C34">
        <v>99.384304275445999</v>
      </c>
      <c r="D34">
        <v>8.9695333650923284E-4</v>
      </c>
      <c r="F34">
        <v>8.9695333650923284E-4</v>
      </c>
      <c r="G34" s="9">
        <v>63.8</v>
      </c>
      <c r="S34" s="5" t="s">
        <v>56</v>
      </c>
      <c r="T34" s="5">
        <v>1.4126012759032244E-2</v>
      </c>
      <c r="U34" s="5">
        <v>3.9748240019232564E-2</v>
      </c>
      <c r="V34" s="5">
        <v>0.35538712537202244</v>
      </c>
      <c r="W34" s="5">
        <v>0.72285017999837708</v>
      </c>
      <c r="X34" s="5">
        <v>-6.4478547640252196E-2</v>
      </c>
      <c r="Y34" s="5">
        <v>9.273057315831669E-2</v>
      </c>
      <c r="Z34" s="5">
        <v>-6.4478547640252196E-2</v>
      </c>
      <c r="AA34" s="5">
        <v>9.273057315831669E-2</v>
      </c>
    </row>
    <row r="35" spans="1:27">
      <c r="A35">
        <v>33</v>
      </c>
      <c r="B35" s="1">
        <v>38991</v>
      </c>
      <c r="C35">
        <v>100.638082415315</v>
      </c>
      <c r="D35">
        <v>8.9400186335682153E-4</v>
      </c>
      <c r="F35">
        <v>8.9400186335682153E-4</v>
      </c>
      <c r="G35" s="9">
        <v>58.89</v>
      </c>
      <c r="I35" s="6"/>
      <c r="J35" s="6" t="s">
        <v>32</v>
      </c>
      <c r="K35" s="6" t="s">
        <v>21</v>
      </c>
      <c r="L35" s="6" t="s">
        <v>33</v>
      </c>
      <c r="M35" s="6" t="s">
        <v>34</v>
      </c>
      <c r="N35" s="6" t="s">
        <v>35</v>
      </c>
      <c r="O35" s="6" t="s">
        <v>36</v>
      </c>
      <c r="P35" s="6" t="s">
        <v>37</v>
      </c>
      <c r="Q35" s="6" t="s">
        <v>38</v>
      </c>
    </row>
    <row r="36" spans="1:27">
      <c r="A36">
        <v>34</v>
      </c>
      <c r="B36" s="1">
        <v>39022</v>
      </c>
      <c r="C36">
        <v>100.32463788034801</v>
      </c>
      <c r="D36">
        <v>8.9112051166210474E-4</v>
      </c>
      <c r="F36">
        <v>8.9112051166210474E-4</v>
      </c>
      <c r="G36" s="9">
        <v>59.08</v>
      </c>
      <c r="I36" s="4" t="s">
        <v>26</v>
      </c>
      <c r="J36" s="4">
        <v>2.0716617902646561</v>
      </c>
      <c r="K36" s="4">
        <v>5.1926503919683826</v>
      </c>
      <c r="L36" s="4">
        <v>0.39896038321180899</v>
      </c>
      <c r="M36" s="4">
        <v>0.69054357659671894</v>
      </c>
      <c r="N36" s="4">
        <v>-8.1964471694179011</v>
      </c>
      <c r="O36" s="4">
        <v>12.339770749947213</v>
      </c>
      <c r="P36" s="4">
        <v>-8.1964471694179011</v>
      </c>
      <c r="Q36" s="4">
        <v>12.339770749947213</v>
      </c>
    </row>
    <row r="37" spans="1:27" ht="21" thickBot="1">
      <c r="A37">
        <v>35</v>
      </c>
      <c r="B37" s="1">
        <v>39052</v>
      </c>
      <c r="C37">
        <v>100.638082415315</v>
      </c>
      <c r="D37">
        <v>8.8448292800364194E-4</v>
      </c>
      <c r="F37">
        <v>8.8448292800364194E-4</v>
      </c>
      <c r="G37" s="9">
        <v>61.96</v>
      </c>
      <c r="I37" s="5" t="s">
        <v>39</v>
      </c>
      <c r="J37" s="5">
        <v>107418.25913206671</v>
      </c>
      <c r="K37" s="5">
        <v>7160.3312040497503</v>
      </c>
      <c r="L37" s="5">
        <v>15.00185620901348</v>
      </c>
      <c r="M37" s="5">
        <v>1.055342925744453E-30</v>
      </c>
      <c r="N37" s="5">
        <v>93259.196718714564</v>
      </c>
      <c r="O37" s="5">
        <v>121577.32154541886</v>
      </c>
      <c r="P37" s="5">
        <v>93259.196718714564</v>
      </c>
      <c r="Q37" s="5">
        <v>121577.32154541886</v>
      </c>
    </row>
    <row r="38" spans="1:27">
      <c r="A38">
        <v>36</v>
      </c>
      <c r="B38" s="1">
        <v>39083</v>
      </c>
      <c r="C38">
        <v>100.638082415315</v>
      </c>
      <c r="D38">
        <v>8.8207656279754173E-4</v>
      </c>
      <c r="F38">
        <v>8.8207656279754173E-4</v>
      </c>
      <c r="G38" s="9">
        <v>54.51</v>
      </c>
    </row>
    <row r="39" spans="1:27">
      <c r="A39">
        <v>37</v>
      </c>
      <c r="B39" s="1">
        <v>39114</v>
      </c>
      <c r="C39">
        <v>100.638082415315</v>
      </c>
      <c r="D39">
        <v>8.759851752944399E-4</v>
      </c>
      <c r="F39">
        <v>8.759851752944399E-4</v>
      </c>
      <c r="G39" s="9">
        <v>59.28</v>
      </c>
    </row>
    <row r="40" spans="1:27">
      <c r="A40">
        <v>38</v>
      </c>
      <c r="B40" s="1">
        <v>39142</v>
      </c>
      <c r="C40">
        <v>101.891860555185</v>
      </c>
      <c r="D40">
        <v>8.7002805881456651E-4</v>
      </c>
      <c r="F40">
        <v>8.7002805881456651E-4</v>
      </c>
      <c r="G40" s="9">
        <v>60.44</v>
      </c>
    </row>
    <row r="41" spans="1:27">
      <c r="A41">
        <v>39</v>
      </c>
      <c r="B41" s="1">
        <v>39173</v>
      </c>
      <c r="C41">
        <v>102.83219416008799</v>
      </c>
      <c r="D41">
        <v>8.6420082219766246E-4</v>
      </c>
      <c r="F41">
        <v>8.6420082219766246E-4</v>
      </c>
      <c r="G41" s="9">
        <v>63.98</v>
      </c>
      <c r="I41" t="s">
        <v>55</v>
      </c>
      <c r="S41" t="s">
        <v>55</v>
      </c>
    </row>
    <row r="42" spans="1:27">
      <c r="A42">
        <v>40</v>
      </c>
      <c r="B42" s="1">
        <v>39203</v>
      </c>
      <c r="C42">
        <v>104.39941683492501</v>
      </c>
      <c r="D42">
        <v>8.5488155675926395E-4</v>
      </c>
      <c r="F42">
        <v>8.5488155675926395E-4</v>
      </c>
      <c r="G42" s="9">
        <v>63.46</v>
      </c>
      <c r="I42" t="s">
        <v>16</v>
      </c>
      <c r="S42" t="s">
        <v>16</v>
      </c>
    </row>
    <row r="43" spans="1:27" ht="21" thickBot="1">
      <c r="A43">
        <v>41</v>
      </c>
      <c r="B43" s="1">
        <v>39234</v>
      </c>
      <c r="C43">
        <v>104.39941683492501</v>
      </c>
      <c r="D43">
        <v>8.4934024991805974E-4</v>
      </c>
      <c r="F43">
        <v>8.4934024991805974E-4</v>
      </c>
      <c r="G43" s="9">
        <v>67.489999999999995</v>
      </c>
    </row>
    <row r="44" spans="1:27">
      <c r="A44">
        <v>42</v>
      </c>
      <c r="B44" s="1">
        <v>39264</v>
      </c>
      <c r="C44">
        <v>105.02630590486</v>
      </c>
      <c r="D44">
        <v>8.4391593131293474E-4</v>
      </c>
      <c r="F44">
        <v>8.4391593131293474E-4</v>
      </c>
      <c r="G44" s="9">
        <v>74.12</v>
      </c>
      <c r="I44" s="7" t="s">
        <v>17</v>
      </c>
      <c r="J44" s="7"/>
      <c r="S44" s="7" t="s">
        <v>17</v>
      </c>
      <c r="T44" s="7"/>
    </row>
    <row r="45" spans="1:27">
      <c r="A45">
        <v>43</v>
      </c>
      <c r="B45" s="1">
        <v>39295</v>
      </c>
      <c r="C45">
        <v>104.712861369892</v>
      </c>
      <c r="D45">
        <v>8.3685276627836077E-4</v>
      </c>
      <c r="F45">
        <v>8.3685276627836077E-4</v>
      </c>
      <c r="G45" s="9">
        <v>72.36</v>
      </c>
      <c r="I45" s="4" t="s">
        <v>18</v>
      </c>
      <c r="J45" s="4">
        <v>0.81475322830761043</v>
      </c>
      <c r="S45" s="4" t="s">
        <v>18</v>
      </c>
      <c r="T45" s="4">
        <v>0.82720706659470233</v>
      </c>
    </row>
    <row r="46" spans="1:27">
      <c r="A46">
        <v>44</v>
      </c>
      <c r="B46" s="1">
        <v>39326</v>
      </c>
      <c r="C46">
        <v>105.02630590486</v>
      </c>
      <c r="D46">
        <v>8.2993563511346124E-4</v>
      </c>
      <c r="F46">
        <v>8.2993563511346124E-4</v>
      </c>
      <c r="G46" s="9">
        <v>79.92</v>
      </c>
      <c r="I46" s="4" t="s">
        <v>19</v>
      </c>
      <c r="J46" s="4">
        <v>0.66382282303767315</v>
      </c>
      <c r="S46" s="4" t="s">
        <v>19</v>
      </c>
      <c r="T46" s="4">
        <v>0.68427153102421234</v>
      </c>
    </row>
    <row r="47" spans="1:27">
      <c r="A47">
        <v>45</v>
      </c>
      <c r="B47" s="1">
        <v>39356</v>
      </c>
      <c r="C47">
        <v>105.02630590486</v>
      </c>
      <c r="D47">
        <v>8.2487636898025888E-4</v>
      </c>
      <c r="F47">
        <v>8.2487636898025888E-4</v>
      </c>
      <c r="G47" s="9">
        <v>85.8</v>
      </c>
      <c r="I47" s="4" t="s">
        <v>20</v>
      </c>
      <c r="J47" s="4">
        <v>0.66039244368091465</v>
      </c>
      <c r="S47" s="4" t="s">
        <v>20</v>
      </c>
      <c r="T47" s="4">
        <v>0.67776166568450535</v>
      </c>
    </row>
    <row r="48" spans="1:27">
      <c r="A48">
        <v>46</v>
      </c>
      <c r="B48" s="1">
        <v>39387</v>
      </c>
      <c r="C48">
        <v>105.02630590486</v>
      </c>
      <c r="D48">
        <v>8.1991958693115516E-4</v>
      </c>
      <c r="F48">
        <v>8.1991958693115516E-4</v>
      </c>
      <c r="G48" s="9">
        <v>94.77</v>
      </c>
      <c r="I48" s="4" t="s">
        <v>21</v>
      </c>
      <c r="J48" s="4">
        <v>11.268532563137752</v>
      </c>
      <c r="S48" s="4" t="s">
        <v>21</v>
      </c>
      <c r="T48" s="4">
        <v>10.976586233264285</v>
      </c>
    </row>
    <row r="49" spans="1:27" ht="21" thickBot="1">
      <c r="A49">
        <v>47</v>
      </c>
      <c r="B49" s="1">
        <v>39417</v>
      </c>
      <c r="C49">
        <v>105.653194974795</v>
      </c>
      <c r="D49">
        <v>8.116984174290731E-4</v>
      </c>
      <c r="F49">
        <v>8.116984174290731E-4</v>
      </c>
      <c r="G49" s="9">
        <v>91.69</v>
      </c>
      <c r="I49" s="5" t="s">
        <v>22</v>
      </c>
      <c r="J49" s="5">
        <v>100</v>
      </c>
      <c r="S49" s="5" t="s">
        <v>22</v>
      </c>
      <c r="T49" s="5">
        <v>100</v>
      </c>
    </row>
    <row r="50" spans="1:27">
      <c r="A50">
        <v>48</v>
      </c>
      <c r="B50" s="1">
        <v>39448</v>
      </c>
      <c r="C50">
        <v>105.339750439827</v>
      </c>
      <c r="D50">
        <v>8.0686013478486259E-4</v>
      </c>
      <c r="E50">
        <v>109.74746839095801</v>
      </c>
      <c r="F50">
        <v>8.0686013478486259E-4</v>
      </c>
      <c r="G50" s="9">
        <v>92.97</v>
      </c>
    </row>
    <row r="51" spans="1:27" ht="21" thickBot="1">
      <c r="A51">
        <v>49</v>
      </c>
      <c r="B51" s="1">
        <v>39479</v>
      </c>
      <c r="C51">
        <v>105.653194974795</v>
      </c>
      <c r="D51">
        <v>7.9387635177973002E-4</v>
      </c>
      <c r="E51">
        <v>110.26553572713399</v>
      </c>
      <c r="F51">
        <v>7.9387635177973002E-4</v>
      </c>
      <c r="G51" s="9">
        <v>95.39</v>
      </c>
      <c r="I51" t="s">
        <v>23</v>
      </c>
      <c r="S51" t="s">
        <v>23</v>
      </c>
    </row>
    <row r="52" spans="1:27">
      <c r="A52">
        <v>50</v>
      </c>
      <c r="B52" s="1">
        <v>39508</v>
      </c>
      <c r="C52">
        <v>105.653194974795</v>
      </c>
      <c r="D52">
        <v>7.8114872731892499E-4</v>
      </c>
      <c r="E52">
        <v>108.970367386695</v>
      </c>
      <c r="F52">
        <v>7.8114872731892499E-4</v>
      </c>
      <c r="G52" s="9">
        <v>105.45</v>
      </c>
      <c r="I52" s="6"/>
      <c r="J52" s="6" t="s">
        <v>27</v>
      </c>
      <c r="K52" s="6" t="s">
        <v>28</v>
      </c>
      <c r="L52" s="6" t="s">
        <v>29</v>
      </c>
      <c r="M52" s="6" t="s">
        <v>30</v>
      </c>
      <c r="N52" s="6" t="s">
        <v>31</v>
      </c>
      <c r="S52" s="6"/>
      <c r="T52" s="6" t="s">
        <v>27</v>
      </c>
      <c r="U52" s="6" t="s">
        <v>28</v>
      </c>
      <c r="V52" s="6" t="s">
        <v>29</v>
      </c>
      <c r="W52" s="6" t="s">
        <v>30</v>
      </c>
      <c r="X52" s="6" t="s">
        <v>31</v>
      </c>
    </row>
    <row r="53" spans="1:27">
      <c r="A53">
        <v>51</v>
      </c>
      <c r="B53" s="1">
        <v>39539</v>
      </c>
      <c r="C53">
        <v>105.966639509762</v>
      </c>
      <c r="D53">
        <v>7.6705357798300929E-4</v>
      </c>
      <c r="E53">
        <v>108.970367386695</v>
      </c>
      <c r="F53">
        <v>7.6705357798300929E-4</v>
      </c>
      <c r="G53" s="9">
        <v>112.58</v>
      </c>
      <c r="I53" s="4" t="s">
        <v>24</v>
      </c>
      <c r="J53" s="4">
        <v>1</v>
      </c>
      <c r="K53" s="4">
        <v>24572.240525542296</v>
      </c>
      <c r="L53" s="4">
        <v>24572.240525542296</v>
      </c>
      <c r="M53" s="4">
        <v>193.51294827781308</v>
      </c>
      <c r="N53" s="4">
        <v>6.221044504427958E-25</v>
      </c>
      <c r="S53" s="4" t="s">
        <v>24</v>
      </c>
      <c r="T53" s="4">
        <v>2</v>
      </c>
      <c r="U53" s="4">
        <v>25329.175288319053</v>
      </c>
      <c r="V53" s="4">
        <v>12664.587644159526</v>
      </c>
      <c r="W53" s="4">
        <v>105.1130085365198</v>
      </c>
      <c r="X53" s="4">
        <v>5.2085467455764559E-25</v>
      </c>
    </row>
    <row r="54" spans="1:27">
      <c r="A54">
        <v>52</v>
      </c>
      <c r="B54" s="1">
        <v>39569</v>
      </c>
      <c r="C54">
        <v>105.966639509762</v>
      </c>
      <c r="D54">
        <v>7.516305909770468E-4</v>
      </c>
      <c r="E54">
        <v>107.15713171007999</v>
      </c>
      <c r="F54">
        <v>7.516305909770468E-4</v>
      </c>
      <c r="G54" s="9">
        <v>125.4</v>
      </c>
      <c r="I54" s="4" t="s">
        <v>25</v>
      </c>
      <c r="J54" s="4">
        <v>98</v>
      </c>
      <c r="K54" s="4">
        <v>12444.022960396596</v>
      </c>
      <c r="L54" s="4">
        <v>126.97982612649588</v>
      </c>
      <c r="M54" s="4"/>
      <c r="N54" s="4"/>
      <c r="S54" s="4" t="s">
        <v>25</v>
      </c>
      <c r="T54" s="4">
        <v>97</v>
      </c>
      <c r="U54" s="4">
        <v>11687.08819761984</v>
      </c>
      <c r="V54" s="4">
        <v>120.48544533628701</v>
      </c>
      <c r="W54" s="4"/>
      <c r="X54" s="4"/>
    </row>
    <row r="55" spans="1:27" ht="21" thickBot="1">
      <c r="A55">
        <v>53</v>
      </c>
      <c r="B55" s="1">
        <v>39600</v>
      </c>
      <c r="C55">
        <v>105.966639509762</v>
      </c>
      <c r="D55">
        <v>7.3967355703626276E-4</v>
      </c>
      <c r="E55">
        <v>101.97645834832301</v>
      </c>
      <c r="F55">
        <v>7.3967355703626276E-4</v>
      </c>
      <c r="G55" s="9">
        <v>133.88</v>
      </c>
      <c r="I55" s="5" t="s">
        <v>9</v>
      </c>
      <c r="J55" s="5">
        <v>99</v>
      </c>
      <c r="K55" s="5">
        <v>37016.263485938893</v>
      </c>
      <c r="L55" s="5"/>
      <c r="M55" s="5"/>
      <c r="N55" s="5"/>
      <c r="S55" s="5" t="s">
        <v>9</v>
      </c>
      <c r="T55" s="5">
        <v>99</v>
      </c>
      <c r="U55" s="5">
        <v>37016.263485938893</v>
      </c>
      <c r="V55" s="5"/>
      <c r="W55" s="5"/>
      <c r="X55" s="5"/>
    </row>
    <row r="56" spans="1:27" ht="21" thickBot="1">
      <c r="A56">
        <v>54</v>
      </c>
      <c r="B56" s="1">
        <v>39630</v>
      </c>
      <c r="C56">
        <v>106.28008404473</v>
      </c>
      <c r="D56">
        <v>7.2637330615707592E-4</v>
      </c>
      <c r="E56">
        <v>102.494525684499</v>
      </c>
      <c r="F56">
        <v>7.2637330615707592E-4</v>
      </c>
      <c r="G56" s="9">
        <v>133.37</v>
      </c>
    </row>
    <row r="57" spans="1:27">
      <c r="A57">
        <v>55</v>
      </c>
      <c r="B57" s="1">
        <v>39661</v>
      </c>
      <c r="C57">
        <v>106.28008404473</v>
      </c>
      <c r="D57">
        <v>7.117677207076319E-4</v>
      </c>
      <c r="E57">
        <v>103.53066035685001</v>
      </c>
      <c r="F57">
        <v>7.117677207076319E-4</v>
      </c>
      <c r="G57" s="9">
        <v>116.67</v>
      </c>
      <c r="I57" s="6"/>
      <c r="J57" s="6" t="s">
        <v>32</v>
      </c>
      <c r="K57" s="6" t="s">
        <v>21</v>
      </c>
      <c r="L57" s="6" t="s">
        <v>33</v>
      </c>
      <c r="M57" s="6" t="s">
        <v>34</v>
      </c>
      <c r="N57" s="6" t="s">
        <v>35</v>
      </c>
      <c r="O57" s="6" t="s">
        <v>36</v>
      </c>
      <c r="P57" s="6" t="s">
        <v>37</v>
      </c>
      <c r="Q57" s="6" t="s">
        <v>38</v>
      </c>
      <c r="S57" s="6"/>
      <c r="T57" s="6" t="s">
        <v>32</v>
      </c>
      <c r="U57" s="6" t="s">
        <v>21</v>
      </c>
      <c r="V57" s="6" t="s">
        <v>33</v>
      </c>
      <c r="W57" s="6" t="s">
        <v>34</v>
      </c>
      <c r="X57" s="6" t="s">
        <v>35</v>
      </c>
      <c r="Y57" s="6" t="s">
        <v>36</v>
      </c>
      <c r="Z57" s="6" t="s">
        <v>37</v>
      </c>
      <c r="AA57" s="6" t="s">
        <v>38</v>
      </c>
    </row>
    <row r="58" spans="1:27">
      <c r="A58">
        <v>56</v>
      </c>
      <c r="B58" s="1">
        <v>39692</v>
      </c>
      <c r="C58">
        <v>105.653194974795</v>
      </c>
      <c r="D58">
        <v>7.005160242570485E-4</v>
      </c>
      <c r="E58">
        <v>98.090953327005707</v>
      </c>
      <c r="F58">
        <v>7.005160242570485E-4</v>
      </c>
      <c r="G58" s="9">
        <v>104.11</v>
      </c>
      <c r="I58" s="4" t="s">
        <v>26</v>
      </c>
      <c r="J58" s="4">
        <v>-133.311481897356</v>
      </c>
      <c r="K58" s="4">
        <v>13.738619688441156</v>
      </c>
      <c r="L58" s="4">
        <v>-9.7034116178000431</v>
      </c>
      <c r="M58" s="4">
        <v>5.3299553933366329E-16</v>
      </c>
      <c r="N58" s="4">
        <v>-160.57532553893719</v>
      </c>
      <c r="O58" s="4">
        <v>-106.04763825577542</v>
      </c>
      <c r="P58" s="4">
        <v>-160.57532553893719</v>
      </c>
      <c r="Q58" s="4">
        <v>-106.04763825577542</v>
      </c>
      <c r="S58" s="4" t="s">
        <v>26</v>
      </c>
      <c r="T58" s="4">
        <v>-126.21487336076015</v>
      </c>
      <c r="U58" s="4">
        <v>13.678905077065348</v>
      </c>
      <c r="V58" s="4">
        <v>-9.2269719432718009</v>
      </c>
      <c r="W58" s="4">
        <v>6.2636308451732546E-15</v>
      </c>
      <c r="X58" s="4">
        <v>-153.36371342649613</v>
      </c>
      <c r="Y58" s="4">
        <v>-99.066033295024155</v>
      </c>
      <c r="Z58" s="4">
        <v>-153.36371342649613</v>
      </c>
      <c r="AA58" s="4">
        <v>-99.066033295024155</v>
      </c>
    </row>
    <row r="59" spans="1:27" ht="21" thickBot="1">
      <c r="A59">
        <v>57</v>
      </c>
      <c r="B59" s="1">
        <v>39722</v>
      </c>
      <c r="C59">
        <v>103.459083230023</v>
      </c>
      <c r="D59">
        <v>6.8794527696222358E-4</v>
      </c>
      <c r="E59">
        <v>86.434438263052797</v>
      </c>
      <c r="F59">
        <v>6.8794527696222358E-4</v>
      </c>
      <c r="G59" s="9">
        <v>76.61</v>
      </c>
      <c r="I59" s="5" t="s">
        <v>39</v>
      </c>
      <c r="J59" s="5">
        <v>293185.63532045652</v>
      </c>
      <c r="K59" s="5">
        <v>21075.974930105731</v>
      </c>
      <c r="L59" s="5">
        <v>13.910893151692779</v>
      </c>
      <c r="M59" s="5">
        <v>6.221044504427958E-25</v>
      </c>
      <c r="N59" s="5">
        <v>251361.04899962508</v>
      </c>
      <c r="O59" s="5">
        <v>335010.22164128796</v>
      </c>
      <c r="P59" s="5">
        <v>251361.04899962508</v>
      </c>
      <c r="Q59" s="5">
        <v>335010.22164128796</v>
      </c>
      <c r="S59" s="4" t="s">
        <v>39</v>
      </c>
      <c r="T59" s="4">
        <v>265511.98653893976</v>
      </c>
      <c r="U59" s="4">
        <v>23310.507686480851</v>
      </c>
      <c r="V59" s="4">
        <v>11.390227536439541</v>
      </c>
      <c r="W59" s="4">
        <v>1.3835953163560747E-19</v>
      </c>
      <c r="X59" s="4">
        <v>219247.08145582402</v>
      </c>
      <c r="Y59" s="4">
        <v>311776.8916220555</v>
      </c>
      <c r="Z59" s="4">
        <v>219247.08145582402</v>
      </c>
      <c r="AA59" s="4">
        <v>311776.8916220555</v>
      </c>
    </row>
    <row r="60" spans="1:27" ht="21" thickBot="1">
      <c r="A60">
        <v>58</v>
      </c>
      <c r="B60" s="1">
        <v>39753</v>
      </c>
      <c r="C60">
        <v>99.697748810413501</v>
      </c>
      <c r="D60">
        <v>6.7409165911672629E-4</v>
      </c>
      <c r="E60">
        <v>74.518889531012107</v>
      </c>
      <c r="F60">
        <v>6.7409165911672629E-4</v>
      </c>
      <c r="G60" s="9">
        <v>57.31</v>
      </c>
      <c r="S60" s="5" t="s">
        <v>56</v>
      </c>
      <c r="T60" s="5">
        <v>0.13313350675779054</v>
      </c>
      <c r="U60" s="5">
        <v>5.3116009470458164E-2</v>
      </c>
      <c r="V60" s="5">
        <v>2.5064666582649844</v>
      </c>
      <c r="W60" s="5">
        <v>1.3857738674219116E-2</v>
      </c>
      <c r="X60" s="5">
        <v>2.7712931213233871E-2</v>
      </c>
      <c r="Y60" s="5">
        <v>0.2385540823023472</v>
      </c>
      <c r="Z60" s="5">
        <v>2.7712931213233871E-2</v>
      </c>
      <c r="AA60" s="5">
        <v>0.2385540823023472</v>
      </c>
    </row>
    <row r="61" spans="1:27">
      <c r="A61">
        <v>59</v>
      </c>
      <c r="B61" s="1">
        <v>39783</v>
      </c>
      <c r="C61">
        <v>97.190192530673798</v>
      </c>
      <c r="D61">
        <v>6.6348714390632288E-4</v>
      </c>
      <c r="E61">
        <v>70.115317173518804</v>
      </c>
      <c r="F61">
        <v>6.6348714390632288E-4</v>
      </c>
      <c r="G61" s="9">
        <v>41.12</v>
      </c>
    </row>
    <row r="62" spans="1:27">
      <c r="A62">
        <v>60</v>
      </c>
      <c r="B62" s="1">
        <v>39814</v>
      </c>
      <c r="C62">
        <v>94.682636250934095</v>
      </c>
      <c r="D62">
        <v>6.5391380636088724E-4</v>
      </c>
      <c r="E62">
        <v>68.302081496903895</v>
      </c>
      <c r="F62">
        <v>6.5391380636088724E-4</v>
      </c>
      <c r="G62" s="9">
        <v>41.71</v>
      </c>
    </row>
    <row r="63" spans="1:27">
      <c r="A63">
        <v>61</v>
      </c>
      <c r="B63" s="1">
        <v>39845</v>
      </c>
      <c r="C63">
        <v>89.040634621519899</v>
      </c>
      <c r="D63">
        <v>6.5482375527884523E-4</v>
      </c>
      <c r="E63">
        <v>66.488845820289001</v>
      </c>
      <c r="F63">
        <v>6.5482375527884523E-4</v>
      </c>
      <c r="G63" s="9">
        <v>39.090000000000003</v>
      </c>
    </row>
    <row r="64" spans="1:27">
      <c r="A64">
        <v>62</v>
      </c>
      <c r="B64" s="1">
        <v>39873</v>
      </c>
      <c r="C64">
        <v>86.533078341780296</v>
      </c>
      <c r="D64">
        <v>6.5719873996339894E-4</v>
      </c>
      <c r="E64">
        <v>64.675610143674206</v>
      </c>
      <c r="F64">
        <v>6.5719873996339894E-4</v>
      </c>
      <c r="G64" s="9">
        <v>47.94</v>
      </c>
    </row>
    <row r="65" spans="1:7">
      <c r="A65">
        <v>63</v>
      </c>
      <c r="B65" s="1">
        <v>39904</v>
      </c>
      <c r="C65">
        <v>83.712077527073106</v>
      </c>
      <c r="D65">
        <v>6.4487894223535743E-4</v>
      </c>
      <c r="E65">
        <v>63.121408135147099</v>
      </c>
      <c r="F65">
        <v>6.4487894223535743E-4</v>
      </c>
      <c r="G65" s="9">
        <v>49.65</v>
      </c>
    </row>
    <row r="66" spans="1:7">
      <c r="A66">
        <v>64</v>
      </c>
      <c r="B66" s="1">
        <v>39934</v>
      </c>
      <c r="C66">
        <v>80.264187642431096</v>
      </c>
      <c r="D66">
        <v>6.6770932875458492E-4</v>
      </c>
      <c r="E66">
        <v>59.753970450005198</v>
      </c>
      <c r="F66">
        <v>6.6770932875458492E-4</v>
      </c>
      <c r="G66" s="9">
        <v>59.03</v>
      </c>
    </row>
    <row r="67" spans="1:7">
      <c r="A67">
        <v>65</v>
      </c>
      <c r="B67" s="1">
        <v>39965</v>
      </c>
      <c r="C67">
        <v>76.502853222821599</v>
      </c>
      <c r="D67">
        <v>6.5401297074577677E-4</v>
      </c>
      <c r="E67">
        <v>53.278128747809099</v>
      </c>
      <c r="F67">
        <v>6.5401297074577677E-4</v>
      </c>
      <c r="G67" s="9">
        <v>69.64</v>
      </c>
    </row>
    <row r="68" spans="1:7">
      <c r="A68">
        <v>66</v>
      </c>
      <c r="B68" s="1">
        <v>39995</v>
      </c>
      <c r="C68">
        <v>75.249075082951805</v>
      </c>
      <c r="D68">
        <v>6.7799840947703124E-4</v>
      </c>
      <c r="E68">
        <v>48.356489054140098</v>
      </c>
      <c r="F68">
        <v>6.7799840947703124E-4</v>
      </c>
      <c r="G68" s="9">
        <v>64.150000000000006</v>
      </c>
    </row>
    <row r="69" spans="1:7">
      <c r="A69">
        <v>67</v>
      </c>
      <c r="B69" s="1">
        <v>40026</v>
      </c>
      <c r="C69">
        <v>72.114629733277198</v>
      </c>
      <c r="D69">
        <v>6.8306206105163479E-4</v>
      </c>
      <c r="E69">
        <v>47.061320713700901</v>
      </c>
      <c r="F69">
        <v>6.8306206105163479E-4</v>
      </c>
      <c r="G69" s="9">
        <v>71.05</v>
      </c>
    </row>
    <row r="70" spans="1:7">
      <c r="A70">
        <v>68</v>
      </c>
      <c r="B70" s="1">
        <v>40057</v>
      </c>
      <c r="C70">
        <v>70.2339625234724</v>
      </c>
      <c r="D70">
        <v>6.8521552284695646E-4</v>
      </c>
      <c r="E70">
        <v>46.543253377525197</v>
      </c>
      <c r="F70">
        <v>6.8521552284695646E-4</v>
      </c>
      <c r="G70" s="9">
        <v>69.41</v>
      </c>
    </row>
    <row r="71" spans="1:7">
      <c r="A71">
        <v>69</v>
      </c>
      <c r="B71" s="1">
        <v>40087</v>
      </c>
      <c r="C71">
        <v>67.726406243732796</v>
      </c>
      <c r="D71">
        <v>6.9303178144238659E-4</v>
      </c>
      <c r="E71">
        <v>43.952916696646803</v>
      </c>
      <c r="F71">
        <v>6.9303178144238659E-4</v>
      </c>
      <c r="G71" s="9">
        <v>75.72</v>
      </c>
    </row>
    <row r="72" spans="1:7">
      <c r="A72">
        <v>70</v>
      </c>
      <c r="B72" s="1">
        <v>40118</v>
      </c>
      <c r="C72">
        <v>67.726406243732796</v>
      </c>
      <c r="D72">
        <v>6.9793947714280157E-4</v>
      </c>
      <c r="E72">
        <v>42.657748356207598</v>
      </c>
      <c r="F72">
        <v>6.9793947714280157E-4</v>
      </c>
      <c r="G72" s="9">
        <v>77.989999999999995</v>
      </c>
    </row>
    <row r="73" spans="1:7">
      <c r="A73">
        <v>71</v>
      </c>
      <c r="B73" s="1">
        <v>40148</v>
      </c>
      <c r="C73">
        <v>67.412961708765295</v>
      </c>
      <c r="D73">
        <v>6.9998340225176483E-4</v>
      </c>
      <c r="E73">
        <v>41.103546347680499</v>
      </c>
      <c r="F73">
        <v>6.9998340225176483E-4</v>
      </c>
      <c r="G73" s="9">
        <v>74.47</v>
      </c>
    </row>
    <row r="74" spans="1:7">
      <c r="A74">
        <v>72</v>
      </c>
      <c r="B74" s="1">
        <v>40179</v>
      </c>
      <c r="C74">
        <v>66.786072638830404</v>
      </c>
      <c r="D74">
        <v>7.0459308611981332E-4</v>
      </c>
      <c r="E74">
        <v>43.434849360471098</v>
      </c>
      <c r="F74">
        <v>7.0459308611981332E-4</v>
      </c>
      <c r="G74" s="9">
        <v>78.33</v>
      </c>
    </row>
    <row r="75" spans="1:7">
      <c r="A75">
        <v>73</v>
      </c>
      <c r="B75" s="1">
        <v>40210</v>
      </c>
      <c r="C75">
        <v>66.786072638830404</v>
      </c>
      <c r="D75">
        <v>7.049769871290396E-4</v>
      </c>
      <c r="E75">
        <v>46.543253377525197</v>
      </c>
      <c r="F75">
        <v>7.049769871290396E-4</v>
      </c>
      <c r="G75" s="9">
        <v>76.39</v>
      </c>
    </row>
    <row r="76" spans="1:7">
      <c r="A76">
        <v>74</v>
      </c>
      <c r="B76" s="1">
        <v>40238</v>
      </c>
      <c r="C76">
        <v>67.099517173797906</v>
      </c>
      <c r="D76">
        <v>7.0260328822187789E-4</v>
      </c>
      <c r="E76">
        <v>50.687792066930697</v>
      </c>
      <c r="F76">
        <v>7.0260328822187789E-4</v>
      </c>
      <c r="G76" s="9">
        <v>81.2</v>
      </c>
    </row>
    <row r="77" spans="1:7">
      <c r="A77">
        <v>75</v>
      </c>
      <c r="B77" s="1">
        <v>40269</v>
      </c>
      <c r="C77">
        <v>67.412961708765295</v>
      </c>
      <c r="D77">
        <v>7.029960099329464E-4</v>
      </c>
      <c r="E77">
        <v>52.760061411633401</v>
      </c>
      <c r="F77">
        <v>7.029960099329464E-4</v>
      </c>
      <c r="G77" s="9">
        <v>84.29</v>
      </c>
    </row>
    <row r="78" spans="1:7">
      <c r="A78">
        <v>76</v>
      </c>
      <c r="B78" s="1">
        <v>40299</v>
      </c>
      <c r="C78">
        <v>66.786072638830404</v>
      </c>
      <c r="D78">
        <v>7.0067052960391489E-4</v>
      </c>
      <c r="E78">
        <v>55.8684654286875</v>
      </c>
      <c r="F78">
        <v>7.0067052960391489E-4</v>
      </c>
      <c r="G78" s="9">
        <v>73.739999999999995</v>
      </c>
    </row>
    <row r="79" spans="1:7">
      <c r="A79">
        <v>77</v>
      </c>
      <c r="B79" s="1">
        <v>40330</v>
      </c>
      <c r="C79">
        <v>67.726406243732796</v>
      </c>
      <c r="D79">
        <v>6.997247798742138E-4</v>
      </c>
      <c r="E79">
        <v>57.681701105302402</v>
      </c>
      <c r="F79">
        <v>6.997247798742138E-4</v>
      </c>
      <c r="G79" s="9">
        <v>75.34</v>
      </c>
    </row>
    <row r="80" spans="1:7">
      <c r="A80">
        <v>78</v>
      </c>
      <c r="B80" s="1">
        <v>40360</v>
      </c>
      <c r="C80">
        <v>71.174296128374806</v>
      </c>
      <c r="D80">
        <v>6.9879239350043477E-4</v>
      </c>
      <c r="E80">
        <v>59.753970450005099</v>
      </c>
      <c r="F80">
        <v>6.9879239350043477E-4</v>
      </c>
      <c r="G80" s="9">
        <v>76.319999999999993</v>
      </c>
    </row>
    <row r="81" spans="1:7">
      <c r="A81">
        <v>79</v>
      </c>
      <c r="B81" s="1">
        <v>40391</v>
      </c>
      <c r="C81">
        <v>74.935630547984303</v>
      </c>
      <c r="D81">
        <v>6.9654534981275224E-4</v>
      </c>
      <c r="E81">
        <v>65.970778484113296</v>
      </c>
      <c r="F81">
        <v>6.9654534981275224E-4</v>
      </c>
      <c r="G81" s="9">
        <v>76.599999999999994</v>
      </c>
    </row>
    <row r="82" spans="1:7">
      <c r="A82">
        <v>80</v>
      </c>
      <c r="B82" s="1">
        <v>40422</v>
      </c>
      <c r="C82">
        <v>76.189408687854097</v>
      </c>
      <c r="D82">
        <v>6.9696659603240728E-4</v>
      </c>
      <c r="E82">
        <v>67.784014160728205</v>
      </c>
      <c r="F82">
        <v>6.9696659603240728E-4</v>
      </c>
      <c r="G82" s="9">
        <v>75.239999999999995</v>
      </c>
    </row>
    <row r="83" spans="1:7">
      <c r="A83">
        <v>81</v>
      </c>
      <c r="B83" s="1">
        <v>40452</v>
      </c>
      <c r="C83">
        <v>77.129742292756504</v>
      </c>
      <c r="D83">
        <v>6.9476327729681771E-4</v>
      </c>
      <c r="E83">
        <v>68.8201488330796</v>
      </c>
      <c r="F83">
        <v>6.9476327729681771E-4</v>
      </c>
      <c r="G83" s="9">
        <v>81.89</v>
      </c>
    </row>
    <row r="84" spans="1:7">
      <c r="A84">
        <v>82</v>
      </c>
      <c r="B84" s="1">
        <v>40483</v>
      </c>
      <c r="C84">
        <v>78.070075897658896</v>
      </c>
      <c r="D84">
        <v>6.9259023697529028E-4</v>
      </c>
      <c r="E84">
        <v>70.115317173518804</v>
      </c>
      <c r="F84">
        <v>6.9259023697529028E-4</v>
      </c>
      <c r="G84" s="9">
        <v>84.25</v>
      </c>
    </row>
    <row r="85" spans="1:7">
      <c r="A85">
        <v>83</v>
      </c>
      <c r="B85" s="1">
        <v>40513</v>
      </c>
      <c r="C85">
        <v>77.443186827724006</v>
      </c>
      <c r="D85">
        <v>6.9302984967830445E-4</v>
      </c>
      <c r="E85">
        <v>71.410485513957994</v>
      </c>
      <c r="F85">
        <v>6.9302984967830445E-4</v>
      </c>
      <c r="G85" s="9">
        <v>89.15</v>
      </c>
    </row>
    <row r="86" spans="1:7">
      <c r="A86">
        <v>84</v>
      </c>
      <c r="B86" s="1">
        <v>40544</v>
      </c>
      <c r="C86">
        <v>75.249075082951805</v>
      </c>
      <c r="D86">
        <v>6.9188410682729498E-4</v>
      </c>
      <c r="E86">
        <v>71.928552850133698</v>
      </c>
      <c r="F86">
        <v>6.9188410682729498E-4</v>
      </c>
      <c r="G86" s="9">
        <v>89.17</v>
      </c>
    </row>
    <row r="87" spans="1:7">
      <c r="A87">
        <v>85</v>
      </c>
      <c r="B87" s="1">
        <v>40575</v>
      </c>
      <c r="C87">
        <v>72.4280742682447</v>
      </c>
      <c r="D87">
        <v>6.8820870551067283E-4</v>
      </c>
      <c r="E87">
        <v>72.964687522485093</v>
      </c>
      <c r="F87">
        <v>6.8820870551067283E-4</v>
      </c>
      <c r="G87" s="9">
        <v>88.58</v>
      </c>
    </row>
    <row r="88" spans="1:7">
      <c r="A88">
        <v>86</v>
      </c>
      <c r="B88" s="1">
        <v>40603</v>
      </c>
      <c r="C88">
        <v>70.860851593407403</v>
      </c>
      <c r="D88">
        <v>6.8584948809213755E-4</v>
      </c>
      <c r="E88">
        <v>74.259855862924297</v>
      </c>
      <c r="F88">
        <v>6.8584948809213755E-4</v>
      </c>
      <c r="G88" s="9">
        <v>102.86</v>
      </c>
    </row>
    <row r="89" spans="1:7">
      <c r="A89">
        <v>87</v>
      </c>
      <c r="B89" s="1">
        <v>40634</v>
      </c>
      <c r="C89">
        <v>70.547407058439902</v>
      </c>
      <c r="D89">
        <v>6.8101340022527182E-4</v>
      </c>
      <c r="E89">
        <v>74.777923199100002</v>
      </c>
      <c r="F89">
        <v>6.8101340022527182E-4</v>
      </c>
      <c r="G89" s="9">
        <v>109.53</v>
      </c>
    </row>
    <row r="90" spans="1:7">
      <c r="A90">
        <v>88</v>
      </c>
      <c r="B90" s="1">
        <v>40664</v>
      </c>
      <c r="C90">
        <v>70.2339625234724</v>
      </c>
      <c r="D90">
        <v>6.787376012189068E-4</v>
      </c>
      <c r="E90">
        <v>74.777923199100002</v>
      </c>
      <c r="F90">
        <v>6.787376012189068E-4</v>
      </c>
      <c r="G90" s="9">
        <v>100.9</v>
      </c>
    </row>
    <row r="91" spans="1:7">
      <c r="A91">
        <v>89</v>
      </c>
      <c r="B91" s="1">
        <v>40695</v>
      </c>
      <c r="C91">
        <v>70.547407058439902</v>
      </c>
      <c r="D91">
        <v>6.7401821597361537E-4</v>
      </c>
      <c r="E91">
        <v>74.518889531012107</v>
      </c>
      <c r="F91">
        <v>6.7401821597361537E-4</v>
      </c>
      <c r="G91" s="9">
        <v>96.26</v>
      </c>
    </row>
    <row r="92" spans="1:7">
      <c r="A92">
        <v>90</v>
      </c>
      <c r="B92" s="1">
        <v>40725</v>
      </c>
      <c r="C92">
        <v>69.607073453537495</v>
      </c>
      <c r="D92">
        <v>6.7182214943751302E-4</v>
      </c>
      <c r="E92">
        <v>73.223721190572903</v>
      </c>
      <c r="F92">
        <v>6.7182214943751302E-4</v>
      </c>
      <c r="G92" s="9">
        <v>97.3</v>
      </c>
    </row>
    <row r="93" spans="1:7">
      <c r="A93">
        <v>91</v>
      </c>
      <c r="B93" s="1">
        <v>40756</v>
      </c>
      <c r="C93">
        <v>69.920517988504997</v>
      </c>
      <c r="D93">
        <v>6.6721491839928464E-4</v>
      </c>
      <c r="E93">
        <v>70.892418177782403</v>
      </c>
      <c r="F93">
        <v>6.6721491839928464E-4</v>
      </c>
      <c r="G93" s="9">
        <v>86.33</v>
      </c>
    </row>
    <row r="94" spans="1:7">
      <c r="A94">
        <v>92</v>
      </c>
      <c r="B94" s="1">
        <v>40787</v>
      </c>
      <c r="C94">
        <v>69.607073453537595</v>
      </c>
      <c r="D94">
        <v>6.6509510510860573E-4</v>
      </c>
      <c r="E94">
        <v>67.265946824552501</v>
      </c>
      <c r="F94">
        <v>6.6509510510860573E-4</v>
      </c>
      <c r="G94" s="9">
        <v>85.52</v>
      </c>
    </row>
    <row r="95" spans="1:7">
      <c r="A95">
        <v>93</v>
      </c>
      <c r="B95" s="1">
        <v>40817</v>
      </c>
      <c r="C95">
        <v>68.666739848635103</v>
      </c>
      <c r="D95">
        <v>6.6059571879100636E-4</v>
      </c>
      <c r="E95">
        <v>58.458802109565902</v>
      </c>
      <c r="F95">
        <v>6.6059571879100636E-4</v>
      </c>
      <c r="G95" s="9">
        <v>86.32</v>
      </c>
    </row>
    <row r="96" spans="1:7">
      <c r="A96">
        <v>94</v>
      </c>
      <c r="B96" s="1">
        <v>40848</v>
      </c>
      <c r="C96">
        <v>68.039850778700199</v>
      </c>
      <c r="D96">
        <v>6.5735283596475374E-4</v>
      </c>
      <c r="E96">
        <v>53.537162415896901</v>
      </c>
      <c r="F96">
        <v>6.5735283596475374E-4</v>
      </c>
      <c r="G96" s="9">
        <v>97.16</v>
      </c>
    </row>
    <row r="97" spans="1:7">
      <c r="A97">
        <v>95</v>
      </c>
      <c r="B97" s="1">
        <v>40878</v>
      </c>
      <c r="C97">
        <v>67.412961708765295</v>
      </c>
      <c r="D97">
        <v>6.5415324433709763E-4</v>
      </c>
      <c r="E97">
        <v>49.651657394579303</v>
      </c>
      <c r="F97">
        <v>6.5415324433709763E-4</v>
      </c>
      <c r="G97" s="9">
        <v>98.56</v>
      </c>
    </row>
    <row r="98" spans="1:7">
      <c r="A98">
        <v>96</v>
      </c>
      <c r="B98" s="1">
        <v>40909</v>
      </c>
      <c r="C98">
        <v>67.099517173797807</v>
      </c>
      <c r="D98">
        <v>6.5222966297609703E-4</v>
      </c>
      <c r="E98">
        <v>49.651657394579303</v>
      </c>
      <c r="F98">
        <v>6.5222966297609703E-4</v>
      </c>
      <c r="G98" s="9">
        <v>100.27</v>
      </c>
    </row>
    <row r="99" spans="1:7">
      <c r="A99">
        <v>97</v>
      </c>
      <c r="B99" s="1">
        <v>40940</v>
      </c>
      <c r="C99">
        <v>66.472628103862903</v>
      </c>
      <c r="D99">
        <v>6.5032426259012193E-4</v>
      </c>
      <c r="E99">
        <v>49.651657394579303</v>
      </c>
      <c r="F99">
        <v>6.5032426259012193E-4</v>
      </c>
      <c r="G99" s="9">
        <v>102.2</v>
      </c>
    </row>
    <row r="100" spans="1:7">
      <c r="A100">
        <v>98</v>
      </c>
      <c r="B100" s="1">
        <v>40969</v>
      </c>
      <c r="C100">
        <v>65.218849963993094</v>
      </c>
      <c r="D100">
        <v>6.4726549697252482E-4</v>
      </c>
      <c r="E100">
        <v>49.910691062667198</v>
      </c>
      <c r="F100">
        <v>6.4726549697252482E-4</v>
      </c>
      <c r="G100" s="9">
        <v>106.16</v>
      </c>
    </row>
    <row r="101" spans="1:7">
      <c r="A101">
        <v>99</v>
      </c>
      <c r="B101" s="1">
        <v>41000</v>
      </c>
      <c r="C101">
        <v>63.965071824123299</v>
      </c>
      <c r="D101">
        <v>6.465669812529359E-4</v>
      </c>
      <c r="E101">
        <v>50.169724730755</v>
      </c>
      <c r="F101">
        <v>6.465669812529359E-4</v>
      </c>
      <c r="G101" s="9">
        <v>103.32</v>
      </c>
    </row>
    <row r="102" spans="1:7">
      <c r="A102">
        <v>100</v>
      </c>
      <c r="B102" s="1">
        <v>41030</v>
      </c>
      <c r="C102">
        <v>62.711293684253398</v>
      </c>
      <c r="D102">
        <v>6.4355422845393249E-4</v>
      </c>
      <c r="E102">
        <v>50.9468257350185</v>
      </c>
      <c r="F102">
        <v>6.4355422845393249E-4</v>
      </c>
      <c r="G102" s="9">
        <v>94.66</v>
      </c>
    </row>
    <row r="103" spans="1:7">
      <c r="A103">
        <v>101</v>
      </c>
      <c r="B103" s="1">
        <v>41061</v>
      </c>
      <c r="C103">
        <v>61.457515544383597</v>
      </c>
      <c r="D103">
        <v>6.4287940504521661E-4</v>
      </c>
      <c r="E103">
        <v>50.9468257350185</v>
      </c>
      <c r="F103">
        <v>6.4287940504521661E-4</v>
      </c>
      <c r="G103" s="9">
        <v>82.3</v>
      </c>
    </row>
    <row r="104" spans="1:7">
      <c r="A104">
        <v>102</v>
      </c>
      <c r="B104" s="1">
        <v>41091</v>
      </c>
      <c r="C104">
        <v>60.203737404513802</v>
      </c>
      <c r="D104">
        <v>6.3991149357519998E-4</v>
      </c>
      <c r="E104">
        <v>50.9468257350185</v>
      </c>
      <c r="F104">
        <v>6.3991149357519998E-4</v>
      </c>
      <c r="G104" s="9">
        <v>87.9</v>
      </c>
    </row>
    <row r="105" spans="1:7">
      <c r="A105">
        <v>103</v>
      </c>
      <c r="B105" s="1">
        <v>41122</v>
      </c>
      <c r="C105">
        <v>59.576848334578898</v>
      </c>
      <c r="D105">
        <v>6.3925961203915242E-4</v>
      </c>
      <c r="E105">
        <v>50.687792066930697</v>
      </c>
      <c r="F105">
        <v>6.3925961203915242E-4</v>
      </c>
      <c r="G105" s="9">
        <v>94.13</v>
      </c>
    </row>
    <row r="106" spans="1:7">
      <c r="A106">
        <v>104</v>
      </c>
      <c r="B106" s="1">
        <v>41153</v>
      </c>
      <c r="C106">
        <v>59.263403799611403</v>
      </c>
      <c r="D106">
        <v>6.3633541135295563E-4</v>
      </c>
      <c r="E106">
        <v>49.392623726491401</v>
      </c>
      <c r="F106">
        <v>6.3633541135295563E-4</v>
      </c>
      <c r="G106" s="9">
        <v>94.51</v>
      </c>
    </row>
    <row r="107" spans="1:7">
      <c r="A107">
        <v>105</v>
      </c>
      <c r="B107" s="1">
        <v>41183</v>
      </c>
      <c r="C107">
        <v>58.949959264644001</v>
      </c>
      <c r="D107">
        <v>6.3570575031931793E-4</v>
      </c>
      <c r="E107">
        <v>48.356489054140098</v>
      </c>
      <c r="F107">
        <v>6.3570575031931793E-4</v>
      </c>
      <c r="G107" s="9">
        <v>89.49</v>
      </c>
    </row>
    <row r="108" spans="1:7">
      <c r="A108">
        <v>106</v>
      </c>
      <c r="B108" s="1">
        <v>41214</v>
      </c>
      <c r="C108">
        <v>58.009625659741602</v>
      </c>
      <c r="D108">
        <v>6.3282416901408456E-4</v>
      </c>
      <c r="E108">
        <v>47.061320713700901</v>
      </c>
      <c r="F108">
        <v>6.3282416901408456E-4</v>
      </c>
      <c r="G108" s="9">
        <v>86.53</v>
      </c>
    </row>
    <row r="109" spans="1:7">
      <c r="A109">
        <v>107</v>
      </c>
      <c r="B109" s="1">
        <v>41244</v>
      </c>
      <c r="C109">
        <v>57.382736589806697</v>
      </c>
      <c r="D109">
        <v>6.3221603482341315E-4</v>
      </c>
      <c r="E109">
        <v>46.543253377525197</v>
      </c>
      <c r="F109">
        <v>6.3221603482341315E-4</v>
      </c>
      <c r="G109" s="9">
        <v>87.86</v>
      </c>
    </row>
    <row r="110" spans="1:7">
      <c r="A110">
        <v>108</v>
      </c>
      <c r="B110" s="1">
        <v>41275</v>
      </c>
      <c r="C110">
        <v>57.069292054839202</v>
      </c>
      <c r="D110">
        <v>6.2917620781295603E-4</v>
      </c>
      <c r="E110">
        <v>47.838421717964401</v>
      </c>
      <c r="F110">
        <v>6.2917620781295603E-4</v>
      </c>
      <c r="G110" s="9">
        <v>94.76</v>
      </c>
    </row>
    <row r="111" spans="1:7">
      <c r="A111">
        <v>109</v>
      </c>
      <c r="B111" s="1">
        <v>41306</v>
      </c>
      <c r="C111">
        <v>57.382736589806598</v>
      </c>
      <c r="D111">
        <v>6.2839140549355351E-4</v>
      </c>
      <c r="E111">
        <v>49.910691062667198</v>
      </c>
      <c r="F111">
        <v>6.2839140549355351E-4</v>
      </c>
      <c r="G111" s="9">
        <v>95.31</v>
      </c>
    </row>
    <row r="112" spans="1:7">
      <c r="A112">
        <v>110</v>
      </c>
      <c r="B112" s="1">
        <v>41334</v>
      </c>
      <c r="C112">
        <v>57.382736589806697</v>
      </c>
      <c r="D112">
        <v>6.2761407827802542E-4</v>
      </c>
      <c r="E112">
        <v>50.9468257350185</v>
      </c>
      <c r="F112">
        <v>6.2761407827802542E-4</v>
      </c>
      <c r="G112" s="9">
        <v>92.94</v>
      </c>
    </row>
    <row r="113" spans="1:7">
      <c r="A113">
        <v>111</v>
      </c>
      <c r="B113" s="1">
        <v>41365</v>
      </c>
      <c r="C113">
        <v>58.323070194708997</v>
      </c>
      <c r="D113">
        <v>6.2574170402002953E-4</v>
      </c>
      <c r="E113">
        <v>48.615522722227901</v>
      </c>
      <c r="F113">
        <v>6.2574170402002953E-4</v>
      </c>
      <c r="G113" s="9">
        <v>92.02</v>
      </c>
    </row>
    <row r="114" spans="1:7">
      <c r="A114">
        <v>112</v>
      </c>
      <c r="B114" s="1">
        <v>41395</v>
      </c>
      <c r="C114">
        <v>58.949959264644001</v>
      </c>
      <c r="D114">
        <v>6.2608142599486559E-4</v>
      </c>
      <c r="E114">
        <v>48.615522722228</v>
      </c>
      <c r="F114">
        <v>6.2608142599486559E-4</v>
      </c>
      <c r="G114" s="9">
        <v>94.51</v>
      </c>
    </row>
    <row r="115" spans="1:7">
      <c r="A115">
        <v>113</v>
      </c>
      <c r="B115" s="1">
        <v>41426</v>
      </c>
      <c r="C115">
        <v>59.263403799611403</v>
      </c>
      <c r="D115">
        <v>6.2532589431260187E-4</v>
      </c>
      <c r="E115">
        <v>49.651657394579303</v>
      </c>
      <c r="F115">
        <v>6.2532589431260187E-4</v>
      </c>
      <c r="G115" s="9">
        <v>95.77</v>
      </c>
    </row>
    <row r="116" spans="1:7">
      <c r="A116">
        <v>114</v>
      </c>
      <c r="B116" s="1">
        <v>41456</v>
      </c>
      <c r="C116">
        <v>61.457515544383597</v>
      </c>
      <c r="D116">
        <v>6.2240350528804274E-4</v>
      </c>
      <c r="E116">
        <v>50.9468257350185</v>
      </c>
      <c r="F116">
        <v>6.2240350528804274E-4</v>
      </c>
      <c r="G116" s="9">
        <v>104.67</v>
      </c>
    </row>
    <row r="117" spans="1:7">
      <c r="A117">
        <v>115</v>
      </c>
      <c r="B117" s="1">
        <v>41487</v>
      </c>
      <c r="C117">
        <v>62.397849149286003</v>
      </c>
      <c r="D117">
        <v>6.2167211092616808E-4</v>
      </c>
      <c r="E117">
        <v>51.205859403106402</v>
      </c>
      <c r="F117">
        <v>6.2167211092616808E-4</v>
      </c>
      <c r="G117" s="9">
        <v>106.57</v>
      </c>
    </row>
    <row r="118" spans="1:7">
      <c r="A118">
        <v>116</v>
      </c>
      <c r="B118" s="1">
        <v>41518</v>
      </c>
      <c r="C118">
        <v>63.651627289155797</v>
      </c>
      <c r="D118">
        <v>6.209474894355606E-4</v>
      </c>
      <c r="E118">
        <v>51.464893071194197</v>
      </c>
      <c r="F118">
        <v>6.209474894355606E-4</v>
      </c>
      <c r="G118" s="9">
        <v>106.29</v>
      </c>
    </row>
    <row r="119" spans="1:7">
      <c r="A119">
        <v>117</v>
      </c>
      <c r="B119" s="1">
        <v>41548</v>
      </c>
      <c r="C119">
        <v>64.278516359090801</v>
      </c>
      <c r="D119">
        <v>6.202295466815875E-4</v>
      </c>
      <c r="E119">
        <v>51.464893071194197</v>
      </c>
      <c r="F119">
        <v>6.202295466815875E-4</v>
      </c>
      <c r="G119" s="9">
        <v>100.54</v>
      </c>
    </row>
    <row r="120" spans="1:7">
      <c r="A120">
        <v>118</v>
      </c>
      <c r="B120" s="1">
        <v>41579</v>
      </c>
      <c r="C120">
        <v>64.278516359090801</v>
      </c>
      <c r="D120">
        <v>6.1951819172272949E-4</v>
      </c>
      <c r="E120">
        <v>51.464893071194197</v>
      </c>
      <c r="F120">
        <v>6.1951819172272949E-4</v>
      </c>
      <c r="G120" s="9">
        <v>93.86</v>
      </c>
    </row>
    <row r="121" spans="1:7">
      <c r="A121">
        <v>119</v>
      </c>
      <c r="B121" s="1">
        <v>41609</v>
      </c>
      <c r="C121">
        <v>64.905405429025706</v>
      </c>
      <c r="D121">
        <v>6.1881333381966729E-4</v>
      </c>
      <c r="E121">
        <v>51.464893071194197</v>
      </c>
      <c r="F121">
        <v>6.1881333381966729E-4</v>
      </c>
      <c r="G121" s="9">
        <v>97.63</v>
      </c>
    </row>
    <row r="122" spans="1:7">
      <c r="A122">
        <v>120</v>
      </c>
      <c r="B122" s="1">
        <v>41640</v>
      </c>
      <c r="C122">
        <v>66.1591835688955</v>
      </c>
      <c r="D122">
        <v>6.1791445607038806E-4</v>
      </c>
      <c r="E122">
        <v>51.464893071194197</v>
      </c>
      <c r="F122">
        <v>6.1791445607038806E-4</v>
      </c>
      <c r="G122" s="9">
        <v>94.62</v>
      </c>
    </row>
    <row r="123" spans="1:7">
      <c r="A123">
        <v>121</v>
      </c>
      <c r="B123" s="1">
        <v>41671</v>
      </c>
      <c r="C123">
        <v>66.786072638830404</v>
      </c>
      <c r="D123">
        <v>6.1702428864529547E-4</v>
      </c>
      <c r="E123">
        <v>51.464893071194197</v>
      </c>
      <c r="F123">
        <v>6.1702428864529547E-4</v>
      </c>
      <c r="G123" s="9">
        <v>100.82</v>
      </c>
    </row>
    <row r="124" spans="1:7">
      <c r="A124">
        <v>122</v>
      </c>
      <c r="B124" s="1">
        <v>41699</v>
      </c>
      <c r="C124">
        <v>66.786072638830404</v>
      </c>
      <c r="D124">
        <v>6.1404915259923888E-4</v>
      </c>
      <c r="E124">
        <v>51.464893071194197</v>
      </c>
      <c r="F124">
        <v>6.1404915259923888E-4</v>
      </c>
      <c r="G124" s="9">
        <v>100.8</v>
      </c>
    </row>
    <row r="125" spans="1:7">
      <c r="A125">
        <v>123</v>
      </c>
      <c r="B125" s="1">
        <v>41730</v>
      </c>
      <c r="C125">
        <v>66.786072638830404</v>
      </c>
      <c r="D125">
        <v>6.1214432323367226E-4</v>
      </c>
      <c r="E125">
        <v>51.464893071194197</v>
      </c>
      <c r="F125">
        <v>6.1214432323367226E-4</v>
      </c>
      <c r="G125" s="9">
        <v>102.07</v>
      </c>
    </row>
    <row r="126" spans="1:7">
      <c r="A126">
        <v>124</v>
      </c>
      <c r="B126" s="1">
        <v>41760</v>
      </c>
      <c r="C126">
        <v>66.786072638830404</v>
      </c>
      <c r="D126">
        <v>6.1025768715879428E-4</v>
      </c>
      <c r="E126">
        <v>51.464893071194197</v>
      </c>
      <c r="F126">
        <v>6.1025768715879428E-4</v>
      </c>
      <c r="G126" s="9">
        <v>102.18</v>
      </c>
    </row>
    <row r="127" spans="1:7">
      <c r="A127">
        <v>125</v>
      </c>
      <c r="B127" s="1">
        <v>41791</v>
      </c>
      <c r="C127">
        <v>66.472628103863002</v>
      </c>
      <c r="D127">
        <v>6.0735713516271695E-4</v>
      </c>
      <c r="E127">
        <v>50.9468257350185</v>
      </c>
      <c r="F127">
        <v>6.0735713516271695E-4</v>
      </c>
      <c r="G127" s="9">
        <v>105.79</v>
      </c>
    </row>
    <row r="128" spans="1:7">
      <c r="A128">
        <v>126</v>
      </c>
      <c r="B128" s="1">
        <v>41821</v>
      </c>
      <c r="C128">
        <v>66.1591835688955</v>
      </c>
      <c r="D128">
        <v>6.0448402535478844E-4</v>
      </c>
      <c r="E128">
        <v>48.874556390315803</v>
      </c>
      <c r="F128">
        <v>6.0448402535478844E-4</v>
      </c>
      <c r="G128" s="9">
        <v>103.59</v>
      </c>
    </row>
    <row r="129" spans="1:7">
      <c r="A129">
        <v>127</v>
      </c>
      <c r="B129" s="1">
        <v>41852</v>
      </c>
      <c r="C129">
        <v>65.845739033928098</v>
      </c>
      <c r="D129">
        <v>6.0368223833236602E-4</v>
      </c>
      <c r="E129">
        <v>46.0251860413495</v>
      </c>
      <c r="F129">
        <v>6.0368223833236602E-4</v>
      </c>
      <c r="G129" s="9">
        <v>96.54</v>
      </c>
    </row>
    <row r="130" spans="1:7">
      <c r="A130">
        <v>128</v>
      </c>
      <c r="B130" s="1">
        <v>41883</v>
      </c>
      <c r="C130">
        <v>65.845739033928098</v>
      </c>
      <c r="D130">
        <v>6.0085327752778628E-4</v>
      </c>
      <c r="E130">
        <v>43.693883028558901</v>
      </c>
      <c r="F130">
        <v>6.0085327752778628E-4</v>
      </c>
      <c r="G130" s="9">
        <v>93.21</v>
      </c>
    </row>
    <row r="131" spans="1:7">
      <c r="A131">
        <v>129</v>
      </c>
      <c r="B131" s="1">
        <v>41913</v>
      </c>
      <c r="C131">
        <v>65.845739033927998</v>
      </c>
      <c r="D131">
        <v>5.9805070706602371E-4</v>
      </c>
      <c r="E131">
        <v>42.916782024295401</v>
      </c>
      <c r="F131">
        <v>5.9805070706602371E-4</v>
      </c>
      <c r="G131" s="9">
        <v>84.4</v>
      </c>
    </row>
    <row r="132" spans="1:7">
      <c r="A132">
        <v>130</v>
      </c>
      <c r="B132" s="1">
        <v>41944</v>
      </c>
      <c r="C132">
        <v>66.1591835688955</v>
      </c>
      <c r="D132">
        <v>5.9628205744718162E-4</v>
      </c>
      <c r="E132">
        <v>42.398714688119703</v>
      </c>
      <c r="F132">
        <v>5.9628205744718162E-4</v>
      </c>
      <c r="G132" s="9">
        <v>75.790000000000006</v>
      </c>
    </row>
    <row r="133" spans="1:7">
      <c r="A133">
        <v>131</v>
      </c>
      <c r="B133" s="1">
        <v>41974</v>
      </c>
      <c r="C133">
        <v>66.472628103862903</v>
      </c>
      <c r="D133">
        <v>5.9452975396431654E-4</v>
      </c>
      <c r="E133">
        <v>42.139681020031901</v>
      </c>
      <c r="F133">
        <v>5.9452975396431654E-4</v>
      </c>
      <c r="G133" s="9">
        <v>59.29</v>
      </c>
    </row>
    <row r="134" spans="1:7">
      <c r="A134">
        <v>132</v>
      </c>
      <c r="B134" s="1">
        <v>42005</v>
      </c>
      <c r="C134">
        <v>66.786072638830404</v>
      </c>
      <c r="D134">
        <v>5.9032653962288247E-4</v>
      </c>
      <c r="E134">
        <v>42.657748356207598</v>
      </c>
      <c r="F134">
        <v>5.9032653962288247E-4</v>
      </c>
      <c r="G134" s="9">
        <v>47.22</v>
      </c>
    </row>
    <row r="135" spans="1:7">
      <c r="A135">
        <v>133</v>
      </c>
      <c r="B135" s="1">
        <v>42036</v>
      </c>
      <c r="C135">
        <v>66.786072638830404</v>
      </c>
      <c r="D135">
        <v>5.8618233993985294E-4</v>
      </c>
      <c r="E135">
        <v>42.916782024295401</v>
      </c>
      <c r="F135">
        <v>5.8618233993985294E-4</v>
      </c>
      <c r="G135" s="9">
        <v>50.58</v>
      </c>
    </row>
    <row r="136" spans="1:7">
      <c r="A136">
        <v>134</v>
      </c>
      <c r="B136" s="1">
        <v>42064</v>
      </c>
      <c r="C136">
        <v>66.786072638830404</v>
      </c>
      <c r="D136">
        <v>5.8406043797393204E-4</v>
      </c>
      <c r="E136">
        <v>42.916782024295401</v>
      </c>
      <c r="F136">
        <v>5.8406043797393204E-4</v>
      </c>
      <c r="G136" s="9">
        <v>47.82</v>
      </c>
    </row>
    <row r="137" spans="1:7">
      <c r="A137">
        <v>135</v>
      </c>
      <c r="B137" s="1">
        <v>42095</v>
      </c>
      <c r="C137">
        <v>66.786072638830404</v>
      </c>
      <c r="D137">
        <v>5.8196791578082289E-4</v>
      </c>
      <c r="E137">
        <v>43.693883028558901</v>
      </c>
      <c r="F137">
        <v>5.8196791578082289E-4</v>
      </c>
      <c r="G137" s="9">
        <v>54.45</v>
      </c>
    </row>
    <row r="138" spans="1:7">
      <c r="A138">
        <v>136</v>
      </c>
      <c r="B138" s="1">
        <v>42125</v>
      </c>
      <c r="C138">
        <v>66.786072638830404</v>
      </c>
      <c r="D138">
        <v>5.7990416736899064E-4</v>
      </c>
      <c r="E138">
        <v>43.434849360471098</v>
      </c>
      <c r="F138">
        <v>5.7990416736899064E-4</v>
      </c>
      <c r="G138" s="9">
        <v>59.27</v>
      </c>
    </row>
    <row r="139" spans="1:7">
      <c r="A139">
        <v>137</v>
      </c>
      <c r="B139" s="1">
        <v>42156</v>
      </c>
      <c r="C139">
        <v>66.472628103862903</v>
      </c>
      <c r="D139">
        <v>5.7594432975611467E-4</v>
      </c>
      <c r="E139">
        <v>42.139681020031901</v>
      </c>
      <c r="F139">
        <v>5.7594432975611467E-4</v>
      </c>
      <c r="G139" s="9">
        <v>59.82</v>
      </c>
    </row>
    <row r="140" spans="1:7">
      <c r="A140">
        <v>138</v>
      </c>
      <c r="B140" s="1">
        <v>42186</v>
      </c>
      <c r="C140">
        <v>66.1591835688955</v>
      </c>
      <c r="D140">
        <v>5.7394942723875699E-4</v>
      </c>
      <c r="E140">
        <v>40.067411675329197</v>
      </c>
      <c r="F140">
        <v>5.7394942723875699E-4</v>
      </c>
      <c r="G140" s="9">
        <v>50.9</v>
      </c>
    </row>
    <row r="141" spans="1:7">
      <c r="A141">
        <v>139</v>
      </c>
      <c r="B141" s="1">
        <v>42217</v>
      </c>
      <c r="C141">
        <v>65.845739033927998</v>
      </c>
      <c r="D141">
        <v>5.7198140178711134E-4</v>
      </c>
      <c r="E141">
        <v>39.031277002977703</v>
      </c>
      <c r="F141">
        <v>5.7198140178711134E-4</v>
      </c>
      <c r="G141" s="9">
        <v>42.87</v>
      </c>
    </row>
    <row r="142" spans="1:7">
      <c r="A142">
        <v>140</v>
      </c>
      <c r="B142" s="1">
        <v>42248</v>
      </c>
      <c r="C142">
        <v>65.845739033928098</v>
      </c>
      <c r="D142">
        <v>5.700397138688148E-4</v>
      </c>
      <c r="E142">
        <v>37.9951423306264</v>
      </c>
      <c r="F142">
        <v>5.700397138688148E-4</v>
      </c>
      <c r="G142" s="9">
        <v>45.48</v>
      </c>
    </row>
    <row r="143" spans="1:7">
      <c r="A143">
        <v>141</v>
      </c>
      <c r="B143" s="1">
        <v>42278</v>
      </c>
      <c r="C143">
        <v>65.845739033927998</v>
      </c>
      <c r="D143">
        <v>5.6625072644001504E-4</v>
      </c>
      <c r="E143">
        <v>36.440940322099301</v>
      </c>
      <c r="F143">
        <v>5.6625072644001504E-4</v>
      </c>
      <c r="G143" s="9">
        <v>46.22</v>
      </c>
    </row>
    <row r="144" spans="1:7">
      <c r="A144">
        <v>142</v>
      </c>
      <c r="B144" s="1">
        <v>42309</v>
      </c>
      <c r="C144">
        <v>65.845739033927998</v>
      </c>
      <c r="D144">
        <v>5.643725200432816E-4</v>
      </c>
      <c r="E144">
        <v>33.332536305045302</v>
      </c>
      <c r="F144">
        <v>5.643725200432816E-4</v>
      </c>
      <c r="G144" s="9">
        <v>42.39</v>
      </c>
    </row>
    <row r="145" spans="1:7">
      <c r="A145">
        <v>143</v>
      </c>
      <c r="B145" s="1">
        <v>42339</v>
      </c>
      <c r="C145">
        <v>65.845739033927998</v>
      </c>
      <c r="D145">
        <v>5.6251895451390652E-4</v>
      </c>
      <c r="E145">
        <v>30.742199624166801</v>
      </c>
      <c r="F145">
        <v>5.6251895451390652E-4</v>
      </c>
      <c r="G145" s="9">
        <v>37.19</v>
      </c>
    </row>
    <row r="146" spans="1:7">
      <c r="A146">
        <v>144</v>
      </c>
      <c r="B146" s="1">
        <v>42370</v>
      </c>
      <c r="C146">
        <v>65.532294498960596</v>
      </c>
      <c r="D146">
        <v>5.6193868502046201E-4</v>
      </c>
      <c r="E146">
        <v>29.187997615639802</v>
      </c>
      <c r="F146">
        <v>5.6193868502046201E-4</v>
      </c>
      <c r="G146" s="9">
        <v>31.68</v>
      </c>
    </row>
    <row r="147" spans="1:7">
      <c r="A147">
        <v>145</v>
      </c>
      <c r="B147" s="1">
        <v>42401</v>
      </c>
      <c r="C147">
        <v>64.591960894058204</v>
      </c>
      <c r="D147">
        <v>5.6320433947123908E-4</v>
      </c>
      <c r="E147">
        <v>28.669930279464101</v>
      </c>
      <c r="F147">
        <v>5.6320433947123908E-4</v>
      </c>
      <c r="G147" s="9">
        <v>30.32</v>
      </c>
    </row>
    <row r="148" spans="1:7">
      <c r="A148">
        <v>146</v>
      </c>
      <c r="B148" s="1">
        <v>42430</v>
      </c>
      <c r="C148">
        <v>64.278516359090801</v>
      </c>
      <c r="D148">
        <v>5.6631021710881594E-4</v>
      </c>
      <c r="E148">
        <v>28.1518629432884</v>
      </c>
      <c r="F148">
        <v>5.6631021710881594E-4</v>
      </c>
      <c r="G148" s="9">
        <v>37.549999999999997</v>
      </c>
    </row>
    <row r="149" spans="1:7">
      <c r="A149">
        <v>147</v>
      </c>
      <c r="B149" s="1">
        <v>42461</v>
      </c>
      <c r="C149">
        <v>63.0247382192209</v>
      </c>
      <c r="D149">
        <v>5.6756877286444026E-4</v>
      </c>
      <c r="E149">
        <v>27.892829275200501</v>
      </c>
      <c r="F149">
        <v>5.6756877286444026E-4</v>
      </c>
      <c r="G149" s="9">
        <v>40.75</v>
      </c>
    </row>
    <row r="150" spans="1:7">
      <c r="A150">
        <v>148</v>
      </c>
      <c r="B150" s="1">
        <v>42491</v>
      </c>
      <c r="C150">
        <v>62.711293684253398</v>
      </c>
      <c r="D150">
        <v>5.6974426386877282E-4</v>
      </c>
      <c r="F150">
        <v>5.6974426386877282E-4</v>
      </c>
      <c r="G150" s="9">
        <v>46.71</v>
      </c>
    </row>
    <row r="151" spans="1:7">
      <c r="A151">
        <v>149</v>
      </c>
      <c r="B151" s="1">
        <v>42522</v>
      </c>
      <c r="C151">
        <v>62.084404614318501</v>
      </c>
      <c r="D151">
        <v>5.7191529004525646E-4</v>
      </c>
      <c r="F151">
        <v>5.7191529004525646E-4</v>
      </c>
      <c r="G151" s="9">
        <v>48.76</v>
      </c>
    </row>
    <row r="152" spans="1:7">
      <c r="A152">
        <v>150</v>
      </c>
      <c r="B152" s="1">
        <v>42552</v>
      </c>
      <c r="D152">
        <v>5.7316422857142863E-4</v>
      </c>
      <c r="F152">
        <v>5.7316422857142863E-4</v>
      </c>
      <c r="G152" s="9">
        <v>44.65</v>
      </c>
    </row>
    <row r="153" spans="1:7">
      <c r="D153">
        <v>5.7624400110810759E-4</v>
      </c>
      <c r="F153">
        <v>5.7624400110810759E-4</v>
      </c>
      <c r="G153" s="9">
        <v>44.72</v>
      </c>
    </row>
    <row r="154" spans="1:7">
      <c r="D154">
        <v>5.7748595526818962E-4</v>
      </c>
      <c r="F154">
        <v>5.7748595526818962E-4</v>
      </c>
      <c r="G154" s="9">
        <v>45.18</v>
      </c>
    </row>
    <row r="155" spans="1:7">
      <c r="D155">
        <v>5.7872537070857699E-4</v>
      </c>
      <c r="F155">
        <v>5.7872537070857699E-4</v>
      </c>
      <c r="G155" s="9">
        <v>49.78</v>
      </c>
    </row>
    <row r="156" spans="1:7">
      <c r="D156">
        <v>5.81790031634976E-4</v>
      </c>
      <c r="F156">
        <v>5.81790031634976E-4</v>
      </c>
      <c r="G156" s="9">
        <v>45.66</v>
      </c>
    </row>
    <row r="157" spans="1:7">
      <c r="D157">
        <v>5.8302252863472951E-4</v>
      </c>
      <c r="F157">
        <v>5.8302252863472951E-4</v>
      </c>
      <c r="G157" s="9">
        <v>51.97</v>
      </c>
    </row>
    <row r="158" spans="1:7">
      <c r="G158" s="9">
        <v>52.5</v>
      </c>
    </row>
    <row r="159" spans="1:7">
      <c r="A159" t="s">
        <v>52</v>
      </c>
      <c r="C159">
        <f>AVERAGE(C2:C151)</f>
        <v>79.071008779321517</v>
      </c>
      <c r="E159">
        <f>AVERAGE(E50:E149)</f>
        <v>57.161043432445858</v>
      </c>
      <c r="G159" s="9">
        <v>53.47</v>
      </c>
    </row>
    <row r="160" spans="1:7">
      <c r="G160" s="9">
        <v>49.33</v>
      </c>
    </row>
    <row r="161" spans="7:7">
      <c r="G161" s="9">
        <v>51.06</v>
      </c>
    </row>
    <row r="162" spans="7:7">
      <c r="G162" s="9">
        <v>48.48</v>
      </c>
    </row>
    <row r="163" spans="7:7">
      <c r="G163" s="9">
        <v>45.18</v>
      </c>
    </row>
    <row r="164" spans="7:7">
      <c r="G164" s="9">
        <v>46.63</v>
      </c>
    </row>
    <row r="165" spans="7:7">
      <c r="G165" s="9">
        <v>48.04</v>
      </c>
    </row>
    <row r="166" spans="7:7">
      <c r="G166" s="9">
        <v>49.82</v>
      </c>
    </row>
    <row r="167" spans="7:7">
      <c r="G167" s="9">
        <v>51.58</v>
      </c>
    </row>
    <row r="168" spans="7:7">
      <c r="G168" s="9">
        <v>56.64</v>
      </c>
    </row>
    <row r="169" spans="7:7">
      <c r="G169" s="9">
        <v>57.88</v>
      </c>
    </row>
    <row r="170" spans="7:7">
      <c r="G170" s="9">
        <v>63.7</v>
      </c>
    </row>
    <row r="171" spans="7:7">
      <c r="G171" s="9">
        <v>62.23</v>
      </c>
    </row>
    <row r="172" spans="7:7">
      <c r="G172" s="9">
        <v>62.73</v>
      </c>
    </row>
    <row r="173" spans="7:7">
      <c r="G173" s="9">
        <v>66.25</v>
      </c>
    </row>
    <row r="174" spans="7:7">
      <c r="G174" s="9">
        <v>69.98</v>
      </c>
    </row>
    <row r="175" spans="7:7">
      <c r="G175" s="9">
        <v>67.87</v>
      </c>
    </row>
    <row r="176" spans="7:7">
      <c r="G176" s="9">
        <v>70.98</v>
      </c>
    </row>
    <row r="177" spans="7:7">
      <c r="G177" s="9">
        <v>68.06</v>
      </c>
    </row>
    <row r="178" spans="7:7">
      <c r="G178" s="9">
        <v>70.23</v>
      </c>
    </row>
    <row r="179" spans="7:7">
      <c r="G179" s="9">
        <v>70.75</v>
      </c>
    </row>
    <row r="180" spans="7:7">
      <c r="G180" s="9">
        <v>56.96</v>
      </c>
    </row>
    <row r="181" spans="7:7">
      <c r="G181" s="9">
        <v>49.52</v>
      </c>
    </row>
    <row r="182" spans="7:7">
      <c r="G182" s="9">
        <v>51.38</v>
      </c>
    </row>
    <row r="183" spans="7:7">
      <c r="G183" s="9">
        <v>54.95</v>
      </c>
    </row>
    <row r="184" spans="7:7">
      <c r="G184" s="9">
        <v>58.15</v>
      </c>
    </row>
    <row r="185" spans="7:7">
      <c r="G185" s="9">
        <v>63.86</v>
      </c>
    </row>
    <row r="186" spans="7:7">
      <c r="G186" s="9">
        <v>60.83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975C8-EBEF-B74F-9C7A-E28AEDF3E37B}">
  <dimension ref="A1:D3"/>
  <sheetViews>
    <sheetView workbookViewId="0">
      <selection activeCell="B4" sqref="B4"/>
    </sheetView>
  </sheetViews>
  <sheetFormatPr baseColWidth="10" defaultRowHeight="20"/>
  <sheetData>
    <row r="1" spans="1:4">
      <c r="A1" t="s">
        <v>0</v>
      </c>
      <c r="B1">
        <v>2002</v>
      </c>
      <c r="C1">
        <v>2017</v>
      </c>
    </row>
    <row r="2" spans="1:4">
      <c r="A2" t="s">
        <v>1</v>
      </c>
      <c r="B2">
        <v>2003</v>
      </c>
      <c r="C2">
        <v>2010</v>
      </c>
      <c r="D2" t="s">
        <v>3</v>
      </c>
    </row>
    <row r="3" spans="1:4">
      <c r="A3" t="s">
        <v>2</v>
      </c>
      <c r="B3">
        <v>2009</v>
      </c>
      <c r="C3">
        <v>2016</v>
      </c>
      <c r="D3" t="s">
        <v>4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8A2BF-E550-7A4A-9BAB-0045927D8557}">
  <dimension ref="A1:W11"/>
  <sheetViews>
    <sheetView topLeftCell="I2" workbookViewId="0">
      <selection activeCell="L8" sqref="L8"/>
    </sheetView>
  </sheetViews>
  <sheetFormatPr baseColWidth="10" defaultRowHeight="20"/>
  <sheetData>
    <row r="1" spans="1:23">
      <c r="A1" t="s">
        <v>8</v>
      </c>
      <c r="B1">
        <v>2000</v>
      </c>
      <c r="C1">
        <v>2001</v>
      </c>
      <c r="D1">
        <v>2002</v>
      </c>
      <c r="E1">
        <v>2003</v>
      </c>
      <c r="F1">
        <v>2004</v>
      </c>
      <c r="G1">
        <v>2005</v>
      </c>
      <c r="H1">
        <v>2006</v>
      </c>
      <c r="I1">
        <v>2007</v>
      </c>
      <c r="J1">
        <v>2008</v>
      </c>
      <c r="K1">
        <v>2009</v>
      </c>
      <c r="L1">
        <v>2010</v>
      </c>
      <c r="M1">
        <v>2011</v>
      </c>
      <c r="N1">
        <v>2012</v>
      </c>
      <c r="O1">
        <v>2013</v>
      </c>
      <c r="P1">
        <v>2014</v>
      </c>
      <c r="Q1">
        <v>2015</v>
      </c>
      <c r="R1">
        <v>2016</v>
      </c>
      <c r="S1">
        <v>2017</v>
      </c>
      <c r="T1">
        <v>2018</v>
      </c>
    </row>
    <row r="2" spans="1:23">
      <c r="A2" t="s">
        <v>5</v>
      </c>
      <c r="B2">
        <v>6.43</v>
      </c>
      <c r="C2">
        <v>6.53</v>
      </c>
      <c r="D2">
        <v>7.1</v>
      </c>
      <c r="E2">
        <v>9.5</v>
      </c>
      <c r="F2">
        <v>10.97</v>
      </c>
      <c r="G2">
        <v>11.91</v>
      </c>
      <c r="H2">
        <v>13.63</v>
      </c>
      <c r="I2">
        <v>15.76</v>
      </c>
      <c r="J2">
        <v>15.98</v>
      </c>
      <c r="K2">
        <v>14.03</v>
      </c>
      <c r="L2">
        <v>16.420000000000002</v>
      </c>
      <c r="M2">
        <v>17.690000000000001</v>
      </c>
      <c r="N2">
        <v>17.122</v>
      </c>
      <c r="O2">
        <v>17.329999999999998</v>
      </c>
      <c r="P2">
        <v>18.350000000000001</v>
      </c>
      <c r="Q2">
        <v>17.97</v>
      </c>
      <c r="R2">
        <v>18.440000000000001</v>
      </c>
      <c r="S2">
        <v>19.07</v>
      </c>
      <c r="T2">
        <v>19.21</v>
      </c>
    </row>
    <row r="3" spans="1:23">
      <c r="A3" t="s">
        <v>6</v>
      </c>
      <c r="B3">
        <v>10.82</v>
      </c>
      <c r="C3">
        <v>10.8</v>
      </c>
      <c r="D3">
        <v>11.72</v>
      </c>
      <c r="E3">
        <v>12.72</v>
      </c>
      <c r="F3">
        <v>14.69</v>
      </c>
      <c r="G3">
        <v>16.37</v>
      </c>
      <c r="H3">
        <v>17.98</v>
      </c>
      <c r="I3">
        <v>18.88</v>
      </c>
      <c r="J3">
        <v>18.84</v>
      </c>
      <c r="K3">
        <v>16.36</v>
      </c>
      <c r="L3">
        <v>18.93</v>
      </c>
      <c r="M3">
        <v>19.600000000000001</v>
      </c>
      <c r="N3">
        <v>19.75</v>
      </c>
      <c r="O3">
        <v>20.2</v>
      </c>
      <c r="P3">
        <v>20.93</v>
      </c>
      <c r="Q3">
        <v>21.24</v>
      </c>
      <c r="R3">
        <v>22.77</v>
      </c>
      <c r="S3">
        <v>24.45</v>
      </c>
      <c r="T3">
        <v>25.72</v>
      </c>
    </row>
    <row r="4" spans="1:23">
      <c r="A4" t="s">
        <v>7</v>
      </c>
      <c r="B4">
        <v>11.61</v>
      </c>
      <c r="C4">
        <v>12.89</v>
      </c>
      <c r="D4">
        <v>14.76</v>
      </c>
      <c r="E4">
        <v>15.62</v>
      </c>
      <c r="F4">
        <v>17.79</v>
      </c>
      <c r="G4">
        <v>18.25</v>
      </c>
      <c r="H4">
        <v>19.510000000000002</v>
      </c>
      <c r="I4">
        <v>20.81</v>
      </c>
      <c r="J4">
        <v>20.87</v>
      </c>
      <c r="K4">
        <v>19.600000000000001</v>
      </c>
      <c r="L4">
        <v>22.55</v>
      </c>
      <c r="M4">
        <v>23.45</v>
      </c>
      <c r="N4">
        <v>24.37</v>
      </c>
      <c r="O4">
        <v>24.78</v>
      </c>
      <c r="P4">
        <v>26.05</v>
      </c>
      <c r="Q4">
        <v>26.37</v>
      </c>
      <c r="R4">
        <v>27.64</v>
      </c>
      <c r="S4">
        <v>28.75</v>
      </c>
      <c r="T4">
        <v>29.82</v>
      </c>
    </row>
    <row r="5" spans="1:23">
      <c r="A5" t="s">
        <v>10</v>
      </c>
      <c r="B5">
        <f>SUM(B2:B4)</f>
        <v>28.86</v>
      </c>
      <c r="C5">
        <f t="shared" ref="C5:T5" si="0">SUM(C2:C4)</f>
        <v>30.220000000000002</v>
      </c>
      <c r="D5">
        <f t="shared" si="0"/>
        <v>33.58</v>
      </c>
      <c r="E5">
        <f t="shared" si="0"/>
        <v>37.839999999999996</v>
      </c>
      <c r="F5">
        <f t="shared" si="0"/>
        <v>43.45</v>
      </c>
      <c r="G5">
        <f t="shared" si="0"/>
        <v>46.53</v>
      </c>
      <c r="H5">
        <f t="shared" si="0"/>
        <v>51.120000000000005</v>
      </c>
      <c r="I5">
        <f t="shared" si="0"/>
        <v>55.45</v>
      </c>
      <c r="J5">
        <f t="shared" si="0"/>
        <v>55.69</v>
      </c>
      <c r="K5">
        <f t="shared" si="0"/>
        <v>49.99</v>
      </c>
      <c r="L5">
        <f t="shared" si="0"/>
        <v>57.900000000000006</v>
      </c>
      <c r="M5">
        <f t="shared" si="0"/>
        <v>60.740000000000009</v>
      </c>
      <c r="N5">
        <f t="shared" si="0"/>
        <v>61.242000000000004</v>
      </c>
      <c r="O5">
        <f t="shared" si="0"/>
        <v>62.31</v>
      </c>
      <c r="P5">
        <f t="shared" si="0"/>
        <v>65.33</v>
      </c>
      <c r="Q5">
        <f t="shared" si="0"/>
        <v>65.58</v>
      </c>
      <c r="R5">
        <f t="shared" si="0"/>
        <v>68.849999999999994</v>
      </c>
      <c r="S5">
        <f t="shared" si="0"/>
        <v>72.27</v>
      </c>
      <c r="T5">
        <f t="shared" si="0"/>
        <v>74.75</v>
      </c>
    </row>
    <row r="7" spans="1:23">
      <c r="A7" t="s">
        <v>11</v>
      </c>
    </row>
    <row r="8" spans="1:23">
      <c r="A8" t="s">
        <v>5</v>
      </c>
      <c r="B8">
        <f>B2/B$5</f>
        <v>0.22279972279972279</v>
      </c>
      <c r="C8">
        <f t="shared" ref="C8:T8" si="1">C2/C$5</f>
        <v>0.21608206485771012</v>
      </c>
      <c r="D8">
        <f t="shared" si="1"/>
        <v>0.21143537820131031</v>
      </c>
      <c r="E8">
        <f t="shared" si="1"/>
        <v>0.2510570824524313</v>
      </c>
      <c r="F8">
        <f t="shared" si="1"/>
        <v>0.25247410817031068</v>
      </c>
      <c r="G8">
        <f t="shared" si="1"/>
        <v>0.25596389426176658</v>
      </c>
      <c r="H8">
        <f t="shared" si="1"/>
        <v>0.26662754303599373</v>
      </c>
      <c r="I8">
        <f t="shared" si="1"/>
        <v>0.28422001803426511</v>
      </c>
      <c r="J8">
        <f t="shared" si="1"/>
        <v>0.28694559166816308</v>
      </c>
      <c r="K8">
        <f>K2/K$5</f>
        <v>0.28065613122624522</v>
      </c>
      <c r="L8">
        <f t="shared" si="1"/>
        <v>0.28359240069084629</v>
      </c>
      <c r="M8">
        <f t="shared" si="1"/>
        <v>0.29124135660190975</v>
      </c>
      <c r="N8">
        <f t="shared" si="1"/>
        <v>0.27957937363247443</v>
      </c>
      <c r="O8">
        <f t="shared" si="1"/>
        <v>0.27812550152463483</v>
      </c>
      <c r="P8">
        <f t="shared" si="1"/>
        <v>0.28088167763661415</v>
      </c>
      <c r="Q8">
        <f t="shared" si="1"/>
        <v>0.27401646843549859</v>
      </c>
      <c r="R8">
        <f t="shared" si="1"/>
        <v>0.26782861292665217</v>
      </c>
      <c r="S8">
        <f t="shared" si="1"/>
        <v>0.26387159263871596</v>
      </c>
      <c r="T8">
        <f t="shared" si="1"/>
        <v>0.25698996655518397</v>
      </c>
      <c r="U8">
        <f>AVERAGE(B8:T8)</f>
        <v>0.26338886765002362</v>
      </c>
      <c r="V8">
        <f>U8/W8</f>
        <v>0.43808971913254063</v>
      </c>
      <c r="W8">
        <f>SUM(U8:U9)</f>
        <v>0.60122129360067766</v>
      </c>
    </row>
    <row r="9" spans="1:23">
      <c r="A9" t="s">
        <v>6</v>
      </c>
      <c r="B9">
        <f>B3/B$5</f>
        <v>0.37491337491337495</v>
      </c>
      <c r="C9">
        <f t="shared" ref="C9:H9" si="2">C3/C$5</f>
        <v>0.35737921906022502</v>
      </c>
      <c r="D9">
        <f t="shared" si="2"/>
        <v>0.34901727218582496</v>
      </c>
      <c r="E9">
        <f t="shared" si="2"/>
        <v>0.33615221987315014</v>
      </c>
      <c r="F9">
        <f t="shared" si="2"/>
        <v>0.33808975834292287</v>
      </c>
      <c r="G9">
        <f t="shared" si="2"/>
        <v>0.35181603266709649</v>
      </c>
      <c r="H9">
        <f t="shared" si="2"/>
        <v>0.35172143974960873</v>
      </c>
      <c r="I9">
        <f>I3/I$5</f>
        <v>0.34048692515779977</v>
      </c>
      <c r="J9">
        <f t="shared" ref="J9:T9" si="3">J3/J$5</f>
        <v>0.33830131082779674</v>
      </c>
      <c r="K9">
        <f t="shared" si="3"/>
        <v>0.32726545309061811</v>
      </c>
      <c r="L9">
        <f t="shared" si="3"/>
        <v>0.32694300518134711</v>
      </c>
      <c r="M9">
        <f t="shared" si="3"/>
        <v>0.32268686203490282</v>
      </c>
      <c r="N9">
        <f t="shared" si="3"/>
        <v>0.32249110087848204</v>
      </c>
      <c r="O9">
        <f t="shared" si="3"/>
        <v>0.32418552399293848</v>
      </c>
      <c r="P9">
        <f t="shared" si="3"/>
        <v>0.32037348844328795</v>
      </c>
      <c r="Q9">
        <f t="shared" si="3"/>
        <v>0.32387923147301007</v>
      </c>
      <c r="R9">
        <f t="shared" si="3"/>
        <v>0.33071895424836606</v>
      </c>
      <c r="S9">
        <f t="shared" si="3"/>
        <v>0.33831465338314654</v>
      </c>
      <c r="T9">
        <f t="shared" si="3"/>
        <v>0.34408026755852839</v>
      </c>
      <c r="U9">
        <f t="shared" ref="U9:U11" si="4">AVERAGE(B9:T9)</f>
        <v>0.33783242595065405</v>
      </c>
      <c r="V9">
        <f>U9/W8</f>
        <v>0.56191028086745942</v>
      </c>
    </row>
    <row r="10" spans="1:23">
      <c r="A10" t="s">
        <v>7</v>
      </c>
      <c r="B10">
        <f>B4/B$5</f>
        <v>0.40228690228690228</v>
      </c>
      <c r="C10">
        <f t="shared" ref="C10:T10" si="5">C4/C$5</f>
        <v>0.42653871608206484</v>
      </c>
      <c r="D10">
        <f t="shared" si="5"/>
        <v>0.43954734961286479</v>
      </c>
      <c r="E10">
        <f t="shared" si="5"/>
        <v>0.41279069767441862</v>
      </c>
      <c r="F10">
        <f t="shared" si="5"/>
        <v>0.40943613348676633</v>
      </c>
      <c r="G10">
        <f t="shared" si="5"/>
        <v>0.39222007307113688</v>
      </c>
      <c r="H10">
        <f t="shared" si="5"/>
        <v>0.38165101721439748</v>
      </c>
      <c r="I10">
        <f t="shared" si="5"/>
        <v>0.37529305680793501</v>
      </c>
      <c r="J10">
        <f t="shared" si="5"/>
        <v>0.37475309750404023</v>
      </c>
      <c r="K10">
        <f t="shared" si="5"/>
        <v>0.39207841568313662</v>
      </c>
      <c r="L10">
        <f t="shared" si="5"/>
        <v>0.38946459412780654</v>
      </c>
      <c r="M10">
        <f t="shared" si="5"/>
        <v>0.38607178136318726</v>
      </c>
      <c r="N10">
        <f t="shared" si="5"/>
        <v>0.39792952548904348</v>
      </c>
      <c r="O10">
        <f t="shared" si="5"/>
        <v>0.39768897448242657</v>
      </c>
      <c r="P10">
        <f t="shared" si="5"/>
        <v>0.39874483392009796</v>
      </c>
      <c r="Q10">
        <f t="shared" si="5"/>
        <v>0.40210430009149134</v>
      </c>
      <c r="R10">
        <f t="shared" si="5"/>
        <v>0.40145243282498189</v>
      </c>
      <c r="S10">
        <f t="shared" si="5"/>
        <v>0.39781375397813756</v>
      </c>
      <c r="T10">
        <f t="shared" si="5"/>
        <v>0.39892976588628765</v>
      </c>
      <c r="U10">
        <f t="shared" si="4"/>
        <v>0.39877870639932234</v>
      </c>
    </row>
    <row r="11" spans="1:23">
      <c r="A11" t="s">
        <v>10</v>
      </c>
      <c r="B11">
        <f>SUM(B8:B10)</f>
        <v>1</v>
      </c>
      <c r="C11">
        <f t="shared" ref="C11:T11" si="6">SUM(C8:C10)</f>
        <v>1</v>
      </c>
      <c r="D11">
        <f t="shared" si="6"/>
        <v>1</v>
      </c>
      <c r="E11">
        <f t="shared" si="6"/>
        <v>1</v>
      </c>
      <c r="F11">
        <f t="shared" si="6"/>
        <v>0.99999999999999989</v>
      </c>
      <c r="G11">
        <f t="shared" si="6"/>
        <v>1</v>
      </c>
      <c r="H11">
        <f t="shared" si="6"/>
        <v>1</v>
      </c>
      <c r="I11">
        <f t="shared" si="6"/>
        <v>0.99999999999999989</v>
      </c>
      <c r="J11">
        <f t="shared" si="6"/>
        <v>1</v>
      </c>
      <c r="K11">
        <f t="shared" si="6"/>
        <v>0.99999999999999989</v>
      </c>
      <c r="L11">
        <f t="shared" si="6"/>
        <v>1</v>
      </c>
      <c r="M11">
        <f t="shared" si="6"/>
        <v>0.99999999999999978</v>
      </c>
      <c r="N11">
        <f t="shared" si="6"/>
        <v>0.99999999999999989</v>
      </c>
      <c r="O11">
        <f t="shared" si="6"/>
        <v>0.99999999999999989</v>
      </c>
      <c r="P11">
        <f t="shared" si="6"/>
        <v>1</v>
      </c>
      <c r="Q11">
        <f t="shared" si="6"/>
        <v>1</v>
      </c>
      <c r="R11">
        <f t="shared" si="6"/>
        <v>1</v>
      </c>
      <c r="S11">
        <f t="shared" si="6"/>
        <v>1</v>
      </c>
      <c r="T11">
        <f t="shared" si="6"/>
        <v>1</v>
      </c>
      <c r="U11">
        <f t="shared" si="4"/>
        <v>1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87FC1-4630-EC44-8218-CAD64A33655A}">
  <dimension ref="A1:F238"/>
  <sheetViews>
    <sheetView workbookViewId="0">
      <selection activeCell="F146" sqref="F146:F237"/>
    </sheetView>
  </sheetViews>
  <sheetFormatPr baseColWidth="10" defaultRowHeight="20"/>
  <sheetData>
    <row r="1" spans="1:3">
      <c r="A1" t="s">
        <v>13</v>
      </c>
      <c r="B1" t="s">
        <v>42</v>
      </c>
      <c r="C1" t="s">
        <v>12</v>
      </c>
    </row>
    <row r="2" spans="1:3">
      <c r="A2" s="2">
        <v>35796</v>
      </c>
      <c r="B2" s="3">
        <v>1159.21451</v>
      </c>
    </row>
    <row r="3" spans="1:3">
      <c r="A3" s="2">
        <v>35827</v>
      </c>
      <c r="B3" s="3">
        <v>1207.4563000000001</v>
      </c>
    </row>
    <row r="4" spans="1:3">
      <c r="A4" s="2">
        <v>35855</v>
      </c>
      <c r="B4" s="3">
        <v>1228.1313600000001</v>
      </c>
    </row>
    <row r="5" spans="1:3">
      <c r="A5" s="2">
        <v>35886</v>
      </c>
      <c r="B5" s="3">
        <v>1276.3731499999999</v>
      </c>
    </row>
    <row r="6" spans="1:3">
      <c r="A6" s="2">
        <v>35916</v>
      </c>
      <c r="B6" s="3">
        <v>1359.0733600000001</v>
      </c>
    </row>
    <row r="7" spans="1:3">
      <c r="A7" s="2">
        <v>35947</v>
      </c>
      <c r="B7" s="3">
        <v>1386.6401000000001</v>
      </c>
    </row>
    <row r="8" spans="1:3">
      <c r="A8" s="2">
        <v>35977</v>
      </c>
      <c r="B8" s="3">
        <v>1372.85673</v>
      </c>
    </row>
    <row r="9" spans="1:3">
      <c r="A9" s="2">
        <v>36008</v>
      </c>
      <c r="B9" s="3">
        <v>1379.7484099999999</v>
      </c>
    </row>
    <row r="10" spans="1:3">
      <c r="A10" s="2">
        <v>36039</v>
      </c>
      <c r="B10" s="3">
        <v>1386.6401000000001</v>
      </c>
    </row>
    <row r="11" spans="1:3">
      <c r="A11" s="2">
        <v>36069</v>
      </c>
      <c r="B11" s="3">
        <v>1400.42347</v>
      </c>
    </row>
    <row r="12" spans="1:3">
      <c r="A12" s="2">
        <v>36100</v>
      </c>
      <c r="B12" s="3">
        <v>1414.2068300000001</v>
      </c>
    </row>
    <row r="13" spans="1:3">
      <c r="A13" s="2">
        <v>36130</v>
      </c>
      <c r="B13" s="3">
        <v>1421.09852</v>
      </c>
    </row>
    <row r="14" spans="1:3">
      <c r="A14" s="2">
        <v>36161</v>
      </c>
      <c r="B14" s="3">
        <v>1421.09852</v>
      </c>
    </row>
    <row r="15" spans="1:3">
      <c r="A15" s="2">
        <v>36192</v>
      </c>
      <c r="B15" s="3">
        <v>1386.6401000000001</v>
      </c>
    </row>
    <row r="16" spans="1:3">
      <c r="A16" s="2">
        <v>36220</v>
      </c>
      <c r="B16" s="3">
        <v>1386.6401000000001</v>
      </c>
    </row>
    <row r="17" spans="1:2">
      <c r="A17" s="2">
        <v>36251</v>
      </c>
      <c r="B17" s="3">
        <v>1421.09852</v>
      </c>
    </row>
    <row r="18" spans="1:2">
      <c r="A18" s="2">
        <v>36281</v>
      </c>
      <c r="B18" s="3">
        <v>1455.5569399999999</v>
      </c>
    </row>
    <row r="19" spans="1:2">
      <c r="A19" s="2">
        <v>36312</v>
      </c>
      <c r="B19" s="3">
        <v>1462.4486199999999</v>
      </c>
    </row>
    <row r="20" spans="1:2">
      <c r="A20" s="2">
        <v>36342</v>
      </c>
      <c r="B20" s="3">
        <v>1448.66526</v>
      </c>
    </row>
    <row r="21" spans="1:2">
      <c r="A21" s="2">
        <v>36373</v>
      </c>
      <c r="B21" s="3">
        <v>1441.7735700000001</v>
      </c>
    </row>
    <row r="22" spans="1:2">
      <c r="A22" s="2">
        <v>36404</v>
      </c>
      <c r="B22" s="3">
        <v>1427.9902</v>
      </c>
    </row>
    <row r="23" spans="1:2">
      <c r="A23" s="2">
        <v>36434</v>
      </c>
      <c r="B23" s="3">
        <v>1421.09852</v>
      </c>
    </row>
    <row r="24" spans="1:2">
      <c r="A24" s="2">
        <v>36465</v>
      </c>
      <c r="B24" s="3">
        <v>1407.3151499999999</v>
      </c>
    </row>
    <row r="25" spans="1:2">
      <c r="A25" s="2">
        <v>36495</v>
      </c>
      <c r="B25" s="3">
        <v>1407.3151499999999</v>
      </c>
    </row>
    <row r="26" spans="1:2">
      <c r="A26" s="2">
        <v>36526</v>
      </c>
      <c r="B26" s="3">
        <v>1414.2068300000001</v>
      </c>
    </row>
    <row r="27" spans="1:2">
      <c r="A27" s="2">
        <v>36557</v>
      </c>
      <c r="B27" s="3">
        <v>1427.9902</v>
      </c>
    </row>
    <row r="28" spans="1:2">
      <c r="A28" s="2">
        <v>36586</v>
      </c>
      <c r="B28" s="3">
        <v>1427.9902</v>
      </c>
    </row>
    <row r="29" spans="1:2">
      <c r="A29" s="2">
        <v>36617</v>
      </c>
      <c r="B29" s="3">
        <v>1483.1236799999999</v>
      </c>
    </row>
    <row r="30" spans="1:2">
      <c r="A30" s="2">
        <v>36647</v>
      </c>
      <c r="B30" s="3">
        <v>1600.2823100000001</v>
      </c>
    </row>
    <row r="31" spans="1:2">
      <c r="A31" s="2">
        <v>36678</v>
      </c>
      <c r="B31" s="3">
        <v>1634.74073</v>
      </c>
    </row>
    <row r="32" spans="1:2">
      <c r="A32" s="2">
        <v>36708</v>
      </c>
      <c r="B32" s="3">
        <v>1607.17399</v>
      </c>
    </row>
    <row r="33" spans="1:2">
      <c r="A33" s="2">
        <v>36739</v>
      </c>
      <c r="B33" s="3">
        <v>1510.6904099999999</v>
      </c>
    </row>
    <row r="34" spans="1:2">
      <c r="A34" s="2">
        <v>36770</v>
      </c>
      <c r="B34" s="3">
        <v>1483.1236799999999</v>
      </c>
    </row>
    <row r="35" spans="1:2">
      <c r="A35" s="2">
        <v>36800</v>
      </c>
      <c r="B35" s="3">
        <v>1469.34031</v>
      </c>
    </row>
    <row r="36" spans="1:2">
      <c r="A36" s="2">
        <v>36831</v>
      </c>
      <c r="B36" s="3">
        <v>1434.8818900000001</v>
      </c>
    </row>
    <row r="37" spans="1:2">
      <c r="A37" s="2">
        <v>36861</v>
      </c>
      <c r="B37" s="3">
        <v>1427.9902</v>
      </c>
    </row>
    <row r="38" spans="1:2">
      <c r="A38" s="2">
        <v>36892</v>
      </c>
      <c r="B38" s="3">
        <v>1393.53178</v>
      </c>
    </row>
    <row r="39" spans="1:2">
      <c r="A39" s="2">
        <v>36923</v>
      </c>
      <c r="B39" s="3">
        <v>1352.1816799999999</v>
      </c>
    </row>
    <row r="40" spans="1:2">
      <c r="A40" s="2">
        <v>36951</v>
      </c>
      <c r="B40" s="3">
        <v>1317.72325</v>
      </c>
    </row>
    <row r="41" spans="1:2">
      <c r="A41" s="2">
        <v>36982</v>
      </c>
      <c r="B41" s="3">
        <v>1255.6980900000001</v>
      </c>
    </row>
    <row r="42" spans="1:2">
      <c r="A42" s="2">
        <v>37012</v>
      </c>
      <c r="B42" s="3">
        <v>1193.6729399999999</v>
      </c>
    </row>
    <row r="43" spans="1:2">
      <c r="A43" s="2">
        <v>37043</v>
      </c>
      <c r="B43" s="3">
        <v>1152.3228300000001</v>
      </c>
    </row>
    <row r="44" spans="1:2">
      <c r="A44" s="2">
        <v>37073</v>
      </c>
      <c r="B44" s="3">
        <v>1069.6226200000001</v>
      </c>
    </row>
    <row r="45" spans="1:2">
      <c r="A45" s="2">
        <v>37104</v>
      </c>
      <c r="B45" s="3">
        <v>973.13903800000003</v>
      </c>
    </row>
    <row r="46" spans="1:2">
      <c r="A46" s="2">
        <v>37135</v>
      </c>
      <c r="B46" s="3">
        <v>938.68061599999999</v>
      </c>
    </row>
    <row r="47" spans="1:2">
      <c r="A47" s="2">
        <v>37165</v>
      </c>
      <c r="B47" s="3">
        <v>931.78893200000005</v>
      </c>
    </row>
    <row r="48" spans="1:2">
      <c r="A48" s="2">
        <v>37196</v>
      </c>
      <c r="B48" s="3">
        <v>952.46398499999998</v>
      </c>
    </row>
    <row r="49" spans="1:2">
      <c r="A49" s="2">
        <v>37226</v>
      </c>
      <c r="B49" s="3">
        <v>1000.70578</v>
      </c>
    </row>
    <row r="50" spans="1:2">
      <c r="A50" s="2">
        <v>37257</v>
      </c>
      <c r="B50" s="3">
        <v>1014.48914</v>
      </c>
    </row>
    <row r="51" spans="1:2">
      <c r="A51" s="2">
        <v>37288</v>
      </c>
      <c r="B51" s="3">
        <v>1035.1641999999999</v>
      </c>
    </row>
    <row r="52" spans="1:2">
      <c r="A52" s="2">
        <v>37316</v>
      </c>
      <c r="B52" s="3">
        <v>1090.2976699999999</v>
      </c>
    </row>
    <row r="53" spans="1:2">
      <c r="A53" s="2">
        <v>37347</v>
      </c>
      <c r="B53" s="3">
        <v>1110.97272</v>
      </c>
    </row>
    <row r="54" spans="1:2">
      <c r="A54" s="2">
        <v>37377</v>
      </c>
      <c r="B54" s="3">
        <v>1104.08104</v>
      </c>
    </row>
    <row r="55" spans="1:2">
      <c r="A55" s="2">
        <v>37408</v>
      </c>
      <c r="B55" s="3">
        <v>1097.1893600000001</v>
      </c>
    </row>
    <row r="56" spans="1:2">
      <c r="A56" s="2">
        <v>37438</v>
      </c>
      <c r="B56" s="3">
        <v>1138.53946</v>
      </c>
    </row>
    <row r="57" spans="1:2">
      <c r="A57" s="2">
        <v>37469</v>
      </c>
      <c r="B57" s="3">
        <v>1200.5646200000001</v>
      </c>
    </row>
    <row r="58" spans="1:2">
      <c r="A58" s="2">
        <v>37500</v>
      </c>
      <c r="B58" s="3">
        <v>1193.6729399999999</v>
      </c>
    </row>
    <row r="59" spans="1:2">
      <c r="A59" s="2">
        <v>37530</v>
      </c>
      <c r="B59" s="3">
        <v>1248.8064099999999</v>
      </c>
    </row>
    <row r="60" spans="1:2">
      <c r="A60" s="2">
        <v>37561</v>
      </c>
      <c r="B60" s="3">
        <v>1310.8315700000001</v>
      </c>
    </row>
    <row r="61" spans="1:2">
      <c r="A61" s="2">
        <v>37591</v>
      </c>
      <c r="B61" s="3">
        <v>1345.28999</v>
      </c>
    </row>
    <row r="62" spans="1:2">
      <c r="A62" s="2">
        <v>37622</v>
      </c>
      <c r="B62" s="3">
        <v>1400.42347</v>
      </c>
    </row>
    <row r="63" spans="1:2">
      <c r="A63" s="2">
        <v>37653</v>
      </c>
      <c r="B63" s="3">
        <v>1455.5569399999999</v>
      </c>
    </row>
    <row r="64" spans="1:2">
      <c r="A64" s="2">
        <v>37681</v>
      </c>
      <c r="B64" s="3">
        <v>1496.90705</v>
      </c>
    </row>
    <row r="65" spans="1:2">
      <c r="A65" s="2">
        <v>37712</v>
      </c>
      <c r="B65" s="3">
        <v>1510.6904099999999</v>
      </c>
    </row>
    <row r="66" spans="1:2">
      <c r="A66" s="2">
        <v>37742</v>
      </c>
      <c r="B66" s="3">
        <v>1510.6904099999999</v>
      </c>
    </row>
    <row r="67" spans="1:2">
      <c r="A67" s="2">
        <v>37773</v>
      </c>
      <c r="B67" s="3">
        <v>1510.6904099999999</v>
      </c>
    </row>
    <row r="68" spans="1:2">
      <c r="A68" s="2">
        <v>37803</v>
      </c>
      <c r="B68" s="3">
        <v>1496.90705</v>
      </c>
    </row>
    <row r="69" spans="1:2">
      <c r="A69" s="2">
        <v>37834</v>
      </c>
      <c r="B69" s="3">
        <v>1483.1236799999999</v>
      </c>
    </row>
    <row r="70" spans="1:2">
      <c r="A70" s="2">
        <v>37865</v>
      </c>
      <c r="B70" s="3">
        <v>1476.23199</v>
      </c>
    </row>
    <row r="71" spans="1:2">
      <c r="A71" s="2">
        <v>37895</v>
      </c>
      <c r="B71" s="3">
        <v>1490.0153600000001</v>
      </c>
    </row>
    <row r="72" spans="1:2">
      <c r="A72" s="2">
        <v>37926</v>
      </c>
      <c r="B72" s="3">
        <v>1517.5821000000001</v>
      </c>
    </row>
    <row r="73" spans="1:2">
      <c r="A73" s="2">
        <v>37956</v>
      </c>
      <c r="B73" s="3">
        <v>1524.47378</v>
      </c>
    </row>
    <row r="74" spans="1:2">
      <c r="A74" s="2">
        <v>37987</v>
      </c>
      <c r="B74" s="3">
        <v>1538.2571499999999</v>
      </c>
    </row>
    <row r="75" spans="1:2">
      <c r="A75" s="2">
        <v>38018</v>
      </c>
      <c r="B75" s="3">
        <v>1558.9322</v>
      </c>
    </row>
    <row r="76" spans="1:2">
      <c r="A76" s="2">
        <v>38047</v>
      </c>
      <c r="B76" s="3">
        <v>1565.8238899999999</v>
      </c>
    </row>
    <row r="77" spans="1:2">
      <c r="A77" s="2">
        <v>38078</v>
      </c>
      <c r="B77" s="3">
        <v>1565.8238899999999</v>
      </c>
    </row>
    <row r="78" spans="1:2">
      <c r="A78" s="2">
        <v>38108</v>
      </c>
      <c r="B78" s="3">
        <v>1552.04052</v>
      </c>
    </row>
    <row r="79" spans="1:2">
      <c r="A79" s="2">
        <v>38139</v>
      </c>
      <c r="B79" s="3">
        <v>1538.2571499999999</v>
      </c>
    </row>
    <row r="80" spans="1:2">
      <c r="A80" s="2">
        <v>38169</v>
      </c>
      <c r="B80" s="3">
        <v>1531.36547</v>
      </c>
    </row>
    <row r="81" spans="1:2">
      <c r="A81" s="2">
        <v>38200</v>
      </c>
      <c r="B81" s="3">
        <v>1524.47378</v>
      </c>
    </row>
    <row r="82" spans="1:2">
      <c r="A82" s="2">
        <v>38231</v>
      </c>
      <c r="B82" s="3">
        <v>1503.79873</v>
      </c>
    </row>
    <row r="83" spans="1:2">
      <c r="A83" s="2">
        <v>38261</v>
      </c>
      <c r="B83" s="3">
        <v>1510.6904099999999</v>
      </c>
    </row>
    <row r="84" spans="1:2">
      <c r="A84" s="2">
        <v>38292</v>
      </c>
      <c r="B84" s="3">
        <v>1538.2571499999999</v>
      </c>
    </row>
    <row r="85" spans="1:2">
      <c r="A85" s="2">
        <v>38322</v>
      </c>
      <c r="B85" s="3">
        <v>1552.04052</v>
      </c>
    </row>
    <row r="86" spans="1:2">
      <c r="A86" s="2">
        <v>38353</v>
      </c>
      <c r="B86" s="3">
        <v>1531.36547</v>
      </c>
    </row>
    <row r="87" spans="1:2">
      <c r="A87" s="2">
        <v>38384</v>
      </c>
      <c r="B87" s="3">
        <v>1524.47378</v>
      </c>
    </row>
    <row r="88" spans="1:2">
      <c r="A88" s="2">
        <v>38412</v>
      </c>
      <c r="B88" s="3">
        <v>1524.47378</v>
      </c>
    </row>
    <row r="89" spans="1:2">
      <c r="A89" s="2">
        <v>38443</v>
      </c>
      <c r="B89" s="3">
        <v>1510.6904099999999</v>
      </c>
    </row>
    <row r="90" spans="1:2">
      <c r="A90" s="2">
        <v>38473</v>
      </c>
      <c r="B90" s="3">
        <v>1469.34031</v>
      </c>
    </row>
    <row r="91" spans="1:2">
      <c r="A91" s="2">
        <v>38504</v>
      </c>
      <c r="B91" s="3">
        <v>1414.2068300000001</v>
      </c>
    </row>
    <row r="92" spans="1:2">
      <c r="A92" s="2">
        <v>38534</v>
      </c>
      <c r="B92" s="3">
        <v>1352.1816799999999</v>
      </c>
    </row>
    <row r="93" spans="1:2">
      <c r="A93" s="2">
        <v>38565</v>
      </c>
      <c r="B93" s="3">
        <v>1310.8315700000001</v>
      </c>
    </row>
    <row r="94" spans="1:2">
      <c r="A94" s="2">
        <v>38596</v>
      </c>
      <c r="B94" s="3">
        <v>1221.2396699999999</v>
      </c>
    </row>
    <row r="95" spans="1:2">
      <c r="A95" s="2">
        <v>38626</v>
      </c>
      <c r="B95" s="3">
        <v>1200.5646200000001</v>
      </c>
    </row>
    <row r="96" spans="1:2">
      <c r="A96" s="2">
        <v>38657</v>
      </c>
      <c r="B96" s="3">
        <v>1228.1313600000001</v>
      </c>
    </row>
    <row r="97" spans="1:2">
      <c r="A97" s="2">
        <v>38687</v>
      </c>
      <c r="B97" s="3">
        <v>1228.1313600000001</v>
      </c>
    </row>
    <row r="98" spans="1:2">
      <c r="A98" s="2">
        <v>38718</v>
      </c>
      <c r="B98" s="3">
        <v>1235.02304</v>
      </c>
    </row>
    <row r="99" spans="1:2">
      <c r="A99" s="2">
        <v>38749</v>
      </c>
      <c r="B99" s="3">
        <v>1255.6980900000001</v>
      </c>
    </row>
    <row r="100" spans="1:2">
      <c r="A100" s="2">
        <v>38777</v>
      </c>
      <c r="B100" s="3">
        <v>1276.3731499999999</v>
      </c>
    </row>
    <row r="101" spans="1:2">
      <c r="A101" s="2">
        <v>38808</v>
      </c>
      <c r="B101" s="3">
        <v>1303.9398900000001</v>
      </c>
    </row>
    <row r="102" spans="1:2">
      <c r="A102" s="2">
        <v>38838</v>
      </c>
      <c r="B102" s="3">
        <v>1310.8315700000001</v>
      </c>
    </row>
    <row r="103" spans="1:2">
      <c r="A103" s="2">
        <v>38869</v>
      </c>
      <c r="B103" s="3">
        <v>1290.15652</v>
      </c>
    </row>
    <row r="104" spans="1:2">
      <c r="A104" s="2">
        <v>38899</v>
      </c>
      <c r="B104" s="3">
        <v>1290.15652</v>
      </c>
    </row>
    <row r="105" spans="1:2">
      <c r="A105" s="2">
        <v>38930</v>
      </c>
      <c r="B105" s="3">
        <v>1317.72325</v>
      </c>
    </row>
    <row r="106" spans="1:2">
      <c r="A106" s="2">
        <v>38961</v>
      </c>
      <c r="B106" s="3">
        <v>1352.1816799999999</v>
      </c>
    </row>
    <row r="107" spans="1:2">
      <c r="A107" s="2">
        <v>38991</v>
      </c>
      <c r="B107" s="3">
        <v>1359.0733600000001</v>
      </c>
    </row>
    <row r="108" spans="1:2">
      <c r="A108" s="2">
        <v>39022</v>
      </c>
      <c r="B108" s="3">
        <v>1393.53178</v>
      </c>
    </row>
    <row r="109" spans="1:2">
      <c r="A109" s="2">
        <v>39052</v>
      </c>
      <c r="B109" s="3">
        <v>1434.8818900000001</v>
      </c>
    </row>
    <row r="110" spans="1:2">
      <c r="A110" s="2">
        <v>39083</v>
      </c>
      <c r="B110" s="3">
        <v>1490.0153600000001</v>
      </c>
    </row>
    <row r="111" spans="1:2">
      <c r="A111" s="2">
        <v>39114</v>
      </c>
      <c r="B111" s="3">
        <v>1593.3906300000001</v>
      </c>
    </row>
    <row r="112" spans="1:2">
      <c r="A112" s="2">
        <v>39142</v>
      </c>
      <c r="B112" s="3">
        <v>1641.6324199999999</v>
      </c>
    </row>
    <row r="113" spans="1:2">
      <c r="A113" s="2">
        <v>39173</v>
      </c>
      <c r="B113" s="3">
        <v>1669.1991499999999</v>
      </c>
    </row>
    <row r="114" spans="1:2">
      <c r="A114" s="2">
        <v>39203</v>
      </c>
      <c r="B114" s="3">
        <v>1689.8742099999999</v>
      </c>
    </row>
    <row r="115" spans="1:2">
      <c r="A115" s="2">
        <v>39234</v>
      </c>
      <c r="B115" s="3">
        <v>1669.1991499999999</v>
      </c>
    </row>
    <row r="116" spans="1:2">
      <c r="A116" s="2">
        <v>39264</v>
      </c>
      <c r="B116" s="3">
        <v>1682.98252</v>
      </c>
    </row>
    <row r="117" spans="1:2">
      <c r="A117" s="2">
        <v>39295</v>
      </c>
      <c r="B117" s="3">
        <v>1751.8993700000001</v>
      </c>
    </row>
    <row r="118" spans="1:2">
      <c r="A118" s="2">
        <v>39326</v>
      </c>
      <c r="B118" s="3">
        <v>1710.54926</v>
      </c>
    </row>
    <row r="119" spans="1:2">
      <c r="A119" s="2">
        <v>39356</v>
      </c>
      <c r="B119" s="3">
        <v>1607.17399</v>
      </c>
    </row>
    <row r="120" spans="1:2">
      <c r="A120" s="2">
        <v>39387</v>
      </c>
      <c r="B120" s="3">
        <v>1593.3906300000001</v>
      </c>
    </row>
    <row r="121" spans="1:2">
      <c r="A121" s="2">
        <v>39417</v>
      </c>
      <c r="B121" s="3">
        <v>1593.3906300000001</v>
      </c>
    </row>
    <row r="122" spans="1:2">
      <c r="A122" s="2">
        <v>39448</v>
      </c>
      <c r="B122" s="3">
        <v>1572.7155700000001</v>
      </c>
    </row>
    <row r="123" spans="1:2">
      <c r="A123" s="2">
        <v>39479</v>
      </c>
      <c r="B123" s="3">
        <v>1517.5821000000001</v>
      </c>
    </row>
    <row r="124" spans="1:2">
      <c r="A124" s="2">
        <v>39508</v>
      </c>
      <c r="B124" s="3">
        <v>1490.0153600000001</v>
      </c>
    </row>
    <row r="125" spans="1:2">
      <c r="A125" s="2">
        <v>39539</v>
      </c>
      <c r="B125" s="3">
        <v>1400.42347</v>
      </c>
    </row>
    <row r="126" spans="1:2">
      <c r="A126" s="2">
        <v>39569</v>
      </c>
      <c r="B126" s="3">
        <v>1207.4563000000001</v>
      </c>
    </row>
    <row r="127" spans="1:2">
      <c r="A127" s="2">
        <v>39600</v>
      </c>
      <c r="B127" s="3">
        <v>1042.0558799999999</v>
      </c>
    </row>
    <row r="128" spans="1:2">
      <c r="A128" s="2">
        <v>39630</v>
      </c>
      <c r="B128" s="3">
        <v>876.65545699999996</v>
      </c>
    </row>
    <row r="129" spans="1:2">
      <c r="A129" s="2">
        <v>39661</v>
      </c>
      <c r="B129" s="3">
        <v>821.52198299999998</v>
      </c>
    </row>
    <row r="130" spans="1:2">
      <c r="A130" s="2">
        <v>39692</v>
      </c>
      <c r="B130" s="3">
        <v>780.17187699999999</v>
      </c>
    </row>
    <row r="131" spans="1:2">
      <c r="A131" s="2">
        <v>39722</v>
      </c>
      <c r="B131" s="3">
        <v>807.73861399999998</v>
      </c>
    </row>
    <row r="132" spans="1:2">
      <c r="A132" s="2">
        <v>39753</v>
      </c>
      <c r="B132" s="3">
        <v>807.73861399999998</v>
      </c>
    </row>
    <row r="133" spans="1:2">
      <c r="A133" s="2">
        <v>39783</v>
      </c>
      <c r="B133" s="3">
        <v>793.95524599999999</v>
      </c>
    </row>
    <row r="134" spans="1:2">
      <c r="A134" s="2">
        <v>39814</v>
      </c>
      <c r="B134" s="3">
        <v>890.43882599999995</v>
      </c>
    </row>
    <row r="135" spans="1:2">
      <c r="A135" s="2">
        <v>39845</v>
      </c>
      <c r="B135" s="3">
        <v>1014.48914</v>
      </c>
    </row>
    <row r="136" spans="1:2">
      <c r="A136" s="2">
        <v>39873</v>
      </c>
      <c r="B136" s="3">
        <v>1228.1313600000001</v>
      </c>
    </row>
    <row r="137" spans="1:2">
      <c r="A137" s="2">
        <v>39904</v>
      </c>
      <c r="B137" s="3">
        <v>1310.8315700000001</v>
      </c>
    </row>
    <row r="138" spans="1:2">
      <c r="A138" s="2">
        <v>39934</v>
      </c>
      <c r="B138" s="3">
        <v>1365.96504</v>
      </c>
    </row>
    <row r="139" spans="1:2">
      <c r="A139" s="2">
        <v>39965</v>
      </c>
      <c r="B139" s="3">
        <v>1421.09852</v>
      </c>
    </row>
    <row r="140" spans="1:2">
      <c r="A140" s="2">
        <v>39995</v>
      </c>
      <c r="B140" s="3">
        <v>1538.2571499999999</v>
      </c>
    </row>
    <row r="141" spans="1:2">
      <c r="A141" s="2">
        <v>40026</v>
      </c>
      <c r="B141" s="3">
        <v>1772.5744199999999</v>
      </c>
    </row>
    <row r="142" spans="1:2">
      <c r="A142" s="2">
        <v>40057</v>
      </c>
      <c r="B142" s="3">
        <v>1862.1663100000001</v>
      </c>
    </row>
    <row r="143" spans="1:2">
      <c r="A143" s="2">
        <v>40087</v>
      </c>
      <c r="B143" s="3">
        <v>1813.92452</v>
      </c>
    </row>
    <row r="144" spans="1:2">
      <c r="A144" s="2">
        <v>40118</v>
      </c>
      <c r="B144" s="3">
        <v>1758.79105</v>
      </c>
    </row>
    <row r="145" spans="1:6">
      <c r="A145" s="2">
        <v>40148</v>
      </c>
      <c r="B145" s="3">
        <v>1866.0536999999999</v>
      </c>
    </row>
    <row r="146" spans="1:6">
      <c r="A146" s="2">
        <v>40179</v>
      </c>
      <c r="B146" s="3">
        <v>1760.52025</v>
      </c>
      <c r="C146">
        <v>879.15733900314297</v>
      </c>
      <c r="D146">
        <v>0.44</v>
      </c>
      <c r="E146">
        <v>0.56000000000000005</v>
      </c>
      <c r="F146">
        <f>B146*D146+C146*E146</f>
        <v>1266.95701984176</v>
      </c>
    </row>
    <row r="147" spans="1:6">
      <c r="A147" s="2">
        <v>40210</v>
      </c>
      <c r="B147" s="3">
        <v>1683.3996500000001</v>
      </c>
      <c r="C147">
        <v>977.87654356248595</v>
      </c>
      <c r="D147">
        <v>0.44</v>
      </c>
      <c r="E147">
        <v>0.56000000000000005</v>
      </c>
      <c r="F147">
        <f t="shared" ref="F147:F210" si="0">B147*D147+C147*E147</f>
        <v>1288.3067103949923</v>
      </c>
    </row>
    <row r="148" spans="1:6">
      <c r="A148" s="2">
        <v>40238</v>
      </c>
      <c r="B148" s="3">
        <v>1719.93046</v>
      </c>
      <c r="C148">
        <v>965.72648761672099</v>
      </c>
      <c r="D148">
        <v>0.44</v>
      </c>
      <c r="E148">
        <v>0.56000000000000005</v>
      </c>
      <c r="F148">
        <f t="shared" si="0"/>
        <v>1297.5762354653639</v>
      </c>
    </row>
    <row r="149" spans="1:6">
      <c r="A149" s="2">
        <v>40269</v>
      </c>
      <c r="B149" s="3">
        <v>1748.34331</v>
      </c>
      <c r="C149">
        <v>986.98908552181001</v>
      </c>
      <c r="D149">
        <v>0.44</v>
      </c>
      <c r="E149">
        <v>0.56000000000000005</v>
      </c>
      <c r="F149">
        <f t="shared" si="0"/>
        <v>1321.9849442922136</v>
      </c>
    </row>
    <row r="150" spans="1:6">
      <c r="A150" s="2">
        <v>40299</v>
      </c>
      <c r="B150" s="3">
        <v>1752.40229</v>
      </c>
      <c r="C150">
        <v>1055.33315021674</v>
      </c>
      <c r="D150">
        <v>0.44</v>
      </c>
      <c r="E150">
        <v>0.56000000000000005</v>
      </c>
      <c r="F150">
        <f t="shared" si="0"/>
        <v>1362.0435717213745</v>
      </c>
    </row>
    <row r="151" spans="1:6">
      <c r="A151" s="2">
        <v>40330</v>
      </c>
      <c r="B151" s="3">
        <v>1569.7482500000001</v>
      </c>
      <c r="C151">
        <v>1113.0459159591201</v>
      </c>
      <c r="D151">
        <v>0.44</v>
      </c>
      <c r="E151">
        <v>0.56000000000000005</v>
      </c>
      <c r="F151">
        <f t="shared" si="0"/>
        <v>1313.9949429371072</v>
      </c>
    </row>
    <row r="152" spans="1:6">
      <c r="A152" s="2">
        <v>40360</v>
      </c>
      <c r="B152" s="3">
        <v>1399.2711400000001</v>
      </c>
      <c r="C152">
        <v>1175.3149526811701</v>
      </c>
      <c r="D152">
        <v>0.44</v>
      </c>
      <c r="E152">
        <v>0.56000000000000005</v>
      </c>
      <c r="F152">
        <f t="shared" si="0"/>
        <v>1273.8556751014553</v>
      </c>
    </row>
    <row r="153" spans="1:6">
      <c r="A153" s="2">
        <v>40391</v>
      </c>
      <c r="B153" s="3">
        <v>1305.91462</v>
      </c>
      <c r="C153">
        <v>1195.05879359304</v>
      </c>
      <c r="D153">
        <v>0.44</v>
      </c>
      <c r="E153">
        <v>0.56000000000000005</v>
      </c>
      <c r="F153">
        <f t="shared" si="0"/>
        <v>1243.8353572121025</v>
      </c>
    </row>
    <row r="154" spans="1:6">
      <c r="A154" s="2">
        <v>40422</v>
      </c>
      <c r="B154" s="3">
        <v>1289.6787099999999</v>
      </c>
      <c r="C154">
        <v>1126.71472889811</v>
      </c>
      <c r="D154">
        <v>0.44</v>
      </c>
      <c r="E154">
        <v>0.56000000000000005</v>
      </c>
      <c r="F154">
        <f t="shared" si="0"/>
        <v>1198.4188805829417</v>
      </c>
    </row>
    <row r="155" spans="1:6">
      <c r="A155" s="2">
        <v>40452</v>
      </c>
      <c r="B155" s="3">
        <v>1200.3811700000001</v>
      </c>
      <c r="C155">
        <v>1049.25812224385</v>
      </c>
      <c r="D155">
        <v>0.44</v>
      </c>
      <c r="E155">
        <v>0.56000000000000005</v>
      </c>
      <c r="F155">
        <f t="shared" si="0"/>
        <v>1115.752263256556</v>
      </c>
    </row>
    <row r="156" spans="1:6">
      <c r="A156" s="2">
        <v>40483</v>
      </c>
      <c r="B156" s="3">
        <v>1017.72713</v>
      </c>
      <c r="C156">
        <v>1005.21416944045</v>
      </c>
      <c r="D156">
        <v>0.44</v>
      </c>
      <c r="E156">
        <v>0.56000000000000005</v>
      </c>
      <c r="F156">
        <f t="shared" si="0"/>
        <v>1010.719872086652</v>
      </c>
    </row>
    <row r="157" spans="1:6">
      <c r="A157" s="2">
        <v>40513</v>
      </c>
      <c r="B157" s="3">
        <v>924.37061500000004</v>
      </c>
      <c r="C157">
        <v>1005.21416944045</v>
      </c>
      <c r="D157">
        <v>0.44</v>
      </c>
      <c r="E157">
        <v>0.56000000000000005</v>
      </c>
      <c r="F157">
        <f t="shared" si="0"/>
        <v>969.6430054866521</v>
      </c>
    </row>
    <row r="158" spans="1:6">
      <c r="A158" s="2">
        <v>40544</v>
      </c>
      <c r="B158" s="3">
        <v>859.42695400000002</v>
      </c>
      <c r="C158">
        <v>999.139141467576</v>
      </c>
      <c r="D158">
        <v>0.44</v>
      </c>
      <c r="E158">
        <v>0.56000000000000005</v>
      </c>
      <c r="F158">
        <f t="shared" si="0"/>
        <v>937.66577898184255</v>
      </c>
    </row>
    <row r="159" spans="1:6">
      <c r="A159" s="2">
        <v>40575</v>
      </c>
      <c r="B159" s="3">
        <v>806.66022999999996</v>
      </c>
      <c r="C159">
        <v>967.24524460994201</v>
      </c>
      <c r="D159">
        <v>0.44</v>
      </c>
      <c r="E159">
        <v>0.56000000000000005</v>
      </c>
      <c r="F159">
        <f t="shared" si="0"/>
        <v>896.58783818156758</v>
      </c>
    </row>
    <row r="160" spans="1:6">
      <c r="A160" s="2">
        <v>40603</v>
      </c>
      <c r="B160" s="3">
        <v>802.60125100000005</v>
      </c>
      <c r="C160">
        <v>979.39530055570697</v>
      </c>
      <c r="D160">
        <v>0.44</v>
      </c>
      <c r="E160">
        <v>0.56000000000000005</v>
      </c>
      <c r="F160">
        <f t="shared" si="0"/>
        <v>901.60591875119599</v>
      </c>
    </row>
    <row r="161" spans="1:6">
      <c r="A161" s="2">
        <v>40634</v>
      </c>
      <c r="B161" s="3">
        <v>782.30635700000005</v>
      </c>
      <c r="C161">
        <v>980.91405754892799</v>
      </c>
      <c r="D161">
        <v>0.44</v>
      </c>
      <c r="E161">
        <v>0.56000000000000005</v>
      </c>
      <c r="F161">
        <f t="shared" si="0"/>
        <v>893.52666930739974</v>
      </c>
    </row>
    <row r="162" spans="1:6">
      <c r="A162" s="2">
        <v>40664</v>
      </c>
      <c r="B162" s="3">
        <v>693.00882300000001</v>
      </c>
      <c r="C162">
        <v>941.42637572519004</v>
      </c>
      <c r="D162">
        <v>0.44</v>
      </c>
      <c r="E162">
        <v>0.56000000000000005</v>
      </c>
      <c r="F162">
        <f t="shared" si="0"/>
        <v>832.12265252610655</v>
      </c>
    </row>
    <row r="163" spans="1:6">
      <c r="A163" s="2">
        <v>40695</v>
      </c>
      <c r="B163" s="3">
        <v>587.47537399999999</v>
      </c>
      <c r="C163">
        <v>918.64502082688</v>
      </c>
      <c r="D163">
        <v>0.44</v>
      </c>
      <c r="E163">
        <v>0.56000000000000005</v>
      </c>
      <c r="F163">
        <f t="shared" si="0"/>
        <v>772.93037622305292</v>
      </c>
    </row>
    <row r="164" spans="1:6">
      <c r="A164" s="2">
        <v>40725</v>
      </c>
      <c r="B164" s="3">
        <v>522.53171299999997</v>
      </c>
      <c r="C164">
        <v>933.832590759087</v>
      </c>
      <c r="D164">
        <v>0.44</v>
      </c>
      <c r="E164">
        <v>0.56000000000000005</v>
      </c>
      <c r="F164">
        <f t="shared" si="0"/>
        <v>752.86020454508878</v>
      </c>
    </row>
    <row r="165" spans="1:6">
      <c r="A165" s="2">
        <v>40756</v>
      </c>
      <c r="B165" s="3">
        <v>628.06516199999999</v>
      </c>
      <c r="C165">
        <v>877.63858200992195</v>
      </c>
      <c r="D165">
        <v>0.44</v>
      </c>
      <c r="E165">
        <v>0.56000000000000005</v>
      </c>
      <c r="F165">
        <f t="shared" si="0"/>
        <v>767.82627720555638</v>
      </c>
    </row>
    <row r="166" spans="1:6">
      <c r="A166" s="2">
        <v>40787</v>
      </c>
      <c r="B166" s="3">
        <v>993.37325499999997</v>
      </c>
      <c r="C166">
        <v>873.08231103026003</v>
      </c>
      <c r="D166">
        <v>0.44</v>
      </c>
      <c r="E166">
        <v>0.56000000000000005</v>
      </c>
      <c r="F166">
        <f t="shared" si="0"/>
        <v>926.01032637694561</v>
      </c>
    </row>
    <row r="167" spans="1:6">
      <c r="A167" s="2">
        <v>40817</v>
      </c>
      <c r="B167" s="3">
        <v>1427.68399</v>
      </c>
      <c r="C167">
        <v>854.85722711161202</v>
      </c>
      <c r="D167">
        <v>0.44</v>
      </c>
      <c r="E167">
        <v>0.56000000000000005</v>
      </c>
      <c r="F167">
        <f t="shared" si="0"/>
        <v>1106.9010027825027</v>
      </c>
    </row>
    <row r="168" spans="1:6">
      <c r="A168" s="2">
        <v>40848</v>
      </c>
      <c r="B168" s="3">
        <v>1760.52025</v>
      </c>
      <c r="C168">
        <v>914.08874984721797</v>
      </c>
      <c r="D168">
        <v>0.44</v>
      </c>
      <c r="E168">
        <v>0.56000000000000005</v>
      </c>
      <c r="F168">
        <f t="shared" si="0"/>
        <v>1286.5186099144421</v>
      </c>
    </row>
    <row r="169" spans="1:6">
      <c r="A169" s="2">
        <v>40878</v>
      </c>
      <c r="B169" s="3">
        <v>1780.8151399999999</v>
      </c>
      <c r="C169">
        <v>939.90761873197005</v>
      </c>
      <c r="D169">
        <v>0.44</v>
      </c>
      <c r="E169">
        <v>0.56000000000000005</v>
      </c>
      <c r="F169">
        <f t="shared" si="0"/>
        <v>1309.9069280899032</v>
      </c>
    </row>
    <row r="170" spans="1:6">
      <c r="A170" s="2">
        <v>40909</v>
      </c>
      <c r="B170" s="3">
        <v>1792.99208</v>
      </c>
      <c r="C170">
        <v>962.68897363027997</v>
      </c>
      <c r="D170">
        <v>0.44</v>
      </c>
      <c r="E170">
        <v>0.56000000000000005</v>
      </c>
      <c r="F170">
        <f t="shared" si="0"/>
        <v>1328.0223404329568</v>
      </c>
    </row>
    <row r="171" spans="1:6">
      <c r="A171" s="2">
        <v>40940</v>
      </c>
      <c r="B171" s="3">
        <v>1744.2843399999999</v>
      </c>
      <c r="C171">
        <v>1031.0330383252101</v>
      </c>
      <c r="D171">
        <v>0.44</v>
      </c>
      <c r="E171">
        <v>0.56000000000000005</v>
      </c>
      <c r="F171">
        <f t="shared" si="0"/>
        <v>1344.8636110621178</v>
      </c>
    </row>
    <row r="172" spans="1:6">
      <c r="A172" s="2">
        <v>40969</v>
      </c>
      <c r="B172" s="3">
        <v>1521.0405000000001</v>
      </c>
      <c r="C172">
        <v>1046.22060825741</v>
      </c>
      <c r="D172">
        <v>0.44</v>
      </c>
      <c r="E172">
        <v>0.56000000000000005</v>
      </c>
      <c r="F172">
        <f t="shared" si="0"/>
        <v>1255.1413606241497</v>
      </c>
    </row>
    <row r="173" spans="1:6">
      <c r="A173" s="2">
        <v>41000</v>
      </c>
      <c r="B173" s="3">
        <v>1318.0915600000001</v>
      </c>
      <c r="C173">
        <v>1106.9708879862401</v>
      </c>
      <c r="D173">
        <v>0.44</v>
      </c>
      <c r="E173">
        <v>0.56000000000000005</v>
      </c>
      <c r="F173">
        <f t="shared" si="0"/>
        <v>1199.8639836722946</v>
      </c>
    </row>
    <row r="174" spans="1:6">
      <c r="A174" s="2">
        <v>41030</v>
      </c>
      <c r="B174" s="3">
        <v>1330.2684999999999</v>
      </c>
      <c r="C174">
        <v>1111.5271589659001</v>
      </c>
      <c r="D174">
        <v>0.44</v>
      </c>
      <c r="E174">
        <v>0.56000000000000005</v>
      </c>
      <c r="F174">
        <f t="shared" si="0"/>
        <v>1207.7733490209041</v>
      </c>
    </row>
    <row r="175" spans="1:6">
      <c r="A175" s="2">
        <v>41061</v>
      </c>
      <c r="B175" s="3">
        <v>1265.32484</v>
      </c>
      <c r="C175">
        <v>1131.27099987777</v>
      </c>
      <c r="D175">
        <v>0.44</v>
      </c>
      <c r="E175">
        <v>0.56000000000000005</v>
      </c>
      <c r="F175">
        <f t="shared" si="0"/>
        <v>1190.2546895315513</v>
      </c>
    </row>
    <row r="176" spans="1:6">
      <c r="A176" s="2">
        <v>41091</v>
      </c>
      <c r="B176" s="3">
        <v>1301.85565</v>
      </c>
      <c r="C176">
        <v>1167.7211677150699</v>
      </c>
      <c r="D176">
        <v>0.44</v>
      </c>
      <c r="E176">
        <v>0.56000000000000005</v>
      </c>
      <c r="F176">
        <f t="shared" si="0"/>
        <v>1226.7403399204391</v>
      </c>
    </row>
    <row r="177" spans="1:6">
      <c r="A177" s="2">
        <v>41122</v>
      </c>
      <c r="B177" s="3">
        <v>1318.0915600000001</v>
      </c>
      <c r="C177">
        <v>1123.67721491167</v>
      </c>
      <c r="D177">
        <v>0.44</v>
      </c>
      <c r="E177">
        <v>0.56000000000000005</v>
      </c>
      <c r="F177">
        <f t="shared" si="0"/>
        <v>1209.2195267505354</v>
      </c>
    </row>
    <row r="178" spans="1:6">
      <c r="A178" s="2">
        <v>41153</v>
      </c>
      <c r="B178" s="3">
        <v>1273.4427900000001</v>
      </c>
      <c r="C178">
        <v>1073.55823413538</v>
      </c>
      <c r="D178">
        <v>0.44</v>
      </c>
      <c r="E178">
        <v>0.56000000000000005</v>
      </c>
      <c r="F178">
        <f t="shared" si="0"/>
        <v>1161.5074387158129</v>
      </c>
    </row>
    <row r="179" spans="1:6">
      <c r="A179" s="2">
        <v>41183</v>
      </c>
      <c r="B179" s="3">
        <v>1127.3195599999999</v>
      </c>
      <c r="C179">
        <v>1069.00196315572</v>
      </c>
      <c r="D179">
        <v>0.44</v>
      </c>
      <c r="E179">
        <v>0.56000000000000005</v>
      </c>
      <c r="F179">
        <f t="shared" si="0"/>
        <v>1094.6617057672031</v>
      </c>
    </row>
    <row r="180" spans="1:6">
      <c r="A180" s="2">
        <v>41214</v>
      </c>
      <c r="B180" s="3">
        <v>871.60389099999998</v>
      </c>
      <c r="C180">
        <v>1117.6021869387801</v>
      </c>
      <c r="D180">
        <v>0.44</v>
      </c>
      <c r="E180">
        <v>0.56000000000000005</v>
      </c>
      <c r="F180">
        <f t="shared" si="0"/>
        <v>1009.362936725717</v>
      </c>
    </row>
    <row r="181" spans="1:6">
      <c r="A181" s="2">
        <v>41244</v>
      </c>
      <c r="B181" s="3">
        <v>790.42431399999998</v>
      </c>
      <c r="C181">
        <v>1076.59574812183</v>
      </c>
      <c r="D181">
        <v>0.44</v>
      </c>
      <c r="E181">
        <v>0.56000000000000005</v>
      </c>
      <c r="F181">
        <f t="shared" si="0"/>
        <v>950.68031710822481</v>
      </c>
    </row>
    <row r="182" spans="1:6">
      <c r="A182" s="2">
        <v>41275</v>
      </c>
      <c r="B182" s="3">
        <v>1240.9709600000001</v>
      </c>
      <c r="C182">
        <v>1082.6707760947099</v>
      </c>
      <c r="D182">
        <v>0.44</v>
      </c>
      <c r="E182">
        <v>0.56000000000000005</v>
      </c>
      <c r="F182">
        <f t="shared" si="0"/>
        <v>1152.3228570130377</v>
      </c>
    </row>
    <row r="183" spans="1:6">
      <c r="A183" s="2">
        <v>41306</v>
      </c>
      <c r="B183" s="3">
        <v>1330.2684999999999</v>
      </c>
      <c r="C183">
        <v>1106.9708879862401</v>
      </c>
      <c r="D183">
        <v>0.44</v>
      </c>
      <c r="E183">
        <v>0.56000000000000005</v>
      </c>
      <c r="F183">
        <f t="shared" si="0"/>
        <v>1205.2218372722946</v>
      </c>
    </row>
    <row r="184" spans="1:6">
      <c r="A184" s="2">
        <v>41334</v>
      </c>
      <c r="B184" s="3">
        <v>1269.38381</v>
      </c>
      <c r="C184">
        <v>1090.2645610608099</v>
      </c>
      <c r="D184">
        <v>0.44</v>
      </c>
      <c r="E184">
        <v>0.56000000000000005</v>
      </c>
      <c r="F184">
        <f t="shared" si="0"/>
        <v>1169.0770305940537</v>
      </c>
    </row>
    <row r="185" spans="1:6">
      <c r="A185" s="2">
        <v>41365</v>
      </c>
      <c r="B185" s="3">
        <v>1046.1399799999999</v>
      </c>
      <c r="C185">
        <v>1084.1895330879299</v>
      </c>
      <c r="D185">
        <v>0.44</v>
      </c>
      <c r="E185">
        <v>0.56000000000000005</v>
      </c>
      <c r="F185">
        <f t="shared" si="0"/>
        <v>1067.4477297292408</v>
      </c>
    </row>
    <row r="186" spans="1:6">
      <c r="A186" s="2">
        <v>41395</v>
      </c>
      <c r="B186" s="3">
        <v>1013.66815</v>
      </c>
      <c r="C186">
        <v>1078.11450511505</v>
      </c>
      <c r="D186">
        <v>0.44</v>
      </c>
      <c r="E186">
        <v>0.56000000000000005</v>
      </c>
      <c r="F186">
        <f t="shared" si="0"/>
        <v>1049.7581088644281</v>
      </c>
    </row>
    <row r="187" spans="1:6">
      <c r="A187" s="2">
        <v>41426</v>
      </c>
      <c r="B187" s="3">
        <v>1119.2016000000001</v>
      </c>
      <c r="C187">
        <v>1062.92693518284</v>
      </c>
      <c r="D187">
        <v>0.44</v>
      </c>
      <c r="E187">
        <v>0.56000000000000005</v>
      </c>
      <c r="F187">
        <f t="shared" si="0"/>
        <v>1087.6877877023903</v>
      </c>
    </row>
    <row r="188" spans="1:6">
      <c r="A188" s="2">
        <v>41456</v>
      </c>
      <c r="B188" s="3">
        <v>1391.15318</v>
      </c>
      <c r="C188">
        <v>1024.9580103523199</v>
      </c>
      <c r="D188">
        <v>0.44</v>
      </c>
      <c r="E188">
        <v>0.56000000000000005</v>
      </c>
      <c r="F188">
        <f t="shared" si="0"/>
        <v>1186.0838849972993</v>
      </c>
    </row>
    <row r="189" spans="1:6">
      <c r="A189" s="2">
        <v>41487</v>
      </c>
      <c r="B189" s="3">
        <v>1573.8072299999999</v>
      </c>
      <c r="C189">
        <v>961.17021663705896</v>
      </c>
      <c r="D189">
        <v>0.44</v>
      </c>
      <c r="E189">
        <v>0.56000000000000005</v>
      </c>
      <c r="F189">
        <f t="shared" si="0"/>
        <v>1230.7305025167529</v>
      </c>
    </row>
    <row r="190" spans="1:6">
      <c r="A190" s="2">
        <v>41518</v>
      </c>
      <c r="B190" s="3">
        <v>1297.7966699999999</v>
      </c>
      <c r="C190">
        <v>971.80151558960404</v>
      </c>
      <c r="D190">
        <v>0.44</v>
      </c>
      <c r="E190">
        <v>0.56000000000000005</v>
      </c>
      <c r="F190">
        <f t="shared" si="0"/>
        <v>1115.2393835301782</v>
      </c>
    </row>
    <row r="191" spans="1:6">
      <c r="A191" s="2">
        <v>41548</v>
      </c>
      <c r="B191" s="3">
        <v>1208.4991299999999</v>
      </c>
      <c r="C191">
        <v>985.47032852859002</v>
      </c>
      <c r="D191">
        <v>0.44</v>
      </c>
      <c r="E191">
        <v>0.56000000000000005</v>
      </c>
      <c r="F191">
        <f t="shared" si="0"/>
        <v>1083.6030011760104</v>
      </c>
    </row>
    <row r="192" spans="1:6">
      <c r="A192" s="2">
        <v>41579</v>
      </c>
      <c r="B192" s="3">
        <v>1220.67607</v>
      </c>
      <c r="C192">
        <v>1021.92049636588</v>
      </c>
      <c r="D192">
        <v>0.44</v>
      </c>
      <c r="E192">
        <v>0.56000000000000005</v>
      </c>
      <c r="F192">
        <f t="shared" si="0"/>
        <v>1109.372948764893</v>
      </c>
    </row>
    <row r="193" spans="1:6">
      <c r="A193" s="2">
        <v>41609</v>
      </c>
      <c r="B193" s="3">
        <v>1245.0299399999999</v>
      </c>
      <c r="C193">
        <v>997.62038447435498</v>
      </c>
      <c r="D193">
        <v>0.44</v>
      </c>
      <c r="E193">
        <v>0.56000000000000005</v>
      </c>
      <c r="F193">
        <f t="shared" si="0"/>
        <v>1106.4805889056388</v>
      </c>
    </row>
    <row r="194" spans="1:6">
      <c r="A194" s="2">
        <v>41640</v>
      </c>
      <c r="B194" s="3">
        <v>1257.20688</v>
      </c>
      <c r="C194">
        <v>980.91405754892799</v>
      </c>
      <c r="D194">
        <v>0.44</v>
      </c>
      <c r="E194">
        <v>0.56000000000000005</v>
      </c>
      <c r="F194">
        <f t="shared" si="0"/>
        <v>1102.4828994273998</v>
      </c>
    </row>
    <row r="195" spans="1:6">
      <c r="A195" s="2">
        <v>41671</v>
      </c>
      <c r="B195" s="3">
        <v>1281.5607500000001</v>
      </c>
      <c r="C195">
        <v>971.80151558960301</v>
      </c>
      <c r="D195">
        <v>0.44</v>
      </c>
      <c r="E195">
        <v>0.56000000000000005</v>
      </c>
      <c r="F195">
        <f t="shared" si="0"/>
        <v>1108.0955787301777</v>
      </c>
    </row>
    <row r="196" spans="1:6">
      <c r="A196" s="2">
        <v>41699</v>
      </c>
      <c r="B196" s="3">
        <v>1224.73505</v>
      </c>
      <c r="C196">
        <v>952.05767467773501</v>
      </c>
      <c r="D196">
        <v>0.44</v>
      </c>
      <c r="E196">
        <v>0.56000000000000005</v>
      </c>
      <c r="F196">
        <f t="shared" si="0"/>
        <v>1072.0357198195316</v>
      </c>
    </row>
    <row r="197" spans="1:6">
      <c r="A197" s="2">
        <v>41730</v>
      </c>
      <c r="B197" s="3">
        <v>964.96040300000004</v>
      </c>
      <c r="C197">
        <v>936.87010474552801</v>
      </c>
      <c r="D197">
        <v>0.44</v>
      </c>
      <c r="E197">
        <v>0.56000000000000005</v>
      </c>
      <c r="F197">
        <f t="shared" si="0"/>
        <v>949.22983597749578</v>
      </c>
    </row>
    <row r="198" spans="1:6">
      <c r="A198" s="2">
        <v>41760</v>
      </c>
      <c r="B198" s="3">
        <v>1009.6091699999999</v>
      </c>
      <c r="C198">
        <v>1000.65789846079</v>
      </c>
      <c r="D198">
        <v>0.44</v>
      </c>
      <c r="E198">
        <v>0.56000000000000005</v>
      </c>
      <c r="F198">
        <f t="shared" si="0"/>
        <v>1004.5964579380425</v>
      </c>
    </row>
    <row r="199" spans="1:6">
      <c r="A199" s="2">
        <v>41791</v>
      </c>
      <c r="B199" s="3">
        <v>1046.1399799999999</v>
      </c>
      <c r="C199">
        <v>988.50784251503103</v>
      </c>
      <c r="D199">
        <v>0.44</v>
      </c>
      <c r="E199">
        <v>0.56000000000000005</v>
      </c>
      <c r="F199">
        <f t="shared" si="0"/>
        <v>1013.8659830084174</v>
      </c>
    </row>
    <row r="200" spans="1:6">
      <c r="A200" s="2">
        <v>41821</v>
      </c>
      <c r="B200" s="3">
        <v>1086.7297699999999</v>
      </c>
      <c r="C200">
        <v>964.20773062350099</v>
      </c>
      <c r="D200">
        <v>0.44</v>
      </c>
      <c r="E200">
        <v>0.56000000000000005</v>
      </c>
      <c r="F200">
        <f t="shared" si="0"/>
        <v>1018.1174279491606</v>
      </c>
    </row>
    <row r="201" spans="1:6">
      <c r="A201" s="2">
        <v>41852</v>
      </c>
      <c r="B201" s="3">
        <v>1090.7887499999999</v>
      </c>
      <c r="C201">
        <v>991.54535650147295</v>
      </c>
      <c r="D201">
        <v>0.44</v>
      </c>
      <c r="E201">
        <v>0.56000000000000005</v>
      </c>
      <c r="F201">
        <f t="shared" si="0"/>
        <v>1035.2124496408248</v>
      </c>
    </row>
    <row r="202" spans="1:6">
      <c r="A202" s="2">
        <v>41883</v>
      </c>
      <c r="B202" s="3">
        <v>847.25001799999995</v>
      </c>
      <c r="C202">
        <v>994.58287048791397</v>
      </c>
      <c r="D202">
        <v>0.44</v>
      </c>
      <c r="E202">
        <v>0.56000000000000005</v>
      </c>
      <c r="F202">
        <f t="shared" si="0"/>
        <v>929.75641539323192</v>
      </c>
    </row>
    <row r="203" spans="1:6">
      <c r="A203" s="2">
        <v>41913</v>
      </c>
      <c r="B203" s="3">
        <v>563.12150099999997</v>
      </c>
      <c r="C203">
        <v>1014.32671139978</v>
      </c>
      <c r="D203">
        <v>0.44</v>
      </c>
      <c r="E203">
        <v>0.56000000000000005</v>
      </c>
      <c r="F203">
        <f t="shared" si="0"/>
        <v>815.79641882387693</v>
      </c>
    </row>
    <row r="204" spans="1:6">
      <c r="A204" s="2">
        <v>41944</v>
      </c>
      <c r="B204" s="3">
        <v>542.82660699999997</v>
      </c>
      <c r="C204">
        <v>1035.5893093048701</v>
      </c>
      <c r="D204">
        <v>0.44</v>
      </c>
      <c r="E204">
        <v>0.56000000000000005</v>
      </c>
      <c r="F204">
        <f t="shared" si="0"/>
        <v>818.77372029072728</v>
      </c>
    </row>
    <row r="205" spans="1:6">
      <c r="A205" s="2">
        <v>41974</v>
      </c>
      <c r="B205" s="3">
        <v>522.53171299999997</v>
      </c>
      <c r="C205">
        <v>979.39530055570697</v>
      </c>
      <c r="D205">
        <v>0.44</v>
      </c>
      <c r="E205">
        <v>0.56000000000000005</v>
      </c>
      <c r="F205">
        <f t="shared" si="0"/>
        <v>778.37532203119599</v>
      </c>
    </row>
    <row r="206" spans="1:6">
      <c r="A206" s="2">
        <v>42005</v>
      </c>
      <c r="B206" s="3">
        <v>624.00618299999996</v>
      </c>
      <c r="C206">
        <v>909.53247886755605</v>
      </c>
      <c r="D206">
        <v>0.44</v>
      </c>
      <c r="E206">
        <v>0.56000000000000005</v>
      </c>
      <c r="F206">
        <f t="shared" si="0"/>
        <v>783.90090868583138</v>
      </c>
    </row>
    <row r="207" spans="1:6">
      <c r="A207" s="2">
        <v>42036</v>
      </c>
      <c r="B207" s="3">
        <v>603.71128899999997</v>
      </c>
      <c r="C207">
        <v>833.59462920652197</v>
      </c>
      <c r="D207">
        <v>0.44</v>
      </c>
      <c r="E207">
        <v>0.56000000000000005</v>
      </c>
      <c r="F207">
        <f t="shared" si="0"/>
        <v>732.44595951565225</v>
      </c>
    </row>
    <row r="208" spans="1:6">
      <c r="A208" s="2">
        <v>42064</v>
      </c>
      <c r="B208" s="3">
        <v>392.64439099999998</v>
      </c>
      <c r="C208">
        <v>876.11982501670104</v>
      </c>
      <c r="D208">
        <v>0.44</v>
      </c>
      <c r="E208">
        <v>0.56000000000000005</v>
      </c>
      <c r="F208">
        <f t="shared" si="0"/>
        <v>663.39063404935268</v>
      </c>
    </row>
    <row r="209" spans="1:6">
      <c r="A209" s="2">
        <v>42095</v>
      </c>
      <c r="B209" s="3">
        <v>433.23417899999998</v>
      </c>
      <c r="C209">
        <v>812.33203130143295</v>
      </c>
      <c r="D209">
        <v>0.44</v>
      </c>
      <c r="E209">
        <v>0.56000000000000005</v>
      </c>
      <c r="F209">
        <f t="shared" si="0"/>
        <v>645.52897628880248</v>
      </c>
    </row>
    <row r="210" spans="1:6">
      <c r="A210" s="2">
        <v>42125</v>
      </c>
      <c r="B210" s="3">
        <v>429.17520000000002</v>
      </c>
      <c r="C210">
        <v>791.06943339634404</v>
      </c>
      <c r="D210">
        <v>0.44</v>
      </c>
      <c r="E210">
        <v>0.56000000000000005</v>
      </c>
      <c r="F210">
        <f t="shared" si="0"/>
        <v>631.83597070195276</v>
      </c>
    </row>
    <row r="211" spans="1:6">
      <c r="A211" s="2">
        <v>42156</v>
      </c>
      <c r="B211" s="3">
        <v>506.29579799999999</v>
      </c>
      <c r="C211">
        <v>838.15090018618503</v>
      </c>
      <c r="D211">
        <v>0.44</v>
      </c>
      <c r="E211">
        <v>0.56000000000000005</v>
      </c>
      <c r="F211">
        <f t="shared" ref="F211:F237" si="1">B211*D211+C211*E211</f>
        <v>692.13465522426372</v>
      </c>
    </row>
    <row r="212" spans="1:6">
      <c r="A212" s="2">
        <v>42186</v>
      </c>
      <c r="B212" s="3">
        <v>295.22890000000001</v>
      </c>
      <c r="C212">
        <v>727.28163968107503</v>
      </c>
      <c r="D212">
        <v>0.44</v>
      </c>
      <c r="E212">
        <v>0.56000000000000005</v>
      </c>
      <c r="F212">
        <f t="shared" si="1"/>
        <v>537.17843422140209</v>
      </c>
    </row>
    <row r="213" spans="1:6">
      <c r="A213" s="2">
        <v>42217</v>
      </c>
      <c r="B213" s="3">
        <v>287.11094200000002</v>
      </c>
      <c r="C213">
        <v>661.97508897258604</v>
      </c>
      <c r="D213">
        <v>0.44</v>
      </c>
      <c r="E213">
        <v>0.56000000000000005</v>
      </c>
      <c r="F213">
        <f t="shared" si="1"/>
        <v>497.03486430464824</v>
      </c>
    </row>
    <row r="214" spans="1:6">
      <c r="A214" s="2">
        <v>42248</v>
      </c>
      <c r="B214" s="3">
        <v>392.64439099999998</v>
      </c>
      <c r="C214">
        <v>607.299837216642</v>
      </c>
      <c r="D214">
        <v>0.44</v>
      </c>
      <c r="E214">
        <v>0.56000000000000005</v>
      </c>
      <c r="F214">
        <f t="shared" si="1"/>
        <v>512.8514408813196</v>
      </c>
    </row>
    <row r="215" spans="1:6">
      <c r="A215" s="2">
        <v>42278</v>
      </c>
      <c r="B215" s="3">
        <v>502.23681900000003</v>
      </c>
      <c r="C215">
        <v>608.81859420986302</v>
      </c>
      <c r="D215">
        <v>0.44</v>
      </c>
      <c r="E215">
        <v>0.56000000000000005</v>
      </c>
      <c r="F215">
        <f t="shared" si="1"/>
        <v>561.92261311752338</v>
      </c>
    </row>
    <row r="216" spans="1:6">
      <c r="A216" s="2">
        <v>42309</v>
      </c>
      <c r="B216" s="3">
        <v>514.41375500000004</v>
      </c>
      <c r="C216">
        <v>581.48096833189095</v>
      </c>
      <c r="D216">
        <v>0.44</v>
      </c>
      <c r="E216">
        <v>0.56000000000000005</v>
      </c>
      <c r="F216">
        <f t="shared" si="1"/>
        <v>551.97139446585902</v>
      </c>
    </row>
    <row r="217" spans="1:6">
      <c r="A217" s="2">
        <v>42339</v>
      </c>
      <c r="B217" s="3">
        <v>506.29579799999999</v>
      </c>
      <c r="C217">
        <v>693.86898583022003</v>
      </c>
      <c r="D217">
        <v>0.44</v>
      </c>
      <c r="E217">
        <v>0.56000000000000005</v>
      </c>
      <c r="F217">
        <f t="shared" si="1"/>
        <v>611.33678318492321</v>
      </c>
    </row>
    <row r="218" spans="1:6">
      <c r="A218" s="2">
        <v>42370</v>
      </c>
      <c r="B218" s="3">
        <v>555.00354300000004</v>
      </c>
      <c r="C218">
        <v>725.76288268785504</v>
      </c>
      <c r="D218">
        <v>0.44</v>
      </c>
      <c r="E218">
        <v>0.56000000000000005</v>
      </c>
      <c r="F218">
        <f t="shared" si="1"/>
        <v>650.62877322519887</v>
      </c>
    </row>
    <row r="219" spans="1:6">
      <c r="A219" s="2">
        <v>42401</v>
      </c>
      <c r="B219" s="3">
        <v>676.77290800000003</v>
      </c>
      <c r="C219">
        <v>687.793957857338</v>
      </c>
      <c r="D219">
        <v>0.44</v>
      </c>
      <c r="E219">
        <v>0.56000000000000005</v>
      </c>
      <c r="F219">
        <f t="shared" si="1"/>
        <v>682.94469592010933</v>
      </c>
    </row>
    <row r="220" spans="1:6">
      <c r="A220" s="2">
        <v>42430</v>
      </c>
      <c r="B220" s="3">
        <v>904.07572100000004</v>
      </c>
      <c r="C220">
        <v>699.94401380310296</v>
      </c>
      <c r="D220">
        <v>0.44</v>
      </c>
      <c r="E220">
        <v>0.56000000000000005</v>
      </c>
      <c r="F220">
        <f t="shared" si="1"/>
        <v>789.76196496973773</v>
      </c>
    </row>
    <row r="221" spans="1:6">
      <c r="A221" s="2">
        <v>42461</v>
      </c>
      <c r="B221" s="3">
        <v>802.60125100000005</v>
      </c>
      <c r="C221">
        <v>754.61926555904699</v>
      </c>
      <c r="D221">
        <v>0.44</v>
      </c>
      <c r="E221">
        <v>0.56000000000000005</v>
      </c>
      <c r="F221">
        <f t="shared" si="1"/>
        <v>775.73133915306641</v>
      </c>
    </row>
    <row r="222" spans="1:6">
      <c r="A222" s="2">
        <v>42491</v>
      </c>
      <c r="B222" s="3">
        <v>721.42167500000005</v>
      </c>
      <c r="C222">
        <v>652.86254701326197</v>
      </c>
      <c r="D222">
        <v>0.44</v>
      </c>
      <c r="E222">
        <v>0.56000000000000005</v>
      </c>
      <c r="F222">
        <f t="shared" si="1"/>
        <v>683.02856332742681</v>
      </c>
    </row>
    <row r="223" spans="1:6">
      <c r="A223" s="2">
        <v>42522</v>
      </c>
      <c r="B223" s="3">
        <v>766.07044199999996</v>
      </c>
      <c r="C223">
        <v>610.33735120308302</v>
      </c>
      <c r="D223">
        <v>0.44</v>
      </c>
      <c r="E223">
        <v>0.56000000000000005</v>
      </c>
      <c r="F223">
        <f t="shared" si="1"/>
        <v>678.85991115372644</v>
      </c>
    </row>
    <row r="224" spans="1:6">
      <c r="A224" s="2">
        <v>42552</v>
      </c>
      <c r="B224" s="3">
        <v>810.71920899999998</v>
      </c>
      <c r="C224">
        <v>640.71249106749701</v>
      </c>
      <c r="D224">
        <v>0.44</v>
      </c>
      <c r="E224">
        <v>0.56000000000000005</v>
      </c>
      <c r="F224">
        <f t="shared" si="1"/>
        <v>715.5154469577983</v>
      </c>
    </row>
    <row r="225" spans="1:6">
      <c r="A225" s="2">
        <v>42583</v>
      </c>
      <c r="B225" s="3">
        <v>818.83716600000002</v>
      </c>
      <c r="C225">
        <v>622.487407148849</v>
      </c>
      <c r="D225">
        <v>0.44</v>
      </c>
      <c r="E225">
        <v>0.56000000000000005</v>
      </c>
      <c r="F225">
        <f t="shared" si="1"/>
        <v>708.88130104335551</v>
      </c>
    </row>
    <row r="226" spans="1:6">
      <c r="A226" s="2">
        <v>42614</v>
      </c>
      <c r="B226" s="3">
        <v>871.60389099999998</v>
      </c>
      <c r="C226">
        <v>642.23124806071803</v>
      </c>
      <c r="D226">
        <v>0.44</v>
      </c>
      <c r="E226">
        <v>0.56000000000000005</v>
      </c>
      <c r="F226">
        <f t="shared" si="1"/>
        <v>743.15521095400209</v>
      </c>
    </row>
    <row r="227" spans="1:6">
      <c r="A227" s="2">
        <v>42644</v>
      </c>
      <c r="B227" s="3">
        <v>843.19103900000005</v>
      </c>
      <c r="C227">
        <v>651.34379002004198</v>
      </c>
      <c r="D227">
        <v>0.44</v>
      </c>
      <c r="E227">
        <v>0.56000000000000005</v>
      </c>
      <c r="F227">
        <f t="shared" si="1"/>
        <v>735.75657957122348</v>
      </c>
    </row>
    <row r="228" spans="1:6">
      <c r="A228" s="2">
        <v>42675</v>
      </c>
      <c r="B228" s="3">
        <v>729.53963199999998</v>
      </c>
      <c r="C228">
        <v>642.23124806071701</v>
      </c>
      <c r="D228">
        <v>0.44</v>
      </c>
      <c r="E228">
        <v>0.56000000000000005</v>
      </c>
      <c r="F228">
        <f t="shared" si="1"/>
        <v>680.64693699400163</v>
      </c>
    </row>
    <row r="229" spans="1:6">
      <c r="A229" s="2">
        <v>42705</v>
      </c>
      <c r="B229" s="3">
        <v>697.06780200000003</v>
      </c>
      <c r="C229">
        <v>614.89362218274505</v>
      </c>
      <c r="D229">
        <v>0.44</v>
      </c>
      <c r="E229">
        <v>0.56000000000000005</v>
      </c>
      <c r="F229">
        <f t="shared" si="1"/>
        <v>651.05026130233728</v>
      </c>
    </row>
    <row r="230" spans="1:6">
      <c r="A230" s="2">
        <v>42736</v>
      </c>
      <c r="B230" s="3">
        <v>705.18575899999996</v>
      </c>
      <c r="C230">
        <v>631.59994910817295</v>
      </c>
      <c r="D230">
        <v>0.44</v>
      </c>
      <c r="E230">
        <v>0.56000000000000005</v>
      </c>
      <c r="F230">
        <f t="shared" si="1"/>
        <v>663.97770546057689</v>
      </c>
    </row>
    <row r="231" spans="1:6">
      <c r="A231" s="2">
        <v>42767</v>
      </c>
      <c r="B231" s="3">
        <v>782.30635700000005</v>
      </c>
      <c r="C231">
        <v>610.33735120308302</v>
      </c>
      <c r="D231">
        <v>0.44</v>
      </c>
      <c r="E231">
        <v>0.56000000000000005</v>
      </c>
      <c r="F231">
        <f t="shared" si="1"/>
        <v>686.00371375372652</v>
      </c>
    </row>
    <row r="232" spans="1:6">
      <c r="A232" s="2">
        <v>42795</v>
      </c>
      <c r="B232" s="3">
        <v>818.83716600000002</v>
      </c>
      <c r="C232">
        <v>640.71249106749701</v>
      </c>
      <c r="D232">
        <v>0.44</v>
      </c>
      <c r="E232">
        <v>0.56000000000000005</v>
      </c>
      <c r="F232">
        <f t="shared" si="1"/>
        <v>719.08734803779839</v>
      </c>
    </row>
    <row r="233" spans="1:6">
      <c r="A233" s="2">
        <v>42826</v>
      </c>
      <c r="B233" s="3">
        <v>753.893505</v>
      </c>
      <c r="C233">
        <v>655.90006099970401</v>
      </c>
      <c r="D233">
        <v>0.44</v>
      </c>
      <c r="E233">
        <v>0.56000000000000005</v>
      </c>
      <c r="F233">
        <f t="shared" si="1"/>
        <v>699.01717635983425</v>
      </c>
    </row>
    <row r="234" spans="1:6">
      <c r="A234" s="2">
        <v>42856</v>
      </c>
      <c r="B234" s="3">
        <v>632.12414100000001</v>
      </c>
      <c r="C234">
        <v>601.22480924375895</v>
      </c>
      <c r="D234">
        <v>0.44</v>
      </c>
      <c r="E234">
        <v>0.56000000000000005</v>
      </c>
      <c r="F234">
        <f t="shared" si="1"/>
        <v>614.8205152165051</v>
      </c>
    </row>
    <row r="235" spans="1:6">
      <c r="A235" s="2">
        <v>42887</v>
      </c>
      <c r="B235" s="3">
        <v>697.06780200000003</v>
      </c>
      <c r="C235">
        <v>614.89362218274596</v>
      </c>
      <c r="D235">
        <v>0.44</v>
      </c>
      <c r="E235">
        <v>0.56000000000000005</v>
      </c>
      <c r="F235">
        <f t="shared" si="1"/>
        <v>651.05026130233773</v>
      </c>
    </row>
    <row r="236" spans="1:6">
      <c r="A236" s="2">
        <v>42917</v>
      </c>
      <c r="B236" s="3">
        <v>741.71656900000005</v>
      </c>
      <c r="C236">
        <v>642.23124806071701</v>
      </c>
      <c r="D236">
        <v>0.44</v>
      </c>
      <c r="E236">
        <v>0.56000000000000005</v>
      </c>
      <c r="F236">
        <f t="shared" si="1"/>
        <v>686.00478927400161</v>
      </c>
    </row>
    <row r="237" spans="1:6">
      <c r="A237" s="2">
        <v>42948</v>
      </c>
      <c r="B237" s="3">
        <v>790.42431399999998</v>
      </c>
      <c r="C237">
        <v>619.44989316240799</v>
      </c>
      <c r="D237">
        <v>0.44</v>
      </c>
      <c r="E237">
        <v>0.56000000000000005</v>
      </c>
      <c r="F237">
        <f t="shared" si="1"/>
        <v>694.6786383309485</v>
      </c>
    </row>
    <row r="238" spans="1:6">
      <c r="A238" s="2">
        <v>42979</v>
      </c>
      <c r="B238" s="3">
        <v>802.60125100000005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16EBF-7693-2940-9C83-D004409B92D6}">
  <dimension ref="A1:E93"/>
  <sheetViews>
    <sheetView workbookViewId="0">
      <selection activeCell="E1" sqref="E1"/>
    </sheetView>
  </sheetViews>
  <sheetFormatPr baseColWidth="10" defaultRowHeight="20"/>
  <sheetData>
    <row r="1" spans="1:5">
      <c r="A1" t="s">
        <v>13</v>
      </c>
      <c r="B1" t="s">
        <v>5</v>
      </c>
      <c r="C1" t="s">
        <v>6</v>
      </c>
      <c r="D1" t="s">
        <v>43</v>
      </c>
      <c r="E1" t="s">
        <v>44</v>
      </c>
    </row>
    <row r="2" spans="1:5">
      <c r="A2" s="2">
        <v>40179</v>
      </c>
      <c r="B2" s="3">
        <v>1760.52025</v>
      </c>
      <c r="C2">
        <v>879.15733900314297</v>
      </c>
    </row>
    <row r="3" spans="1:5">
      <c r="A3" s="2">
        <v>40210</v>
      </c>
      <c r="B3" s="3">
        <v>1683.3996500000001</v>
      </c>
      <c r="C3">
        <v>977.87654356248595</v>
      </c>
    </row>
    <row r="4" spans="1:5">
      <c r="A4" s="2">
        <v>40238</v>
      </c>
      <c r="B4" s="3">
        <v>1719.93046</v>
      </c>
      <c r="C4">
        <v>965.72648761672099</v>
      </c>
    </row>
    <row r="5" spans="1:5">
      <c r="A5" s="2">
        <v>40269</v>
      </c>
      <c r="B5" s="3">
        <v>1748.34331</v>
      </c>
      <c r="C5">
        <v>986.98908552181001</v>
      </c>
    </row>
    <row r="6" spans="1:5">
      <c r="A6" s="2">
        <v>40299</v>
      </c>
      <c r="B6" s="3">
        <v>1752.40229</v>
      </c>
      <c r="C6">
        <v>1055.33315021674</v>
      </c>
    </row>
    <row r="7" spans="1:5">
      <c r="A7" s="2">
        <v>40330</v>
      </c>
      <c r="B7" s="3">
        <v>1569.7482500000001</v>
      </c>
      <c r="C7">
        <v>1113.0459159591201</v>
      </c>
    </row>
    <row r="8" spans="1:5">
      <c r="A8" s="2">
        <v>40360</v>
      </c>
      <c r="B8" s="3">
        <v>1399.2711400000001</v>
      </c>
      <c r="C8">
        <v>1175.3149526811701</v>
      </c>
    </row>
    <row r="9" spans="1:5">
      <c r="A9" s="2">
        <v>40391</v>
      </c>
      <c r="B9" s="3">
        <v>1305.91462</v>
      </c>
      <c r="C9">
        <v>1195.05879359304</v>
      </c>
    </row>
    <row r="10" spans="1:5">
      <c r="A10" s="2">
        <v>40422</v>
      </c>
      <c r="B10" s="3">
        <v>1289.6787099999999</v>
      </c>
      <c r="C10">
        <v>1126.71472889811</v>
      </c>
    </row>
    <row r="11" spans="1:5">
      <c r="A11" s="2">
        <v>40452</v>
      </c>
      <c r="B11" s="3">
        <v>1200.3811700000001</v>
      </c>
      <c r="C11">
        <v>1049.25812224385</v>
      </c>
    </row>
    <row r="12" spans="1:5">
      <c r="A12" s="2">
        <v>40483</v>
      </c>
      <c r="B12" s="3">
        <v>1017.72713</v>
      </c>
      <c r="C12">
        <v>1005.21416944045</v>
      </c>
    </row>
    <row r="13" spans="1:5">
      <c r="A13" s="2">
        <v>40513</v>
      </c>
      <c r="B13" s="3">
        <v>924.37061500000004</v>
      </c>
      <c r="C13">
        <v>1005.21416944045</v>
      </c>
    </row>
    <row r="14" spans="1:5">
      <c r="A14" s="2">
        <v>40544</v>
      </c>
      <c r="B14" s="3">
        <v>859.42695400000002</v>
      </c>
      <c r="C14">
        <v>999.139141467576</v>
      </c>
    </row>
    <row r="15" spans="1:5">
      <c r="A15" s="2">
        <v>40575</v>
      </c>
      <c r="B15" s="3">
        <v>806.66022999999996</v>
      </c>
      <c r="C15">
        <v>967.24524460994201</v>
      </c>
    </row>
    <row r="16" spans="1:5">
      <c r="A16" s="2">
        <v>40603</v>
      </c>
      <c r="B16" s="3">
        <v>802.60125100000005</v>
      </c>
      <c r="C16">
        <v>979.39530055570697</v>
      </c>
    </row>
    <row r="17" spans="1:3">
      <c r="A17" s="2">
        <v>40634</v>
      </c>
      <c r="B17" s="3">
        <v>782.30635700000005</v>
      </c>
      <c r="C17">
        <v>980.91405754892799</v>
      </c>
    </row>
    <row r="18" spans="1:3">
      <c r="A18" s="2">
        <v>40664</v>
      </c>
      <c r="B18" s="3">
        <v>693.00882300000001</v>
      </c>
      <c r="C18">
        <v>941.42637572519004</v>
      </c>
    </row>
    <row r="19" spans="1:3">
      <c r="A19" s="2">
        <v>40695</v>
      </c>
      <c r="B19" s="3">
        <v>587.47537399999999</v>
      </c>
      <c r="C19">
        <v>918.64502082688</v>
      </c>
    </row>
    <row r="20" spans="1:3">
      <c r="A20" s="2">
        <v>40725</v>
      </c>
      <c r="B20" s="3">
        <v>522.53171299999997</v>
      </c>
      <c r="C20">
        <v>933.832590759087</v>
      </c>
    </row>
    <row r="21" spans="1:3">
      <c r="A21" s="2">
        <v>40756</v>
      </c>
      <c r="B21" s="3">
        <v>628.06516199999999</v>
      </c>
      <c r="C21">
        <v>877.63858200992195</v>
      </c>
    </row>
    <row r="22" spans="1:3">
      <c r="A22" s="2">
        <v>40787</v>
      </c>
      <c r="B22" s="3">
        <v>993.37325499999997</v>
      </c>
      <c r="C22">
        <v>873.08231103026003</v>
      </c>
    </row>
    <row r="23" spans="1:3">
      <c r="A23" s="2">
        <v>40817</v>
      </c>
      <c r="B23" s="3">
        <v>1427.68399</v>
      </c>
      <c r="C23">
        <v>854.85722711161202</v>
      </c>
    </row>
    <row r="24" spans="1:3">
      <c r="A24" s="2">
        <v>40848</v>
      </c>
      <c r="B24" s="3">
        <v>1760.52025</v>
      </c>
      <c r="C24">
        <v>914.08874984721797</v>
      </c>
    </row>
    <row r="25" spans="1:3">
      <c r="A25" s="2">
        <v>40878</v>
      </c>
      <c r="B25" s="3">
        <v>1780.8151399999999</v>
      </c>
      <c r="C25">
        <v>939.90761873197005</v>
      </c>
    </row>
    <row r="26" spans="1:3">
      <c r="A26" s="2">
        <v>40909</v>
      </c>
      <c r="B26" s="3">
        <v>1792.99208</v>
      </c>
      <c r="C26">
        <v>962.68897363027997</v>
      </c>
    </row>
    <row r="27" spans="1:3">
      <c r="A27" s="2">
        <v>40940</v>
      </c>
      <c r="B27" s="3">
        <v>1744.2843399999999</v>
      </c>
      <c r="C27">
        <v>1031.0330383252101</v>
      </c>
    </row>
    <row r="28" spans="1:3">
      <c r="A28" s="2">
        <v>40969</v>
      </c>
      <c r="B28" s="3">
        <v>1521.0405000000001</v>
      </c>
      <c r="C28">
        <v>1046.22060825741</v>
      </c>
    </row>
    <row r="29" spans="1:3">
      <c r="A29" s="2">
        <v>41000</v>
      </c>
      <c r="B29" s="3">
        <v>1318.0915600000001</v>
      </c>
      <c r="C29">
        <v>1106.9708879862401</v>
      </c>
    </row>
    <row r="30" spans="1:3">
      <c r="A30" s="2">
        <v>41030</v>
      </c>
      <c r="B30" s="3">
        <v>1330.2684999999999</v>
      </c>
      <c r="C30">
        <v>1111.5271589659001</v>
      </c>
    </row>
    <row r="31" spans="1:3">
      <c r="A31" s="2">
        <v>41061</v>
      </c>
      <c r="B31" s="3">
        <v>1265.32484</v>
      </c>
      <c r="C31">
        <v>1131.27099987777</v>
      </c>
    </row>
    <row r="32" spans="1:3">
      <c r="A32" s="2">
        <v>41091</v>
      </c>
      <c r="B32" s="3">
        <v>1301.85565</v>
      </c>
      <c r="C32">
        <v>1167.7211677150699</v>
      </c>
    </row>
    <row r="33" spans="1:3">
      <c r="A33" s="2">
        <v>41122</v>
      </c>
      <c r="B33" s="3">
        <v>1318.0915600000001</v>
      </c>
      <c r="C33">
        <v>1123.67721491167</v>
      </c>
    </row>
    <row r="34" spans="1:3">
      <c r="A34" s="2">
        <v>41153</v>
      </c>
      <c r="B34" s="3">
        <v>1273.4427900000001</v>
      </c>
      <c r="C34">
        <v>1073.55823413538</v>
      </c>
    </row>
    <row r="35" spans="1:3">
      <c r="A35" s="2">
        <v>41183</v>
      </c>
      <c r="B35" s="3">
        <v>1127.3195599999999</v>
      </c>
      <c r="C35">
        <v>1069.00196315572</v>
      </c>
    </row>
    <row r="36" spans="1:3">
      <c r="A36" s="2">
        <v>41214</v>
      </c>
      <c r="B36" s="3">
        <v>871.60389099999998</v>
      </c>
      <c r="C36">
        <v>1117.6021869387801</v>
      </c>
    </row>
    <row r="37" spans="1:3">
      <c r="A37" s="2">
        <v>41244</v>
      </c>
      <c r="B37" s="3">
        <v>790.42431399999998</v>
      </c>
      <c r="C37">
        <v>1076.59574812183</v>
      </c>
    </row>
    <row r="38" spans="1:3">
      <c r="A38" s="2">
        <v>41275</v>
      </c>
      <c r="B38" s="3">
        <v>1240.9709600000001</v>
      </c>
      <c r="C38">
        <v>1082.6707760947099</v>
      </c>
    </row>
    <row r="39" spans="1:3">
      <c r="A39" s="2">
        <v>41306</v>
      </c>
      <c r="B39" s="3">
        <v>1330.2684999999999</v>
      </c>
      <c r="C39">
        <v>1106.9708879862401</v>
      </c>
    </row>
    <row r="40" spans="1:3">
      <c r="A40" s="2">
        <v>41334</v>
      </c>
      <c r="B40" s="3">
        <v>1269.38381</v>
      </c>
      <c r="C40">
        <v>1090.2645610608099</v>
      </c>
    </row>
    <row r="41" spans="1:3">
      <c r="A41" s="2">
        <v>41365</v>
      </c>
      <c r="B41" s="3">
        <v>1046.1399799999999</v>
      </c>
      <c r="C41">
        <v>1084.1895330879299</v>
      </c>
    </row>
    <row r="42" spans="1:3">
      <c r="A42" s="2">
        <v>41395</v>
      </c>
      <c r="B42" s="3">
        <v>1013.66815</v>
      </c>
      <c r="C42">
        <v>1078.11450511505</v>
      </c>
    </row>
    <row r="43" spans="1:3">
      <c r="A43" s="2">
        <v>41426</v>
      </c>
      <c r="B43" s="3">
        <v>1119.2016000000001</v>
      </c>
      <c r="C43">
        <v>1062.92693518284</v>
      </c>
    </row>
    <row r="44" spans="1:3">
      <c r="A44" s="2">
        <v>41456</v>
      </c>
      <c r="B44" s="3">
        <v>1391.15318</v>
      </c>
      <c r="C44">
        <v>1024.9580103523199</v>
      </c>
    </row>
    <row r="45" spans="1:3">
      <c r="A45" s="2">
        <v>41487</v>
      </c>
      <c r="B45" s="3">
        <v>1573.8072299999999</v>
      </c>
      <c r="C45">
        <v>961.17021663705896</v>
      </c>
    </row>
    <row r="46" spans="1:3">
      <c r="A46" s="2">
        <v>41518</v>
      </c>
      <c r="B46" s="3">
        <v>1297.7966699999999</v>
      </c>
      <c r="C46">
        <v>971.80151558960404</v>
      </c>
    </row>
    <row r="47" spans="1:3">
      <c r="A47" s="2">
        <v>41548</v>
      </c>
      <c r="B47" s="3">
        <v>1208.4991299999999</v>
      </c>
      <c r="C47">
        <v>985.47032852859002</v>
      </c>
    </row>
    <row r="48" spans="1:3">
      <c r="A48" s="2">
        <v>41579</v>
      </c>
      <c r="B48" s="3">
        <v>1220.67607</v>
      </c>
      <c r="C48">
        <v>1021.92049636588</v>
      </c>
    </row>
    <row r="49" spans="1:3">
      <c r="A49" s="2">
        <v>41609</v>
      </c>
      <c r="B49" s="3">
        <v>1245.0299399999999</v>
      </c>
      <c r="C49">
        <v>997.62038447435498</v>
      </c>
    </row>
    <row r="50" spans="1:3">
      <c r="A50" s="2">
        <v>41640</v>
      </c>
      <c r="B50" s="3">
        <v>1257.20688</v>
      </c>
      <c r="C50">
        <v>980.91405754892799</v>
      </c>
    </row>
    <row r="51" spans="1:3">
      <c r="A51" s="2">
        <v>41671</v>
      </c>
      <c r="B51" s="3">
        <v>1281.5607500000001</v>
      </c>
      <c r="C51">
        <v>971.80151558960301</v>
      </c>
    </row>
    <row r="52" spans="1:3">
      <c r="A52" s="2">
        <v>41699</v>
      </c>
      <c r="B52" s="3">
        <v>1224.73505</v>
      </c>
      <c r="C52">
        <v>952.05767467773501</v>
      </c>
    </row>
    <row r="53" spans="1:3">
      <c r="A53" s="2">
        <v>41730</v>
      </c>
      <c r="B53" s="3">
        <v>964.96040300000004</v>
      </c>
      <c r="C53">
        <v>936.87010474552801</v>
      </c>
    </row>
    <row r="54" spans="1:3">
      <c r="A54" s="2">
        <v>41760</v>
      </c>
      <c r="B54" s="3">
        <v>1009.6091699999999</v>
      </c>
      <c r="C54">
        <v>1000.65789846079</v>
      </c>
    </row>
    <row r="55" spans="1:3">
      <c r="A55" s="2">
        <v>41791</v>
      </c>
      <c r="B55" s="3">
        <v>1046.1399799999999</v>
      </c>
      <c r="C55">
        <v>988.50784251503103</v>
      </c>
    </row>
    <row r="56" spans="1:3">
      <c r="A56" s="2">
        <v>41821</v>
      </c>
      <c r="B56" s="3">
        <v>1086.7297699999999</v>
      </c>
      <c r="C56">
        <v>964.20773062350099</v>
      </c>
    </row>
    <row r="57" spans="1:3">
      <c r="A57" s="2">
        <v>41852</v>
      </c>
      <c r="B57" s="3">
        <v>1090.7887499999999</v>
      </c>
      <c r="C57">
        <v>991.54535650147295</v>
      </c>
    </row>
    <row r="58" spans="1:3">
      <c r="A58" s="2">
        <v>41883</v>
      </c>
      <c r="B58" s="3">
        <v>847.25001799999995</v>
      </c>
      <c r="C58">
        <v>994.58287048791397</v>
      </c>
    </row>
    <row r="59" spans="1:3">
      <c r="A59" s="2">
        <v>41913</v>
      </c>
      <c r="B59" s="3">
        <v>563.12150099999997</v>
      </c>
      <c r="C59">
        <v>1014.32671139978</v>
      </c>
    </row>
    <row r="60" spans="1:3">
      <c r="A60" s="2">
        <v>41944</v>
      </c>
      <c r="B60" s="3">
        <v>542.82660699999997</v>
      </c>
      <c r="C60">
        <v>1035.5893093048701</v>
      </c>
    </row>
    <row r="61" spans="1:3">
      <c r="A61" s="2">
        <v>41974</v>
      </c>
      <c r="B61" s="3">
        <v>522.53171299999997</v>
      </c>
      <c r="C61">
        <v>979.39530055570697</v>
      </c>
    </row>
    <row r="62" spans="1:3">
      <c r="A62" s="2">
        <v>42005</v>
      </c>
      <c r="B62" s="3">
        <v>624.00618299999996</v>
      </c>
      <c r="C62">
        <v>909.53247886755605</v>
      </c>
    </row>
    <row r="63" spans="1:3">
      <c r="A63" s="2">
        <v>42036</v>
      </c>
      <c r="B63" s="3">
        <v>603.71128899999997</v>
      </c>
      <c r="C63">
        <v>833.59462920652197</v>
      </c>
    </row>
    <row r="64" spans="1:3">
      <c r="A64" s="2">
        <v>42064</v>
      </c>
      <c r="B64" s="3">
        <v>392.64439099999998</v>
      </c>
      <c r="C64">
        <v>876.11982501670104</v>
      </c>
    </row>
    <row r="65" spans="1:3">
      <c r="A65" s="2">
        <v>42095</v>
      </c>
      <c r="B65" s="3">
        <v>433.23417899999998</v>
      </c>
      <c r="C65">
        <v>812.33203130143295</v>
      </c>
    </row>
    <row r="66" spans="1:3">
      <c r="A66" s="2">
        <v>42125</v>
      </c>
      <c r="B66" s="3">
        <v>429.17520000000002</v>
      </c>
      <c r="C66">
        <v>791.06943339634404</v>
      </c>
    </row>
    <row r="67" spans="1:3">
      <c r="A67" s="2">
        <v>42156</v>
      </c>
      <c r="B67" s="3">
        <v>506.29579799999999</v>
      </c>
      <c r="C67">
        <v>838.15090018618503</v>
      </c>
    </row>
    <row r="68" spans="1:3">
      <c r="A68" s="2">
        <v>42186</v>
      </c>
      <c r="B68" s="3">
        <v>295.22890000000001</v>
      </c>
      <c r="C68">
        <v>727.28163968107503</v>
      </c>
    </row>
    <row r="69" spans="1:3">
      <c r="A69" s="2">
        <v>42217</v>
      </c>
      <c r="B69" s="3">
        <v>287.11094200000002</v>
      </c>
      <c r="C69">
        <v>661.97508897258604</v>
      </c>
    </row>
    <row r="70" spans="1:3">
      <c r="A70" s="2">
        <v>42248</v>
      </c>
      <c r="B70" s="3">
        <v>392.64439099999998</v>
      </c>
      <c r="C70">
        <v>607.299837216642</v>
      </c>
    </row>
    <row r="71" spans="1:3">
      <c r="A71" s="2">
        <v>42278</v>
      </c>
      <c r="B71" s="3">
        <v>502.23681900000003</v>
      </c>
      <c r="C71">
        <v>608.81859420986302</v>
      </c>
    </row>
    <row r="72" spans="1:3">
      <c r="A72" s="2">
        <v>42309</v>
      </c>
      <c r="B72" s="3">
        <v>514.41375500000004</v>
      </c>
      <c r="C72">
        <v>581.48096833189095</v>
      </c>
    </row>
    <row r="73" spans="1:3">
      <c r="A73" s="2">
        <v>42339</v>
      </c>
      <c r="B73" s="3">
        <v>506.29579799999999</v>
      </c>
      <c r="C73">
        <v>693.86898583022003</v>
      </c>
    </row>
    <row r="74" spans="1:3">
      <c r="A74" s="2">
        <v>42370</v>
      </c>
      <c r="B74" s="3">
        <v>555.00354300000004</v>
      </c>
      <c r="C74">
        <v>725.76288268785504</v>
      </c>
    </row>
    <row r="75" spans="1:3">
      <c r="A75" s="2">
        <v>42401</v>
      </c>
      <c r="B75" s="3">
        <v>676.77290800000003</v>
      </c>
      <c r="C75">
        <v>687.793957857338</v>
      </c>
    </row>
    <row r="76" spans="1:3">
      <c r="A76" s="2">
        <v>42430</v>
      </c>
      <c r="B76" s="3">
        <v>904.07572100000004</v>
      </c>
      <c r="C76">
        <v>699.94401380310296</v>
      </c>
    </row>
    <row r="77" spans="1:3">
      <c r="A77" s="2">
        <v>42461</v>
      </c>
      <c r="B77" s="3">
        <v>802.60125100000005</v>
      </c>
      <c r="C77">
        <v>754.61926555904699</v>
      </c>
    </row>
    <row r="78" spans="1:3">
      <c r="A78" s="2">
        <v>42491</v>
      </c>
      <c r="B78" s="3">
        <v>721.42167500000005</v>
      </c>
      <c r="C78">
        <v>652.86254701326197</v>
      </c>
    </row>
    <row r="79" spans="1:3">
      <c r="A79" s="2">
        <v>42522</v>
      </c>
      <c r="B79" s="3">
        <v>766.07044199999996</v>
      </c>
      <c r="C79">
        <v>610.33735120308302</v>
      </c>
    </row>
    <row r="80" spans="1:3">
      <c r="A80" s="2">
        <v>42552</v>
      </c>
      <c r="B80" s="3">
        <v>810.71920899999998</v>
      </c>
      <c r="C80">
        <v>640.71249106749701</v>
      </c>
    </row>
    <row r="81" spans="1:3">
      <c r="A81" s="2">
        <v>42583</v>
      </c>
      <c r="B81" s="3">
        <v>818.83716600000002</v>
      </c>
      <c r="C81">
        <v>622.487407148849</v>
      </c>
    </row>
    <row r="82" spans="1:3">
      <c r="A82" s="2">
        <v>42614</v>
      </c>
      <c r="B82" s="3">
        <v>871.60389099999998</v>
      </c>
      <c r="C82">
        <v>642.23124806071803</v>
      </c>
    </row>
    <row r="83" spans="1:3">
      <c r="A83" s="2">
        <v>42644</v>
      </c>
      <c r="B83" s="3">
        <v>843.19103900000005</v>
      </c>
      <c r="C83">
        <v>651.34379002004198</v>
      </c>
    </row>
    <row r="84" spans="1:3">
      <c r="A84" s="2">
        <v>42675</v>
      </c>
      <c r="B84" s="3">
        <v>729.53963199999998</v>
      </c>
      <c r="C84">
        <v>642.23124806071701</v>
      </c>
    </row>
    <row r="85" spans="1:3">
      <c r="A85" s="2">
        <v>42705</v>
      </c>
      <c r="B85" s="3">
        <v>697.06780200000003</v>
      </c>
      <c r="C85">
        <v>614.89362218274505</v>
      </c>
    </row>
    <row r="86" spans="1:3">
      <c r="A86" s="2">
        <v>42736</v>
      </c>
      <c r="B86" s="3">
        <v>705.18575899999996</v>
      </c>
      <c r="C86">
        <v>631.59994910817295</v>
      </c>
    </row>
    <row r="87" spans="1:3">
      <c r="A87" s="2">
        <v>42767</v>
      </c>
      <c r="B87" s="3">
        <v>782.30635700000005</v>
      </c>
      <c r="C87">
        <v>610.33735120308302</v>
      </c>
    </row>
    <row r="88" spans="1:3">
      <c r="A88" s="2">
        <v>42795</v>
      </c>
      <c r="B88" s="3">
        <v>818.83716600000002</v>
      </c>
      <c r="C88">
        <v>640.71249106749701</v>
      </c>
    </row>
    <row r="89" spans="1:3">
      <c r="A89" s="2">
        <v>42826</v>
      </c>
      <c r="B89" s="3">
        <v>753.893505</v>
      </c>
      <c r="C89">
        <v>655.90006099970401</v>
      </c>
    </row>
    <row r="90" spans="1:3">
      <c r="A90" s="2">
        <v>42856</v>
      </c>
      <c r="B90" s="3">
        <v>632.12414100000001</v>
      </c>
      <c r="C90">
        <v>601.22480924375895</v>
      </c>
    </row>
    <row r="91" spans="1:3">
      <c r="A91" s="2">
        <v>42887</v>
      </c>
      <c r="B91" s="3">
        <v>697.06780200000003</v>
      </c>
      <c r="C91">
        <v>614.89362218274596</v>
      </c>
    </row>
    <row r="92" spans="1:3">
      <c r="A92" s="2">
        <v>42917</v>
      </c>
      <c r="B92" s="3">
        <v>741.71656900000005</v>
      </c>
      <c r="C92">
        <v>642.23124806071701</v>
      </c>
    </row>
    <row r="93" spans="1:3">
      <c r="A93" s="2">
        <v>42948</v>
      </c>
      <c r="B93" s="3">
        <v>790.42431399999998</v>
      </c>
      <c r="C93">
        <v>619.44989316240799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01C60-E78F-A94F-A5B0-685BB117AA32}">
  <dimension ref="A1:N86"/>
  <sheetViews>
    <sheetView zoomScale="116" workbookViewId="0">
      <selection activeCell="K10" sqref="K10"/>
    </sheetView>
  </sheetViews>
  <sheetFormatPr baseColWidth="10" defaultRowHeight="20"/>
  <sheetData>
    <row r="1" spans="1:14">
      <c r="A1" t="s">
        <v>13</v>
      </c>
      <c r="D1" t="s">
        <v>14</v>
      </c>
      <c r="E1" t="s">
        <v>15</v>
      </c>
      <c r="F1" t="s">
        <v>16</v>
      </c>
    </row>
    <row r="2" spans="1:14" ht="21" thickBot="1">
      <c r="A2" s="1">
        <v>37622</v>
      </c>
      <c r="B2">
        <v>65</v>
      </c>
      <c r="C2">
        <v>0</v>
      </c>
      <c r="D2">
        <f>($B$14-$B$2)*C2/12+$B$2</f>
        <v>65</v>
      </c>
      <c r="E2" s="3">
        <v>1400.42347</v>
      </c>
    </row>
    <row r="3" spans="1:14">
      <c r="A3" s="1">
        <v>37653</v>
      </c>
      <c r="C3">
        <v>1</v>
      </c>
      <c r="D3">
        <f t="shared" ref="D3:D13" si="0">($B$14-$B$2)*C3/12+$B$2</f>
        <v>66.666666666666671</v>
      </c>
      <c r="E3" s="3">
        <v>1455.5569399999999</v>
      </c>
      <c r="F3" s="7" t="s">
        <v>17</v>
      </c>
      <c r="G3" s="7"/>
    </row>
    <row r="4" spans="1:14">
      <c r="A4" s="1">
        <v>37681</v>
      </c>
      <c r="C4">
        <v>2</v>
      </c>
      <c r="D4">
        <f t="shared" si="0"/>
        <v>68.333333333333329</v>
      </c>
      <c r="E4" s="3">
        <v>1496.90705</v>
      </c>
      <c r="F4" s="4" t="s">
        <v>18</v>
      </c>
      <c r="G4" s="4">
        <v>9.8136073537824373E-2</v>
      </c>
    </row>
    <row r="5" spans="1:14">
      <c r="A5" s="1">
        <v>37712</v>
      </c>
      <c r="C5">
        <v>3</v>
      </c>
      <c r="D5">
        <f t="shared" si="0"/>
        <v>70</v>
      </c>
      <c r="E5" s="3">
        <v>1510.6904099999999</v>
      </c>
      <c r="F5" s="4" t="s">
        <v>19</v>
      </c>
      <c r="G5" s="4">
        <v>9.6306889294212744E-3</v>
      </c>
    </row>
    <row r="6" spans="1:14">
      <c r="A6" s="1">
        <v>37742</v>
      </c>
      <c r="C6">
        <v>4</v>
      </c>
      <c r="D6">
        <f t="shared" si="0"/>
        <v>71.666666666666671</v>
      </c>
      <c r="E6" s="3">
        <v>1510.6904099999999</v>
      </c>
      <c r="F6" s="4" t="s">
        <v>20</v>
      </c>
      <c r="G6" s="4">
        <v>-2.3014714449230483E-3</v>
      </c>
    </row>
    <row r="7" spans="1:14">
      <c r="A7" s="1">
        <v>37773</v>
      </c>
      <c r="C7">
        <v>5</v>
      </c>
      <c r="D7">
        <f t="shared" si="0"/>
        <v>73.333333333333329</v>
      </c>
      <c r="E7" s="3">
        <v>1510.6904099999999</v>
      </c>
      <c r="F7" s="4" t="s">
        <v>21</v>
      </c>
      <c r="G7" s="4">
        <v>10.300485894650834</v>
      </c>
    </row>
    <row r="8" spans="1:14" ht="21" thickBot="1">
      <c r="A8" s="1">
        <v>37803</v>
      </c>
      <c r="C8">
        <v>6</v>
      </c>
      <c r="D8">
        <f t="shared" si="0"/>
        <v>75</v>
      </c>
      <c r="E8" s="3">
        <v>1496.90705</v>
      </c>
      <c r="F8" s="5" t="s">
        <v>22</v>
      </c>
      <c r="G8" s="5">
        <v>85</v>
      </c>
    </row>
    <row r="9" spans="1:14">
      <c r="A9" s="1">
        <v>37834</v>
      </c>
      <c r="C9">
        <v>7</v>
      </c>
      <c r="D9">
        <f t="shared" si="0"/>
        <v>76.666666666666671</v>
      </c>
      <c r="E9" s="3">
        <v>1483.1236799999999</v>
      </c>
    </row>
    <row r="10" spans="1:14" ht="21" thickBot="1">
      <c r="A10" s="1">
        <v>37865</v>
      </c>
      <c r="C10">
        <v>8</v>
      </c>
      <c r="D10">
        <f t="shared" si="0"/>
        <v>78.333333333333329</v>
      </c>
      <c r="E10" s="3">
        <v>1476.23199</v>
      </c>
      <c r="F10" t="s">
        <v>23</v>
      </c>
    </row>
    <row r="11" spans="1:14">
      <c r="A11" s="1">
        <v>37895</v>
      </c>
      <c r="C11">
        <v>9</v>
      </c>
      <c r="D11">
        <f t="shared" si="0"/>
        <v>80</v>
      </c>
      <c r="E11" s="3">
        <v>1490.0153600000001</v>
      </c>
      <c r="F11" s="6"/>
      <c r="G11" s="6" t="s">
        <v>27</v>
      </c>
      <c r="H11" s="6" t="s">
        <v>28</v>
      </c>
      <c r="I11" s="6" t="s">
        <v>29</v>
      </c>
      <c r="J11" s="6" t="s">
        <v>30</v>
      </c>
      <c r="K11" s="6" t="s">
        <v>31</v>
      </c>
    </row>
    <row r="12" spans="1:14">
      <c r="A12" s="1">
        <v>37926</v>
      </c>
      <c r="C12">
        <v>10</v>
      </c>
      <c r="D12">
        <f t="shared" si="0"/>
        <v>81.666666666666671</v>
      </c>
      <c r="E12" s="3">
        <v>1517.5821000000001</v>
      </c>
      <c r="F12" s="4" t="s">
        <v>24</v>
      </c>
      <c r="G12" s="4">
        <v>1</v>
      </c>
      <c r="H12" s="4">
        <v>85.635472240041054</v>
      </c>
      <c r="I12" s="4">
        <v>85.635472240041054</v>
      </c>
      <c r="J12" s="4">
        <v>0.80712030573512017</v>
      </c>
      <c r="K12" s="4">
        <v>0.37157184837837953</v>
      </c>
    </row>
    <row r="13" spans="1:14">
      <c r="A13" s="1">
        <v>37956</v>
      </c>
      <c r="C13">
        <v>11</v>
      </c>
      <c r="D13">
        <f t="shared" si="0"/>
        <v>83.333333333333329</v>
      </c>
      <c r="E13" s="3">
        <v>1524.47378</v>
      </c>
      <c r="F13" s="4" t="s">
        <v>25</v>
      </c>
      <c r="G13" s="4">
        <v>83</v>
      </c>
      <c r="H13" s="4">
        <v>8806.3008022697668</v>
      </c>
      <c r="I13" s="4">
        <v>106.1000096659008</v>
      </c>
      <c r="J13" s="4"/>
      <c r="K13" s="4"/>
    </row>
    <row r="14" spans="1:14" ht="21" thickBot="1">
      <c r="A14" s="1">
        <v>37987</v>
      </c>
      <c r="B14">
        <v>85</v>
      </c>
      <c r="C14">
        <v>0</v>
      </c>
      <c r="D14">
        <f>($B$26-$B$14)*C14/12+$B$14</f>
        <v>85</v>
      </c>
      <c r="E14" s="3">
        <v>1538.2571499999999</v>
      </c>
      <c r="F14" s="5" t="s">
        <v>9</v>
      </c>
      <c r="G14" s="5">
        <v>84</v>
      </c>
      <c r="H14" s="5">
        <v>8891.9362745098078</v>
      </c>
      <c r="I14" s="5"/>
      <c r="J14" s="5"/>
      <c r="K14" s="5"/>
    </row>
    <row r="15" spans="1:14" ht="21" thickBot="1">
      <c r="A15" s="1">
        <v>38018</v>
      </c>
      <c r="C15">
        <v>1</v>
      </c>
      <c r="D15">
        <f t="shared" ref="D15:D25" si="1">($B$26-$B$14)*C15/12+$B$14</f>
        <v>86.25</v>
      </c>
      <c r="E15" s="3">
        <v>1558.9322</v>
      </c>
    </row>
    <row r="16" spans="1:14">
      <c r="A16" s="1">
        <v>38047</v>
      </c>
      <c r="C16">
        <v>2</v>
      </c>
      <c r="D16">
        <f t="shared" si="1"/>
        <v>87.5</v>
      </c>
      <c r="E16" s="3">
        <v>1565.8238899999999</v>
      </c>
      <c r="F16" s="6"/>
      <c r="G16" s="6" t="s">
        <v>32</v>
      </c>
      <c r="H16" s="6" t="s">
        <v>21</v>
      </c>
      <c r="I16" s="6" t="s">
        <v>33</v>
      </c>
      <c r="J16" s="6" t="s">
        <v>34</v>
      </c>
      <c r="K16" s="6" t="s">
        <v>35</v>
      </c>
      <c r="L16" s="6" t="s">
        <v>36</v>
      </c>
      <c r="M16" s="6" t="s">
        <v>37</v>
      </c>
      <c r="N16" s="6" t="s">
        <v>38</v>
      </c>
    </row>
    <row r="17" spans="1:14">
      <c r="A17" s="1">
        <v>38078</v>
      </c>
      <c r="C17">
        <v>3</v>
      </c>
      <c r="D17">
        <f t="shared" si="1"/>
        <v>88.75</v>
      </c>
      <c r="E17" s="3">
        <v>1565.8238899999999</v>
      </c>
      <c r="F17" s="4" t="s">
        <v>26</v>
      </c>
      <c r="G17" s="4">
        <v>97.005976818101914</v>
      </c>
      <c r="H17" s="4">
        <v>6.5842555139615833</v>
      </c>
      <c r="I17" s="4">
        <v>14.733021313101474</v>
      </c>
      <c r="J17" s="4">
        <v>7.0301259621786922E-25</v>
      </c>
      <c r="K17" s="4">
        <v>83.910157418435773</v>
      </c>
      <c r="L17" s="4">
        <v>110.10179621776805</v>
      </c>
      <c r="M17" s="4">
        <v>83.910157418435773</v>
      </c>
      <c r="N17" s="4">
        <v>110.10179621776805</v>
      </c>
    </row>
    <row r="18" spans="1:14" ht="21" thickBot="1">
      <c r="A18" s="1">
        <v>38108</v>
      </c>
      <c r="C18">
        <v>4</v>
      </c>
      <c r="D18">
        <f t="shared" si="1"/>
        <v>90</v>
      </c>
      <c r="E18" s="3">
        <v>1552.04052</v>
      </c>
      <c r="F18" s="5" t="s">
        <v>39</v>
      </c>
      <c r="G18" s="5">
        <v>-4.0916509223077185E-3</v>
      </c>
      <c r="H18" s="5">
        <v>4.5543818301851183E-3</v>
      </c>
      <c r="I18" s="5">
        <v>-0.89839874539930886</v>
      </c>
      <c r="J18" s="5">
        <v>0.37157184837839952</v>
      </c>
      <c r="K18" s="5">
        <v>-1.315013320610647E-2</v>
      </c>
      <c r="L18" s="5">
        <v>4.966831361491033E-3</v>
      </c>
      <c r="M18" s="5">
        <v>-1.315013320610647E-2</v>
      </c>
      <c r="N18" s="5">
        <v>4.966831361491033E-3</v>
      </c>
    </row>
    <row r="19" spans="1:14">
      <c r="A19" s="1">
        <v>38139</v>
      </c>
      <c r="C19">
        <v>5</v>
      </c>
      <c r="D19">
        <f t="shared" si="1"/>
        <v>91.25</v>
      </c>
      <c r="E19" s="3">
        <v>1538.2571499999999</v>
      </c>
    </row>
    <row r="20" spans="1:14">
      <c r="A20" s="1">
        <v>38169</v>
      </c>
      <c r="C20">
        <v>6</v>
      </c>
      <c r="D20">
        <f t="shared" si="1"/>
        <v>92.5</v>
      </c>
      <c r="E20" s="3">
        <v>1531.36547</v>
      </c>
    </row>
    <row r="21" spans="1:14">
      <c r="A21" s="1">
        <v>38200</v>
      </c>
      <c r="C21">
        <v>7</v>
      </c>
      <c r="D21">
        <f t="shared" si="1"/>
        <v>93.75</v>
      </c>
      <c r="E21" s="3">
        <v>1524.47378</v>
      </c>
    </row>
    <row r="22" spans="1:14">
      <c r="A22" s="1">
        <v>38231</v>
      </c>
      <c r="C22">
        <v>8</v>
      </c>
      <c r="D22">
        <f t="shared" si="1"/>
        <v>95</v>
      </c>
      <c r="E22" s="3">
        <v>1503.79873</v>
      </c>
    </row>
    <row r="23" spans="1:14">
      <c r="A23" s="1">
        <v>38261</v>
      </c>
      <c r="C23">
        <v>9</v>
      </c>
      <c r="D23">
        <f t="shared" si="1"/>
        <v>96.25</v>
      </c>
      <c r="E23" s="3">
        <v>1510.6904099999999</v>
      </c>
    </row>
    <row r="24" spans="1:14">
      <c r="A24" s="1">
        <v>38292</v>
      </c>
      <c r="C24">
        <v>10</v>
      </c>
      <c r="D24">
        <f t="shared" si="1"/>
        <v>97.5</v>
      </c>
      <c r="E24" s="3">
        <v>1538.2571499999999</v>
      </c>
    </row>
    <row r="25" spans="1:14">
      <c r="A25" s="1">
        <v>38322</v>
      </c>
      <c r="C25">
        <v>11</v>
      </c>
      <c r="D25">
        <f t="shared" si="1"/>
        <v>98.75</v>
      </c>
      <c r="E25" s="3">
        <v>1552.04052</v>
      </c>
    </row>
    <row r="26" spans="1:14">
      <c r="A26" s="1">
        <v>38353</v>
      </c>
      <c r="B26">
        <v>100</v>
      </c>
      <c r="C26">
        <v>0</v>
      </c>
      <c r="D26">
        <f>($B$38-$B$26)*C26/12+$B$26</f>
        <v>100</v>
      </c>
      <c r="E26" s="3">
        <v>1531.36547</v>
      </c>
    </row>
    <row r="27" spans="1:14">
      <c r="A27" s="1">
        <v>38384</v>
      </c>
      <c r="C27">
        <v>1</v>
      </c>
      <c r="D27">
        <f t="shared" ref="D27:D37" si="2">($B$38-$B$26)*C27/12+$B$26</f>
        <v>99.833333333333329</v>
      </c>
      <c r="E27" s="3">
        <v>1524.47378</v>
      </c>
    </row>
    <row r="28" spans="1:14">
      <c r="A28" s="1">
        <v>38412</v>
      </c>
      <c r="C28">
        <v>2</v>
      </c>
      <c r="D28">
        <f t="shared" si="2"/>
        <v>99.666666666666671</v>
      </c>
      <c r="E28" s="3">
        <v>1524.47378</v>
      </c>
    </row>
    <row r="29" spans="1:14">
      <c r="A29" s="1">
        <v>38443</v>
      </c>
      <c r="C29">
        <v>3</v>
      </c>
      <c r="D29">
        <f t="shared" si="2"/>
        <v>99.5</v>
      </c>
      <c r="E29" s="3">
        <v>1510.6904099999999</v>
      </c>
    </row>
    <row r="30" spans="1:14">
      <c r="A30" s="1">
        <v>38473</v>
      </c>
      <c r="C30">
        <v>4</v>
      </c>
      <c r="D30">
        <f t="shared" si="2"/>
        <v>99.333333333333329</v>
      </c>
      <c r="E30" s="3">
        <v>1469.34031</v>
      </c>
    </row>
    <row r="31" spans="1:14">
      <c r="A31" s="1">
        <v>38504</v>
      </c>
      <c r="C31">
        <v>5</v>
      </c>
      <c r="D31">
        <f t="shared" si="2"/>
        <v>99.166666666666671</v>
      </c>
      <c r="E31" s="3">
        <v>1414.2068300000001</v>
      </c>
    </row>
    <row r="32" spans="1:14">
      <c r="A32" s="1">
        <v>38534</v>
      </c>
      <c r="C32">
        <v>6</v>
      </c>
      <c r="D32">
        <f t="shared" si="2"/>
        <v>99</v>
      </c>
      <c r="E32" s="3">
        <v>1352.1816799999999</v>
      </c>
    </row>
    <row r="33" spans="1:5">
      <c r="A33" s="1">
        <v>38565</v>
      </c>
      <c r="C33">
        <v>7</v>
      </c>
      <c r="D33">
        <f t="shared" si="2"/>
        <v>98.833333333333329</v>
      </c>
      <c r="E33" s="3">
        <v>1310.8315700000001</v>
      </c>
    </row>
    <row r="34" spans="1:5">
      <c r="A34" s="1">
        <v>38596</v>
      </c>
      <c r="C34">
        <v>8</v>
      </c>
      <c r="D34">
        <f t="shared" si="2"/>
        <v>98.666666666666671</v>
      </c>
      <c r="E34" s="3">
        <v>1221.2396699999999</v>
      </c>
    </row>
    <row r="35" spans="1:5">
      <c r="A35" s="1">
        <v>38626</v>
      </c>
      <c r="C35">
        <v>9</v>
      </c>
      <c r="D35">
        <f t="shared" si="2"/>
        <v>98.5</v>
      </c>
      <c r="E35" s="3">
        <v>1200.5646200000001</v>
      </c>
    </row>
    <row r="36" spans="1:5">
      <c r="A36" s="1">
        <v>38657</v>
      </c>
      <c r="C36">
        <v>10</v>
      </c>
      <c r="D36">
        <f t="shared" si="2"/>
        <v>98.333333333333329</v>
      </c>
      <c r="E36" s="3">
        <v>1228.1313600000001</v>
      </c>
    </row>
    <row r="37" spans="1:5">
      <c r="A37" s="1">
        <v>38687</v>
      </c>
      <c r="C37">
        <v>11</v>
      </c>
      <c r="D37">
        <f t="shared" si="2"/>
        <v>98.166666666666671</v>
      </c>
      <c r="E37" s="3">
        <v>1228.1313600000001</v>
      </c>
    </row>
    <row r="38" spans="1:5">
      <c r="A38" s="1">
        <v>38718</v>
      </c>
      <c r="B38">
        <v>98</v>
      </c>
      <c r="C38">
        <v>0</v>
      </c>
      <c r="D38">
        <f>($B$50-$B$38)*C38/12+$B$38</f>
        <v>98</v>
      </c>
      <c r="E38" s="3">
        <v>1235.02304</v>
      </c>
    </row>
    <row r="39" spans="1:5">
      <c r="A39" s="1">
        <v>38749</v>
      </c>
      <c r="C39">
        <v>1</v>
      </c>
      <c r="D39">
        <f t="shared" ref="D39:D49" si="3">($B$50-$B$38)*C39/12+$B$38</f>
        <v>97.916666666666671</v>
      </c>
      <c r="E39" s="3">
        <v>1255.6980900000001</v>
      </c>
    </row>
    <row r="40" spans="1:5">
      <c r="A40" s="1">
        <v>38777</v>
      </c>
      <c r="C40">
        <v>2</v>
      </c>
      <c r="D40">
        <f t="shared" si="3"/>
        <v>97.833333333333329</v>
      </c>
      <c r="E40" s="3">
        <v>1276.3731499999999</v>
      </c>
    </row>
    <row r="41" spans="1:5">
      <c r="A41" s="1">
        <v>38808</v>
      </c>
      <c r="C41">
        <v>3</v>
      </c>
      <c r="D41">
        <f t="shared" si="3"/>
        <v>97.75</v>
      </c>
      <c r="E41" s="3">
        <v>1303.9398900000001</v>
      </c>
    </row>
    <row r="42" spans="1:5">
      <c r="A42" s="1">
        <v>38838</v>
      </c>
      <c r="C42">
        <v>4</v>
      </c>
      <c r="D42">
        <f t="shared" si="3"/>
        <v>97.666666666666671</v>
      </c>
      <c r="E42" s="3">
        <v>1310.8315700000001</v>
      </c>
    </row>
    <row r="43" spans="1:5">
      <c r="A43" s="1">
        <v>38869</v>
      </c>
      <c r="C43">
        <v>5</v>
      </c>
      <c r="D43">
        <f t="shared" si="3"/>
        <v>97.583333333333329</v>
      </c>
      <c r="E43" s="3">
        <v>1290.15652</v>
      </c>
    </row>
    <row r="44" spans="1:5">
      <c r="A44" s="1">
        <v>38899</v>
      </c>
      <c r="C44">
        <v>6</v>
      </c>
      <c r="D44">
        <f t="shared" si="3"/>
        <v>97.5</v>
      </c>
      <c r="E44" s="3">
        <v>1290.15652</v>
      </c>
    </row>
    <row r="45" spans="1:5">
      <c r="A45" s="1">
        <v>38930</v>
      </c>
      <c r="C45">
        <v>7</v>
      </c>
      <c r="D45">
        <f t="shared" si="3"/>
        <v>97.416666666666671</v>
      </c>
      <c r="E45" s="3">
        <v>1317.72325</v>
      </c>
    </row>
    <row r="46" spans="1:5">
      <c r="A46" s="1">
        <v>38961</v>
      </c>
      <c r="C46">
        <v>8</v>
      </c>
      <c r="D46">
        <f t="shared" si="3"/>
        <v>97.333333333333329</v>
      </c>
      <c r="E46" s="3">
        <v>1352.1816799999999</v>
      </c>
    </row>
    <row r="47" spans="1:5">
      <c r="A47" s="1">
        <v>38991</v>
      </c>
      <c r="C47">
        <v>9</v>
      </c>
      <c r="D47">
        <f t="shared" si="3"/>
        <v>97.25</v>
      </c>
      <c r="E47" s="3">
        <v>1359.0733600000001</v>
      </c>
    </row>
    <row r="48" spans="1:5">
      <c r="A48" s="1">
        <v>39022</v>
      </c>
      <c r="C48">
        <v>10</v>
      </c>
      <c r="D48">
        <f t="shared" si="3"/>
        <v>97.166666666666671</v>
      </c>
      <c r="E48" s="3">
        <v>1393.53178</v>
      </c>
    </row>
    <row r="49" spans="1:5">
      <c r="A49" s="1">
        <v>39052</v>
      </c>
      <c r="C49">
        <v>11</v>
      </c>
      <c r="D49">
        <f t="shared" si="3"/>
        <v>97.083333333333329</v>
      </c>
      <c r="E49" s="3">
        <v>1434.8818900000001</v>
      </c>
    </row>
    <row r="50" spans="1:5">
      <c r="A50" s="1">
        <v>39083</v>
      </c>
      <c r="B50">
        <v>97</v>
      </c>
      <c r="C50">
        <v>0</v>
      </c>
      <c r="D50">
        <f>($B$62-$B$50)*C50/12+$B$50</f>
        <v>97</v>
      </c>
      <c r="E50" s="3">
        <v>1490.0153600000001</v>
      </c>
    </row>
    <row r="51" spans="1:5">
      <c r="A51" s="1">
        <v>39114</v>
      </c>
      <c r="C51">
        <v>1</v>
      </c>
      <c r="D51">
        <f t="shared" ref="D51:D61" si="4">($B$62-$B$50)*C51/12+$B$50</f>
        <v>97.666666666666671</v>
      </c>
      <c r="E51" s="3">
        <v>1593.3906300000001</v>
      </c>
    </row>
    <row r="52" spans="1:5">
      <c r="A52" s="1">
        <v>39142</v>
      </c>
      <c r="C52">
        <v>2</v>
      </c>
      <c r="D52">
        <f t="shared" si="4"/>
        <v>98.333333333333329</v>
      </c>
      <c r="E52" s="3">
        <v>1641.6324199999999</v>
      </c>
    </row>
    <row r="53" spans="1:5">
      <c r="A53" s="1">
        <v>39173</v>
      </c>
      <c r="C53">
        <v>3</v>
      </c>
      <c r="D53">
        <f t="shared" si="4"/>
        <v>99</v>
      </c>
      <c r="E53" s="3">
        <v>1669.1991499999999</v>
      </c>
    </row>
    <row r="54" spans="1:5">
      <c r="A54" s="1">
        <v>39203</v>
      </c>
      <c r="C54">
        <v>4</v>
      </c>
      <c r="D54">
        <f t="shared" si="4"/>
        <v>99.666666666666671</v>
      </c>
      <c r="E54" s="3">
        <v>1689.8742099999999</v>
      </c>
    </row>
    <row r="55" spans="1:5">
      <c r="A55" s="1">
        <v>39234</v>
      </c>
      <c r="C55">
        <v>5</v>
      </c>
      <c r="D55">
        <f t="shared" si="4"/>
        <v>100.33333333333333</v>
      </c>
      <c r="E55" s="3">
        <v>1669.1991499999999</v>
      </c>
    </row>
    <row r="56" spans="1:5">
      <c r="A56" s="1">
        <v>39264</v>
      </c>
      <c r="C56">
        <v>6</v>
      </c>
      <c r="D56">
        <f t="shared" si="4"/>
        <v>101</v>
      </c>
      <c r="E56" s="3">
        <v>1682.98252</v>
      </c>
    </row>
    <row r="57" spans="1:5">
      <c r="A57" s="1">
        <v>39295</v>
      </c>
      <c r="C57">
        <v>7</v>
      </c>
      <c r="D57">
        <f t="shared" si="4"/>
        <v>101.66666666666667</v>
      </c>
      <c r="E57" s="3">
        <v>1751.8993700000001</v>
      </c>
    </row>
    <row r="58" spans="1:5">
      <c r="A58" s="1">
        <v>39326</v>
      </c>
      <c r="C58">
        <v>8</v>
      </c>
      <c r="D58">
        <f t="shared" si="4"/>
        <v>102.33333333333333</v>
      </c>
      <c r="E58" s="3">
        <v>1710.54926</v>
      </c>
    </row>
    <row r="59" spans="1:5">
      <c r="A59" s="1">
        <v>39356</v>
      </c>
      <c r="C59">
        <v>9</v>
      </c>
      <c r="D59">
        <f t="shared" si="4"/>
        <v>103</v>
      </c>
      <c r="E59" s="3">
        <v>1607.17399</v>
      </c>
    </row>
    <row r="60" spans="1:5">
      <c r="A60" s="1">
        <v>39387</v>
      </c>
      <c r="C60">
        <v>10</v>
      </c>
      <c r="D60">
        <f t="shared" si="4"/>
        <v>103.66666666666667</v>
      </c>
      <c r="E60" s="3">
        <v>1593.3906300000001</v>
      </c>
    </row>
    <row r="61" spans="1:5">
      <c r="A61" s="1">
        <v>39417</v>
      </c>
      <c r="C61">
        <v>11</v>
      </c>
      <c r="D61">
        <f t="shared" si="4"/>
        <v>104.33333333333333</v>
      </c>
      <c r="E61" s="3">
        <v>1593.3906300000001</v>
      </c>
    </row>
    <row r="62" spans="1:5">
      <c r="A62" s="1">
        <v>39448</v>
      </c>
      <c r="B62">
        <v>105</v>
      </c>
      <c r="C62">
        <v>0</v>
      </c>
      <c r="D62">
        <f>($B$74-$B$62)*C62/12+$B$62</f>
        <v>105</v>
      </c>
      <c r="E62" s="3">
        <v>1572.7155700000001</v>
      </c>
    </row>
    <row r="63" spans="1:5">
      <c r="A63" s="1">
        <v>39479</v>
      </c>
      <c r="C63">
        <v>1</v>
      </c>
      <c r="D63">
        <f t="shared" ref="D63:D73" si="5">($B$74-$B$62)*C63/12+$B$62</f>
        <v>103.33333333333333</v>
      </c>
      <c r="E63" s="3">
        <v>1517.5821000000001</v>
      </c>
    </row>
    <row r="64" spans="1:5">
      <c r="A64" s="1">
        <v>39508</v>
      </c>
      <c r="C64">
        <v>2</v>
      </c>
      <c r="D64">
        <f t="shared" si="5"/>
        <v>101.66666666666667</v>
      </c>
      <c r="E64" s="3">
        <v>1490.0153600000001</v>
      </c>
    </row>
    <row r="65" spans="1:5">
      <c r="A65" s="1">
        <v>39539</v>
      </c>
      <c r="C65">
        <v>3</v>
      </c>
      <c r="D65">
        <f t="shared" si="5"/>
        <v>100</v>
      </c>
      <c r="E65" s="3">
        <v>1400.42347</v>
      </c>
    </row>
    <row r="66" spans="1:5">
      <c r="A66" s="1">
        <v>39569</v>
      </c>
      <c r="C66">
        <v>4</v>
      </c>
      <c r="D66">
        <f t="shared" si="5"/>
        <v>98.333333333333329</v>
      </c>
      <c r="E66" s="3">
        <v>1207.4563000000001</v>
      </c>
    </row>
    <row r="67" spans="1:5">
      <c r="A67" s="1">
        <v>39600</v>
      </c>
      <c r="C67">
        <v>5</v>
      </c>
      <c r="D67">
        <f t="shared" si="5"/>
        <v>96.666666666666671</v>
      </c>
      <c r="E67" s="3">
        <v>1042.0558799999999</v>
      </c>
    </row>
    <row r="68" spans="1:5">
      <c r="A68" s="1">
        <v>39630</v>
      </c>
      <c r="C68">
        <v>6</v>
      </c>
      <c r="D68">
        <f t="shared" si="5"/>
        <v>95</v>
      </c>
      <c r="E68" s="3">
        <v>876.65545699999996</v>
      </c>
    </row>
    <row r="69" spans="1:5">
      <c r="A69" s="1">
        <v>39661</v>
      </c>
      <c r="C69">
        <v>7</v>
      </c>
      <c r="D69">
        <f t="shared" si="5"/>
        <v>93.333333333333329</v>
      </c>
      <c r="E69" s="3">
        <v>821.52198299999998</v>
      </c>
    </row>
    <row r="70" spans="1:5">
      <c r="A70" s="1">
        <v>39692</v>
      </c>
      <c r="C70">
        <v>8</v>
      </c>
      <c r="D70">
        <f t="shared" si="5"/>
        <v>91.666666666666671</v>
      </c>
      <c r="E70" s="3">
        <v>780.17187699999999</v>
      </c>
    </row>
    <row r="71" spans="1:5">
      <c r="A71" s="1">
        <v>39722</v>
      </c>
      <c r="C71">
        <v>9</v>
      </c>
      <c r="D71">
        <f t="shared" si="5"/>
        <v>90</v>
      </c>
      <c r="E71" s="3">
        <v>807.73861399999998</v>
      </c>
    </row>
    <row r="72" spans="1:5">
      <c r="A72" s="1">
        <v>39753</v>
      </c>
      <c r="C72">
        <v>10</v>
      </c>
      <c r="D72">
        <f t="shared" si="5"/>
        <v>88.333333333333329</v>
      </c>
      <c r="E72" s="3">
        <v>807.73861399999998</v>
      </c>
    </row>
    <row r="73" spans="1:5">
      <c r="A73" s="1">
        <v>39783</v>
      </c>
      <c r="C73">
        <v>11</v>
      </c>
      <c r="D73">
        <f t="shared" si="5"/>
        <v>86.666666666666671</v>
      </c>
      <c r="E73" s="3">
        <v>793.95524599999999</v>
      </c>
    </row>
    <row r="74" spans="1:5">
      <c r="A74" s="1">
        <v>39814</v>
      </c>
      <c r="B74">
        <v>85</v>
      </c>
      <c r="C74">
        <v>0</v>
      </c>
      <c r="D74">
        <f>($B$86-$B$74)*C74/12+$B$74</f>
        <v>85</v>
      </c>
      <c r="E74" s="3">
        <v>890.43882599999995</v>
      </c>
    </row>
    <row r="75" spans="1:5">
      <c r="A75" s="1">
        <v>39845</v>
      </c>
      <c r="C75">
        <v>1</v>
      </c>
      <c r="D75">
        <f t="shared" ref="D75:D85" si="6">($B$86-$B$74)*C75/12+$B$74</f>
        <v>84.166666666666671</v>
      </c>
      <c r="E75" s="3">
        <v>1014.48914</v>
      </c>
    </row>
    <row r="76" spans="1:5">
      <c r="A76" s="1">
        <v>39873</v>
      </c>
      <c r="C76">
        <v>2</v>
      </c>
      <c r="D76">
        <f t="shared" si="6"/>
        <v>83.333333333333329</v>
      </c>
      <c r="E76" s="3">
        <v>1228.1313600000001</v>
      </c>
    </row>
    <row r="77" spans="1:5">
      <c r="A77" s="1">
        <v>39904</v>
      </c>
      <c r="C77">
        <v>3</v>
      </c>
      <c r="D77">
        <f t="shared" si="6"/>
        <v>82.5</v>
      </c>
      <c r="E77" s="3">
        <v>1310.8315700000001</v>
      </c>
    </row>
    <row r="78" spans="1:5">
      <c r="A78" s="1">
        <v>39934</v>
      </c>
      <c r="C78">
        <v>4</v>
      </c>
      <c r="D78">
        <f t="shared" si="6"/>
        <v>81.666666666666671</v>
      </c>
      <c r="E78" s="3">
        <v>1365.96504</v>
      </c>
    </row>
    <row r="79" spans="1:5">
      <c r="A79" s="1">
        <v>39965</v>
      </c>
      <c r="C79">
        <v>5</v>
      </c>
      <c r="D79">
        <f t="shared" si="6"/>
        <v>80.833333333333329</v>
      </c>
      <c r="E79" s="3">
        <v>1421.09852</v>
      </c>
    </row>
    <row r="80" spans="1:5">
      <c r="A80" s="1">
        <v>39995</v>
      </c>
      <c r="C80">
        <v>6</v>
      </c>
      <c r="D80">
        <f t="shared" si="6"/>
        <v>80</v>
      </c>
      <c r="E80" s="3">
        <v>1538.2571499999999</v>
      </c>
    </row>
    <row r="81" spans="1:5">
      <c r="A81" s="1">
        <v>40026</v>
      </c>
      <c r="C81">
        <v>7</v>
      </c>
      <c r="D81">
        <f t="shared" si="6"/>
        <v>79.166666666666671</v>
      </c>
      <c r="E81" s="3">
        <v>1772.5744199999999</v>
      </c>
    </row>
    <row r="82" spans="1:5">
      <c r="A82" s="1">
        <v>40057</v>
      </c>
      <c r="C82">
        <v>8</v>
      </c>
      <c r="D82">
        <f t="shared" si="6"/>
        <v>78.333333333333329</v>
      </c>
      <c r="E82" s="3">
        <v>1862.1663100000001</v>
      </c>
    </row>
    <row r="83" spans="1:5">
      <c r="A83" s="1">
        <v>40087</v>
      </c>
      <c r="C83">
        <v>9</v>
      </c>
      <c r="D83">
        <f t="shared" si="6"/>
        <v>77.5</v>
      </c>
      <c r="E83" s="3">
        <v>1813.92452</v>
      </c>
    </row>
    <row r="84" spans="1:5">
      <c r="A84" s="1">
        <v>40118</v>
      </c>
      <c r="C84">
        <v>10</v>
      </c>
      <c r="D84">
        <f t="shared" si="6"/>
        <v>76.666666666666671</v>
      </c>
      <c r="E84" s="3">
        <v>1758.79105</v>
      </c>
    </row>
    <row r="85" spans="1:5">
      <c r="A85" s="1">
        <v>40148</v>
      </c>
      <c r="C85">
        <v>11</v>
      </c>
      <c r="D85">
        <f t="shared" si="6"/>
        <v>75.833333333333329</v>
      </c>
      <c r="E85" s="3">
        <v>1866.0536999999999</v>
      </c>
    </row>
    <row r="86" spans="1:5">
      <c r="A86" s="1">
        <v>40179</v>
      </c>
      <c r="B86">
        <v>75</v>
      </c>
      <c r="D86">
        <v>75</v>
      </c>
      <c r="E86" s="3">
        <v>1760.52025</v>
      </c>
    </row>
  </sheetData>
  <phoneticPr fontId="1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B3C43-B703-8045-B72C-EEB8B5839879}">
  <dimension ref="A1:K105"/>
  <sheetViews>
    <sheetView topLeftCell="A31" workbookViewId="0">
      <selection activeCell="I41" sqref="I41"/>
    </sheetView>
  </sheetViews>
  <sheetFormatPr baseColWidth="10" defaultRowHeight="20"/>
  <sheetData>
    <row r="1" spans="1:6">
      <c r="A1" t="s">
        <v>13</v>
      </c>
      <c r="B1" t="s">
        <v>45</v>
      </c>
      <c r="C1" t="s">
        <v>46</v>
      </c>
      <c r="D1" t="s">
        <v>47</v>
      </c>
      <c r="E1" t="s">
        <v>45</v>
      </c>
      <c r="F1" t="s">
        <v>48</v>
      </c>
    </row>
    <row r="2" spans="1:6">
      <c r="A2" s="1">
        <v>39814</v>
      </c>
      <c r="B2">
        <v>66.416816510322207</v>
      </c>
      <c r="C2" s="3">
        <v>890.43882599999995</v>
      </c>
      <c r="E2">
        <v>66.416816510322207</v>
      </c>
    </row>
    <row r="3" spans="1:6">
      <c r="A3" s="1">
        <v>39845</v>
      </c>
      <c r="B3">
        <v>64.026005253286598</v>
      </c>
      <c r="C3" s="3">
        <v>1014.48914</v>
      </c>
      <c r="E3">
        <v>64.026005253286598</v>
      </c>
    </row>
    <row r="4" spans="1:6">
      <c r="A4" s="1">
        <v>39873</v>
      </c>
      <c r="B4">
        <v>62.659827392123397</v>
      </c>
      <c r="C4" s="3">
        <v>1228.1313600000001</v>
      </c>
      <c r="E4">
        <v>62.659827392123397</v>
      </c>
    </row>
    <row r="5" spans="1:6">
      <c r="A5" s="1">
        <v>39904</v>
      </c>
      <c r="B5">
        <v>60.9521050656695</v>
      </c>
      <c r="C5" s="3">
        <v>1310.8315700000001</v>
      </c>
      <c r="E5">
        <v>60.9521050656695</v>
      </c>
    </row>
    <row r="6" spans="1:6">
      <c r="A6" s="1">
        <v>39934</v>
      </c>
      <c r="B6">
        <v>56.512027016889199</v>
      </c>
      <c r="C6" s="3">
        <v>1365.96504</v>
      </c>
      <c r="E6">
        <v>56.512027016889199</v>
      </c>
    </row>
    <row r="7" spans="1:6">
      <c r="A7" s="1">
        <v>39965</v>
      </c>
      <c r="B7">
        <v>51.730404502817997</v>
      </c>
      <c r="C7" s="3">
        <v>1421.09852</v>
      </c>
      <c r="E7">
        <v>51.730404502817997</v>
      </c>
    </row>
    <row r="8" spans="1:6">
      <c r="A8" s="1">
        <v>39995</v>
      </c>
      <c r="B8">
        <v>50.705771106945598</v>
      </c>
      <c r="C8" s="3">
        <v>1538.2571499999999</v>
      </c>
      <c r="E8">
        <v>50.705771106945598</v>
      </c>
    </row>
    <row r="9" spans="1:6">
      <c r="A9" s="1">
        <v>40026</v>
      </c>
      <c r="B9">
        <v>45.241059662292898</v>
      </c>
      <c r="C9" s="3">
        <v>1772.5744199999999</v>
      </c>
      <c r="E9">
        <v>45.241059662292898</v>
      </c>
    </row>
    <row r="10" spans="1:6">
      <c r="A10" s="1">
        <v>40057</v>
      </c>
      <c r="B10">
        <v>43.874881801129803</v>
      </c>
      <c r="C10" s="3">
        <v>1862.1663100000001</v>
      </c>
      <c r="E10">
        <v>43.874881801129803</v>
      </c>
    </row>
    <row r="11" spans="1:6">
      <c r="A11" s="1">
        <v>40087</v>
      </c>
      <c r="B11">
        <v>43.874881801129703</v>
      </c>
      <c r="C11" s="3">
        <v>1813.92452</v>
      </c>
      <c r="E11">
        <v>43.874881801129703</v>
      </c>
    </row>
    <row r="12" spans="1:6">
      <c r="A12" s="1">
        <v>40118</v>
      </c>
      <c r="B12">
        <v>43.533337335838901</v>
      </c>
      <c r="C12" s="3">
        <v>1758.79105</v>
      </c>
      <c r="E12">
        <v>43.533337335838901</v>
      </c>
    </row>
    <row r="13" spans="1:6">
      <c r="A13" s="1">
        <v>40148</v>
      </c>
      <c r="B13">
        <v>43.533337335838901</v>
      </c>
      <c r="C13" s="3">
        <v>1866.0536999999999</v>
      </c>
      <c r="E13">
        <v>43.533337335838901</v>
      </c>
    </row>
    <row r="14" spans="1:6">
      <c r="A14" s="1">
        <v>40179</v>
      </c>
      <c r="B14">
        <v>41.1425260788034</v>
      </c>
      <c r="C14" s="3">
        <v>1760.52025</v>
      </c>
      <c r="D14">
        <v>1266.95701984176</v>
      </c>
      <c r="E14">
        <v>41.1425260788034</v>
      </c>
    </row>
    <row r="15" spans="1:6">
      <c r="A15" s="1">
        <v>40210</v>
      </c>
      <c r="B15">
        <v>38.410170356477003</v>
      </c>
      <c r="C15" s="3">
        <v>1683.3996500000001</v>
      </c>
      <c r="D15">
        <v>1288.3067103949923</v>
      </c>
      <c r="E15">
        <v>38.410170356477003</v>
      </c>
    </row>
    <row r="16" spans="1:6">
      <c r="A16" s="1">
        <v>40238</v>
      </c>
      <c r="B16">
        <v>39.776348217640198</v>
      </c>
      <c r="C16" s="3">
        <v>1719.93046</v>
      </c>
      <c r="D16">
        <v>1297.5762354653639</v>
      </c>
      <c r="E16">
        <v>39.776348217640198</v>
      </c>
    </row>
    <row r="17" spans="1:11">
      <c r="A17" s="1">
        <v>40269</v>
      </c>
      <c r="B17">
        <v>47.973415384619301</v>
      </c>
      <c r="C17" s="3">
        <v>1748.34331</v>
      </c>
      <c r="D17">
        <v>1321.9849442922136</v>
      </c>
      <c r="E17">
        <v>47.973415384619301</v>
      </c>
    </row>
    <row r="18" spans="1:11">
      <c r="A18" s="1">
        <v>40299</v>
      </c>
      <c r="B18">
        <v>48.314959849909997</v>
      </c>
      <c r="C18" s="3">
        <v>1752.40229</v>
      </c>
      <c r="D18">
        <v>1362.0435717213745</v>
      </c>
      <c r="E18">
        <v>48.314959849909997</v>
      </c>
    </row>
    <row r="19" spans="1:11">
      <c r="A19" s="1">
        <v>40330</v>
      </c>
      <c r="B19">
        <v>51.0473155722364</v>
      </c>
      <c r="C19" s="3">
        <v>1569.7482500000001</v>
      </c>
      <c r="D19">
        <v>1313.9949429371072</v>
      </c>
      <c r="E19">
        <v>51.0473155722364</v>
      </c>
    </row>
    <row r="20" spans="1:11">
      <c r="A20" s="1">
        <v>40360</v>
      </c>
      <c r="B20">
        <v>54.121215759853598</v>
      </c>
      <c r="C20" s="3">
        <v>1399.2711400000001</v>
      </c>
      <c r="D20">
        <v>1273.8556751014553</v>
      </c>
      <c r="E20">
        <v>54.121215759853598</v>
      </c>
    </row>
    <row r="21" spans="1:11">
      <c r="A21" s="1">
        <v>40391</v>
      </c>
      <c r="B21">
        <v>57.195115947470697</v>
      </c>
      <c r="C21" s="3">
        <v>1305.91462</v>
      </c>
      <c r="D21">
        <v>1243.8353572121025</v>
      </c>
      <c r="E21">
        <v>57.195115947470697</v>
      </c>
    </row>
    <row r="22" spans="1:11" ht="21" thickBot="1">
      <c r="A22" s="1">
        <v>40422</v>
      </c>
      <c r="B22">
        <v>58.219749343343103</v>
      </c>
      <c r="C22" s="3">
        <v>1289.6787099999999</v>
      </c>
      <c r="D22">
        <v>1198.4188805829417</v>
      </c>
      <c r="E22">
        <v>58.219749343343103</v>
      </c>
    </row>
    <row r="23" spans="1:11">
      <c r="A23" s="1">
        <v>40452</v>
      </c>
      <c r="B23">
        <v>60.9521050656695</v>
      </c>
      <c r="C23" s="3">
        <v>1200.3811700000001</v>
      </c>
      <c r="D23">
        <v>1115.752263256556</v>
      </c>
      <c r="E23">
        <v>60.9521050656695</v>
      </c>
      <c r="I23" s="6"/>
      <c r="J23" s="6" t="s">
        <v>40</v>
      </c>
      <c r="K23" s="6" t="s">
        <v>41</v>
      </c>
    </row>
    <row r="24" spans="1:11">
      <c r="A24" s="1">
        <v>40483</v>
      </c>
      <c r="B24">
        <v>65.392183114449793</v>
      </c>
      <c r="C24" s="3">
        <v>1017.72713</v>
      </c>
      <c r="D24">
        <v>1010.719872086652</v>
      </c>
      <c r="E24">
        <v>65.392183114449793</v>
      </c>
      <c r="I24" s="4" t="s">
        <v>40</v>
      </c>
      <c r="J24" s="4">
        <v>1</v>
      </c>
      <c r="K24" s="4"/>
    </row>
    <row r="25" spans="1:11" ht="21" thickBot="1">
      <c r="A25" s="1">
        <v>40513</v>
      </c>
      <c r="B25">
        <v>66.416816510322207</v>
      </c>
      <c r="C25" s="3">
        <v>924.37061500000004</v>
      </c>
      <c r="D25">
        <v>969.6430054866521</v>
      </c>
      <c r="E25">
        <v>66.416816510322207</v>
      </c>
      <c r="I25" s="5" t="s">
        <v>41</v>
      </c>
      <c r="J25" s="5">
        <v>0.273821794933023</v>
      </c>
      <c r="K25" s="5">
        <v>1</v>
      </c>
    </row>
    <row r="26" spans="1:11">
      <c r="A26" s="1">
        <v>40544</v>
      </c>
      <c r="B26">
        <v>67.099905440903797</v>
      </c>
      <c r="C26" s="3">
        <v>859.42695400000002</v>
      </c>
      <c r="D26">
        <v>937.66577898184255</v>
      </c>
      <c r="E26">
        <v>67.099905440903797</v>
      </c>
    </row>
    <row r="27" spans="1:11">
      <c r="A27" s="1">
        <v>40575</v>
      </c>
      <c r="B27">
        <v>68.124538836776097</v>
      </c>
      <c r="C27" s="3">
        <v>806.66022999999996</v>
      </c>
      <c r="D27">
        <v>896.58783818156758</v>
      </c>
      <c r="E27">
        <v>68.124538836776097</v>
      </c>
    </row>
    <row r="28" spans="1:11">
      <c r="A28" s="1">
        <v>40603</v>
      </c>
      <c r="B28">
        <v>69.490716697939305</v>
      </c>
      <c r="C28" s="3">
        <v>802.60125100000005</v>
      </c>
      <c r="D28">
        <v>901.60591875119599</v>
      </c>
      <c r="E28">
        <v>69.490716697939305</v>
      </c>
    </row>
    <row r="29" spans="1:11">
      <c r="A29" s="1">
        <v>40634</v>
      </c>
      <c r="B29">
        <v>69.8322611632301</v>
      </c>
      <c r="C29" s="3">
        <v>782.30635700000005</v>
      </c>
      <c r="D29">
        <v>893.52666930739974</v>
      </c>
      <c r="E29">
        <v>69.8322611632301</v>
      </c>
    </row>
    <row r="30" spans="1:11">
      <c r="A30" s="1">
        <v>40664</v>
      </c>
      <c r="B30">
        <v>71.539983489684104</v>
      </c>
      <c r="C30" s="3">
        <v>693.00882300000001</v>
      </c>
      <c r="D30">
        <v>832.12265252610655</v>
      </c>
      <c r="E30">
        <v>71.539983489684104</v>
      </c>
    </row>
    <row r="31" spans="1:11">
      <c r="A31" s="1">
        <v>40695</v>
      </c>
      <c r="B31">
        <v>72.906161350847299</v>
      </c>
      <c r="C31" s="3">
        <v>587.47537399999999</v>
      </c>
      <c r="D31">
        <v>772.93037622305292</v>
      </c>
      <c r="E31">
        <v>72.906161350847299</v>
      </c>
    </row>
    <row r="32" spans="1:11">
      <c r="A32" s="1">
        <v>40725</v>
      </c>
      <c r="B32">
        <v>72.223072420265694</v>
      </c>
      <c r="C32" s="3">
        <v>522.53171299999997</v>
      </c>
      <c r="D32">
        <v>752.86020454508878</v>
      </c>
      <c r="E32">
        <v>72.223072420265694</v>
      </c>
    </row>
    <row r="33" spans="1:6">
      <c r="A33" s="1">
        <v>40756</v>
      </c>
      <c r="B33">
        <v>72.223072420265694</v>
      </c>
      <c r="C33" s="3">
        <v>628.06516199999999</v>
      </c>
      <c r="D33">
        <v>767.82627720555638</v>
      </c>
      <c r="E33">
        <v>72.223072420265694</v>
      </c>
    </row>
    <row r="34" spans="1:6">
      <c r="A34" s="1">
        <v>40787</v>
      </c>
      <c r="B34">
        <v>69.149172232648496</v>
      </c>
      <c r="C34" s="3">
        <v>993.37325499999997</v>
      </c>
      <c r="D34">
        <v>926.01032637694561</v>
      </c>
      <c r="E34">
        <v>69.149172232648496</v>
      </c>
    </row>
    <row r="35" spans="1:6">
      <c r="A35" s="1">
        <v>40817</v>
      </c>
      <c r="B35">
        <v>64.026005253286598</v>
      </c>
      <c r="C35" s="3">
        <v>1427.68399</v>
      </c>
      <c r="D35">
        <v>1106.9010027825027</v>
      </c>
      <c r="E35">
        <v>64.026005253286598</v>
      </c>
      <c r="F35">
        <v>1454.5646203778099</v>
      </c>
    </row>
    <row r="36" spans="1:6">
      <c r="A36" s="1">
        <v>40848</v>
      </c>
      <c r="B36">
        <v>58.902838273924701</v>
      </c>
      <c r="C36" s="3">
        <v>1760.52025</v>
      </c>
      <c r="D36">
        <v>1286.5186099144421</v>
      </c>
      <c r="E36">
        <v>58.902838273924701</v>
      </c>
      <c r="F36">
        <v>1395.8667369413799</v>
      </c>
    </row>
    <row r="37" spans="1:6">
      <c r="A37" s="1">
        <v>40878</v>
      </c>
      <c r="B37">
        <v>52.755037898690397</v>
      </c>
      <c r="C37" s="3">
        <v>1780.8151399999999</v>
      </c>
      <c r="D37">
        <v>1309.9069280899032</v>
      </c>
      <c r="E37">
        <v>52.755037898690397</v>
      </c>
      <c r="F37">
        <v>1307.81991178673</v>
      </c>
    </row>
    <row r="38" spans="1:6">
      <c r="A38" s="1">
        <v>40909</v>
      </c>
      <c r="B38">
        <v>48.998048780491601</v>
      </c>
      <c r="C38" s="3">
        <v>1792.99208</v>
      </c>
      <c r="D38">
        <v>1328.0223404329568</v>
      </c>
      <c r="E38">
        <v>48.998048780491601</v>
      </c>
      <c r="F38">
        <v>1425.2156786595999</v>
      </c>
    </row>
    <row r="39" spans="1:6">
      <c r="A39" s="1">
        <v>40940</v>
      </c>
      <c r="B39">
        <v>48.314959849910103</v>
      </c>
      <c r="C39" s="3">
        <v>1744.2843399999999</v>
      </c>
      <c r="D39">
        <v>1344.8636110621178</v>
      </c>
      <c r="E39">
        <v>48.314959849910103</v>
      </c>
      <c r="F39">
        <v>1542.61144553246</v>
      </c>
    </row>
    <row r="40" spans="1:6">
      <c r="A40" s="1">
        <v>40969</v>
      </c>
      <c r="B40">
        <v>48.314959849909997</v>
      </c>
      <c r="C40" s="3">
        <v>1521.0405000000001</v>
      </c>
      <c r="D40">
        <v>1255.1413606241497</v>
      </c>
      <c r="E40">
        <v>48.314959849909997</v>
      </c>
      <c r="F40">
        <v>2122.2530444672502</v>
      </c>
    </row>
    <row r="41" spans="1:6">
      <c r="A41" s="1">
        <v>41000</v>
      </c>
      <c r="B41">
        <v>48.314959849909997</v>
      </c>
      <c r="C41" s="3">
        <v>1318.0915600000001</v>
      </c>
      <c r="D41">
        <v>1199.8639836722946</v>
      </c>
      <c r="E41">
        <v>48.314959849909997</v>
      </c>
      <c r="F41">
        <v>2445.0914033676299</v>
      </c>
    </row>
    <row r="42" spans="1:6">
      <c r="A42" s="1">
        <v>41030</v>
      </c>
      <c r="B42">
        <v>48.998048780491601</v>
      </c>
      <c r="C42" s="3">
        <v>1330.2684999999999</v>
      </c>
      <c r="D42">
        <v>1207.7733490209041</v>
      </c>
      <c r="E42">
        <v>48.998048780491601</v>
      </c>
      <c r="F42">
        <v>2474.4403450858499</v>
      </c>
    </row>
    <row r="43" spans="1:6">
      <c r="A43" s="1">
        <v>41061</v>
      </c>
      <c r="B43">
        <v>51.0473155722364</v>
      </c>
      <c r="C43" s="3">
        <v>1265.32484</v>
      </c>
      <c r="D43">
        <v>1190.2546895315513</v>
      </c>
      <c r="E43">
        <v>51.0473155722364</v>
      </c>
      <c r="F43">
        <v>2393.7307553607502</v>
      </c>
    </row>
    <row r="44" spans="1:6">
      <c r="A44" s="1">
        <v>41091</v>
      </c>
      <c r="B44">
        <v>51.0473155722364</v>
      </c>
      <c r="C44" s="3">
        <v>1301.85565</v>
      </c>
      <c r="D44">
        <v>1226.7403399204391</v>
      </c>
      <c r="E44">
        <v>51.0473155722364</v>
      </c>
      <c r="F44">
        <v>2496.4520513745101</v>
      </c>
    </row>
    <row r="45" spans="1:6">
      <c r="A45" s="1">
        <v>41122</v>
      </c>
      <c r="B45">
        <v>51.0473155722364</v>
      </c>
      <c r="C45" s="3">
        <v>1318.0915600000001</v>
      </c>
      <c r="D45">
        <v>1209.2195267505354</v>
      </c>
      <c r="E45">
        <v>51.0473155722364</v>
      </c>
      <c r="F45">
        <v>2401.06799079031</v>
      </c>
    </row>
    <row r="46" spans="1:6">
      <c r="A46" s="1">
        <v>41153</v>
      </c>
      <c r="B46">
        <v>48.998048780491601</v>
      </c>
      <c r="C46" s="3">
        <v>1273.4427900000001</v>
      </c>
      <c r="D46">
        <v>1161.5074387158129</v>
      </c>
      <c r="E46">
        <v>48.998048780491601</v>
      </c>
      <c r="F46">
        <v>2166.2764570445702</v>
      </c>
    </row>
    <row r="47" spans="1:6">
      <c r="A47" s="1">
        <v>41183</v>
      </c>
      <c r="B47">
        <v>47.973415384619202</v>
      </c>
      <c r="C47" s="3">
        <v>1127.3195599999999</v>
      </c>
      <c r="D47">
        <v>1094.6617057672031</v>
      </c>
      <c r="E47">
        <v>47.973415384619202</v>
      </c>
      <c r="F47">
        <v>2107.5785736081398</v>
      </c>
    </row>
    <row r="48" spans="1:6">
      <c r="A48" s="1">
        <v>41214</v>
      </c>
      <c r="B48">
        <v>47.631870919328499</v>
      </c>
      <c r="C48" s="3">
        <v>871.60389099999998</v>
      </c>
      <c r="D48">
        <v>1009.362936725717</v>
      </c>
      <c r="E48">
        <v>47.631870919328499</v>
      </c>
    </row>
    <row r="49" spans="1:5">
      <c r="A49" s="1">
        <v>41244</v>
      </c>
      <c r="B49">
        <v>46.265693058165297</v>
      </c>
      <c r="C49" s="3">
        <v>790.42431399999998</v>
      </c>
      <c r="D49">
        <v>950.68031710822481</v>
      </c>
      <c r="E49">
        <v>46.265693058165297</v>
      </c>
    </row>
    <row r="50" spans="1:5">
      <c r="A50" s="1">
        <v>41275</v>
      </c>
      <c r="B50">
        <v>45.5826041275837</v>
      </c>
      <c r="C50" s="3">
        <v>1240.9709600000001</v>
      </c>
      <c r="D50">
        <v>1152.3228570130377</v>
      </c>
      <c r="E50">
        <v>45.5826041275837</v>
      </c>
    </row>
    <row r="51" spans="1:5">
      <c r="A51" s="1">
        <v>41306</v>
      </c>
      <c r="B51">
        <v>46.265693058165297</v>
      </c>
      <c r="C51" s="3">
        <v>1330.2684999999999</v>
      </c>
      <c r="D51">
        <v>1205.2218372722946</v>
      </c>
      <c r="E51">
        <v>46.265693058165297</v>
      </c>
    </row>
    <row r="52" spans="1:5">
      <c r="A52" s="1">
        <v>41334</v>
      </c>
      <c r="B52">
        <v>47.290326454037697</v>
      </c>
      <c r="C52" s="3">
        <v>1269.38381</v>
      </c>
      <c r="D52">
        <v>1169.0770305940537</v>
      </c>
      <c r="E52">
        <v>47.290326454037697</v>
      </c>
    </row>
    <row r="53" spans="1:5">
      <c r="A53" s="1">
        <v>41365</v>
      </c>
      <c r="B53">
        <v>49.339593245782403</v>
      </c>
      <c r="C53" s="3">
        <v>1046.1399799999999</v>
      </c>
      <c r="D53">
        <v>1067.4477297292408</v>
      </c>
      <c r="E53">
        <v>49.339593245782403</v>
      </c>
    </row>
    <row r="54" spans="1:5">
      <c r="A54" s="1">
        <v>41395</v>
      </c>
      <c r="B54">
        <v>47.973415384619301</v>
      </c>
      <c r="C54" s="3">
        <v>1013.66815</v>
      </c>
      <c r="D54">
        <v>1049.7581088644281</v>
      </c>
      <c r="E54">
        <v>47.973415384619301</v>
      </c>
    </row>
    <row r="55" spans="1:5">
      <c r="A55" s="1">
        <v>41426</v>
      </c>
      <c r="B55">
        <v>47.631870919328499</v>
      </c>
      <c r="C55" s="3">
        <v>1119.2016000000001</v>
      </c>
      <c r="D55">
        <v>1087.6877877023903</v>
      </c>
      <c r="E55">
        <v>47.631870919328499</v>
      </c>
    </row>
    <row r="56" spans="1:5">
      <c r="A56" s="1">
        <v>41456</v>
      </c>
      <c r="B56">
        <v>48.656504315200898</v>
      </c>
      <c r="C56" s="3">
        <v>1391.15318</v>
      </c>
      <c r="D56">
        <v>1186.0838849972993</v>
      </c>
      <c r="E56">
        <v>48.656504315200898</v>
      </c>
    </row>
    <row r="57" spans="1:5">
      <c r="A57" s="1">
        <v>41487</v>
      </c>
      <c r="B57">
        <v>49.681137711073198</v>
      </c>
      <c r="C57" s="3">
        <v>1573.8072299999999</v>
      </c>
      <c r="D57">
        <v>1230.7305025167529</v>
      </c>
      <c r="E57">
        <v>49.681137711073198</v>
      </c>
    </row>
    <row r="58" spans="1:5">
      <c r="A58" s="1">
        <v>41518</v>
      </c>
      <c r="B58">
        <v>51.0473155722364</v>
      </c>
      <c r="C58" s="3">
        <v>1297.7966699999999</v>
      </c>
      <c r="D58">
        <v>1115.2393835301782</v>
      </c>
      <c r="E58">
        <v>51.0473155722364</v>
      </c>
    </row>
    <row r="59" spans="1:5">
      <c r="A59" s="1">
        <v>41548</v>
      </c>
      <c r="B59">
        <v>51.0473155722364</v>
      </c>
      <c r="C59" s="3">
        <v>1208.4991299999999</v>
      </c>
      <c r="D59">
        <v>1083.6030011760104</v>
      </c>
      <c r="E59">
        <v>51.0473155722364</v>
      </c>
    </row>
    <row r="60" spans="1:5">
      <c r="A60" s="1">
        <v>41579</v>
      </c>
      <c r="B60">
        <v>51.0473155722364</v>
      </c>
      <c r="C60" s="3">
        <v>1220.67607</v>
      </c>
      <c r="D60">
        <v>1109.372948764893</v>
      </c>
      <c r="E60">
        <v>51.0473155722364</v>
      </c>
    </row>
    <row r="61" spans="1:5">
      <c r="A61" s="1">
        <v>41609</v>
      </c>
      <c r="B61">
        <v>51.0473155722364</v>
      </c>
      <c r="C61" s="3">
        <v>1245.0299399999999</v>
      </c>
      <c r="D61">
        <v>1106.4805889056388</v>
      </c>
      <c r="E61">
        <v>51.0473155722364</v>
      </c>
    </row>
    <row r="62" spans="1:5">
      <c r="A62" s="1">
        <v>41640</v>
      </c>
      <c r="B62">
        <v>51.0473155722364</v>
      </c>
      <c r="C62" s="3">
        <v>1257.20688</v>
      </c>
      <c r="D62">
        <v>1102.4828994273998</v>
      </c>
      <c r="E62">
        <v>51.0473155722364</v>
      </c>
    </row>
    <row r="63" spans="1:5">
      <c r="A63" s="1">
        <v>41671</v>
      </c>
      <c r="B63">
        <v>51.0473155722364</v>
      </c>
      <c r="C63" s="3">
        <v>1281.5607500000001</v>
      </c>
      <c r="D63">
        <v>1108.0955787301777</v>
      </c>
      <c r="E63">
        <v>51.0473155722364</v>
      </c>
    </row>
    <row r="64" spans="1:5">
      <c r="A64" s="1">
        <v>41699</v>
      </c>
      <c r="B64">
        <v>51.0473155722364</v>
      </c>
      <c r="C64" s="3">
        <v>1224.73505</v>
      </c>
      <c r="D64">
        <v>1072.0357198195316</v>
      </c>
      <c r="E64">
        <v>51.0473155722364</v>
      </c>
    </row>
    <row r="65" spans="1:5">
      <c r="A65" s="1">
        <v>41730</v>
      </c>
      <c r="B65">
        <v>51.0473155722364</v>
      </c>
      <c r="C65" s="3">
        <v>964.96040300000004</v>
      </c>
      <c r="D65">
        <v>949.22983597749578</v>
      </c>
      <c r="E65">
        <v>51.0473155722364</v>
      </c>
    </row>
    <row r="66" spans="1:5">
      <c r="A66" s="1">
        <v>41760</v>
      </c>
      <c r="B66">
        <v>51.0473155722364</v>
      </c>
      <c r="C66" s="3">
        <v>1009.6091699999999</v>
      </c>
      <c r="D66">
        <v>1004.5964579380425</v>
      </c>
      <c r="E66">
        <v>51.0473155722364</v>
      </c>
    </row>
    <row r="67" spans="1:5">
      <c r="A67" s="1">
        <v>41791</v>
      </c>
      <c r="B67">
        <v>51.0473155722364</v>
      </c>
      <c r="C67" s="3">
        <v>1046.1399799999999</v>
      </c>
      <c r="D67">
        <v>1013.8659830084174</v>
      </c>
      <c r="E67">
        <v>51.0473155722364</v>
      </c>
    </row>
    <row r="68" spans="1:5">
      <c r="A68" s="1">
        <v>41821</v>
      </c>
      <c r="B68">
        <v>49.339593245782403</v>
      </c>
      <c r="C68" s="3">
        <v>1086.7297699999999</v>
      </c>
      <c r="D68">
        <v>1018.1174279491606</v>
      </c>
      <c r="E68">
        <v>49.339593245782403</v>
      </c>
    </row>
    <row r="69" spans="1:5">
      <c r="A69" s="1">
        <v>41852</v>
      </c>
      <c r="B69">
        <v>47.290326454037697</v>
      </c>
      <c r="C69" s="3">
        <v>1090.7887499999999</v>
      </c>
      <c r="D69">
        <v>1035.2124496408248</v>
      </c>
      <c r="E69">
        <v>47.290326454037697</v>
      </c>
    </row>
    <row r="70" spans="1:5">
      <c r="A70" s="1">
        <v>41883</v>
      </c>
      <c r="B70">
        <v>44.216426266420498</v>
      </c>
      <c r="C70" s="3">
        <v>847.25001799999995</v>
      </c>
      <c r="D70">
        <v>929.75641539323192</v>
      </c>
      <c r="E70">
        <v>44.216426266420498</v>
      </c>
    </row>
    <row r="71" spans="1:5">
      <c r="A71" s="1">
        <v>41913</v>
      </c>
      <c r="B71">
        <v>43.874881801129703</v>
      </c>
      <c r="C71" s="3">
        <v>563.12150099999997</v>
      </c>
      <c r="D71">
        <v>815.79641882387693</v>
      </c>
      <c r="E71">
        <v>43.874881801129703</v>
      </c>
    </row>
    <row r="72" spans="1:5">
      <c r="A72" s="1">
        <v>41944</v>
      </c>
      <c r="B72">
        <v>42.850248405257403</v>
      </c>
      <c r="C72" s="3">
        <v>542.82660699999997</v>
      </c>
      <c r="D72">
        <v>818.77372029072728</v>
      </c>
      <c r="E72">
        <v>42.850248405257403</v>
      </c>
    </row>
    <row r="73" spans="1:5">
      <c r="A73" s="1">
        <v>41974</v>
      </c>
      <c r="B73">
        <v>42.850248405257403</v>
      </c>
      <c r="C73" s="3">
        <v>522.53171299999997</v>
      </c>
      <c r="D73">
        <v>778.37532203119599</v>
      </c>
      <c r="E73">
        <v>42.850248405257403</v>
      </c>
    </row>
    <row r="74" spans="1:5">
      <c r="A74" s="1">
        <v>42005</v>
      </c>
      <c r="B74">
        <v>42.167159474675799</v>
      </c>
      <c r="C74" s="3">
        <v>624.00618299999996</v>
      </c>
      <c r="D74">
        <v>783.90090868583138</v>
      </c>
      <c r="E74">
        <v>42.167159474675799</v>
      </c>
    </row>
    <row r="75" spans="1:5">
      <c r="A75" s="1">
        <v>42036</v>
      </c>
      <c r="B75">
        <v>43.533337335838901</v>
      </c>
      <c r="C75" s="3">
        <v>603.71128899999997</v>
      </c>
      <c r="D75">
        <v>732.44595951565225</v>
      </c>
      <c r="E75">
        <v>43.533337335838901</v>
      </c>
    </row>
    <row r="76" spans="1:5">
      <c r="A76" s="1">
        <v>42064</v>
      </c>
      <c r="B76">
        <v>43.533337335838901</v>
      </c>
      <c r="C76" s="3">
        <v>392.64439099999998</v>
      </c>
      <c r="D76">
        <v>663.39063404935268</v>
      </c>
      <c r="E76">
        <v>43.533337335838901</v>
      </c>
    </row>
    <row r="77" spans="1:5">
      <c r="A77" s="1">
        <v>42095</v>
      </c>
      <c r="B77">
        <v>43.533337335838901</v>
      </c>
      <c r="C77" s="3">
        <v>433.23417899999998</v>
      </c>
      <c r="D77">
        <v>645.52897628880248</v>
      </c>
      <c r="E77">
        <v>43.533337335838901</v>
      </c>
    </row>
    <row r="78" spans="1:5">
      <c r="A78" s="1">
        <v>42125</v>
      </c>
      <c r="B78">
        <v>42.850248405257403</v>
      </c>
      <c r="C78" s="3">
        <v>429.17520000000002</v>
      </c>
      <c r="D78">
        <v>631.83597070195276</v>
      </c>
      <c r="E78">
        <v>42.850248405257403</v>
      </c>
    </row>
    <row r="79" spans="1:5">
      <c r="A79" s="1">
        <v>42156</v>
      </c>
      <c r="B79">
        <v>42.508703939966502</v>
      </c>
      <c r="C79" s="3">
        <v>506.29579799999999</v>
      </c>
      <c r="D79">
        <v>692.13465522426372</v>
      </c>
      <c r="E79">
        <v>42.508703939966502</v>
      </c>
    </row>
    <row r="80" spans="1:5">
      <c r="A80" s="1">
        <v>42186</v>
      </c>
      <c r="B80">
        <v>40.459437148221802</v>
      </c>
      <c r="C80" s="3">
        <v>295.22890000000001</v>
      </c>
      <c r="D80">
        <v>537.17843422140209</v>
      </c>
      <c r="E80">
        <v>40.459437148221802</v>
      </c>
    </row>
    <row r="81" spans="1:5">
      <c r="A81" s="1">
        <v>42217</v>
      </c>
      <c r="B81">
        <v>39.434803752349403</v>
      </c>
      <c r="C81" s="3">
        <v>287.11094200000002</v>
      </c>
      <c r="D81">
        <v>497.03486430464824</v>
      </c>
      <c r="E81">
        <v>39.434803752349403</v>
      </c>
    </row>
    <row r="82" spans="1:5">
      <c r="A82" s="1">
        <v>42248</v>
      </c>
      <c r="B82">
        <v>38.410170356477003</v>
      </c>
      <c r="C82" s="3">
        <v>392.64439099999998</v>
      </c>
      <c r="D82">
        <v>512.8514408813196</v>
      </c>
      <c r="E82">
        <v>38.410170356477003</v>
      </c>
    </row>
    <row r="83" spans="1:5">
      <c r="A83" s="1">
        <v>42278</v>
      </c>
      <c r="B83">
        <v>37.385536960604597</v>
      </c>
      <c r="C83" s="3">
        <v>502.23681900000003</v>
      </c>
      <c r="D83">
        <v>561.92261311752338</v>
      </c>
      <c r="E83">
        <v>37.385536960604597</v>
      </c>
    </row>
    <row r="84" spans="1:5">
      <c r="A84" s="1">
        <v>42309</v>
      </c>
      <c r="B84">
        <v>36.019359099441402</v>
      </c>
      <c r="C84" s="3">
        <v>514.41375500000004</v>
      </c>
      <c r="D84">
        <v>551.97139446585902</v>
      </c>
      <c r="E84">
        <v>36.019359099441402</v>
      </c>
    </row>
    <row r="85" spans="1:5">
      <c r="A85" s="1">
        <v>42339</v>
      </c>
      <c r="B85">
        <v>34.994725703569003</v>
      </c>
      <c r="C85" s="3">
        <v>506.29579799999999</v>
      </c>
      <c r="D85">
        <v>611.33678318492321</v>
      </c>
      <c r="E85">
        <v>34.994725703569003</v>
      </c>
    </row>
    <row r="86" spans="1:5">
      <c r="A86" s="1">
        <v>42370</v>
      </c>
      <c r="B86">
        <v>32.262369981242699</v>
      </c>
      <c r="C86" s="3">
        <v>555.00354300000004</v>
      </c>
      <c r="D86">
        <v>650.62877322519887</v>
      </c>
      <c r="E86">
        <v>32.262369981242699</v>
      </c>
    </row>
    <row r="87" spans="1:5">
      <c r="B87">
        <v>29.871558724207201</v>
      </c>
      <c r="D87">
        <v>682.94469592010933</v>
      </c>
      <c r="E87">
        <v>29.871558724207201</v>
      </c>
    </row>
    <row r="88" spans="1:5">
      <c r="B88">
        <v>27.822291932462399</v>
      </c>
      <c r="D88">
        <v>789.76196496973773</v>
      </c>
      <c r="E88">
        <v>27.822291932462399</v>
      </c>
    </row>
    <row r="89" spans="1:5">
      <c r="B89">
        <v>27.139203001880801</v>
      </c>
      <c r="D89">
        <v>775.73133915306641</v>
      </c>
      <c r="E89">
        <v>27.139203001880801</v>
      </c>
    </row>
    <row r="90" spans="1:5">
      <c r="B90">
        <v>27.139203001880801</v>
      </c>
      <c r="D90">
        <v>683.02856332742681</v>
      </c>
      <c r="E90">
        <v>27.139203001880801</v>
      </c>
    </row>
    <row r="91" spans="1:5">
      <c r="B91">
        <v>27.139203001880801</v>
      </c>
      <c r="D91">
        <v>678.85991115372644</v>
      </c>
      <c r="E91">
        <v>27.139203001880801</v>
      </c>
    </row>
    <row r="92" spans="1:5">
      <c r="D92">
        <v>715.5154469577983</v>
      </c>
    </row>
    <row r="93" spans="1:5">
      <c r="D93">
        <v>708.88130104335551</v>
      </c>
    </row>
    <row r="94" spans="1:5">
      <c r="D94">
        <v>743.15521095400209</v>
      </c>
    </row>
    <row r="95" spans="1:5">
      <c r="D95">
        <v>735.75657957122348</v>
      </c>
    </row>
    <row r="96" spans="1:5">
      <c r="D96">
        <v>680.64693699400163</v>
      </c>
    </row>
    <row r="97" spans="4:4">
      <c r="D97">
        <v>651.05026130233728</v>
      </c>
    </row>
    <row r="98" spans="4:4">
      <c r="D98">
        <v>663.97770546057689</v>
      </c>
    </row>
    <row r="99" spans="4:4">
      <c r="D99">
        <v>686.00371375372652</v>
      </c>
    </row>
    <row r="100" spans="4:4">
      <c r="D100">
        <v>719.08734803779839</v>
      </c>
    </row>
    <row r="101" spans="4:4">
      <c r="D101">
        <v>699.01717635983425</v>
      </c>
    </row>
    <row r="102" spans="4:4">
      <c r="D102">
        <v>614.8205152165051</v>
      </c>
    </row>
    <row r="103" spans="4:4">
      <c r="D103">
        <v>651.05026130233773</v>
      </c>
    </row>
    <row r="104" spans="4:4">
      <c r="D104">
        <v>686.00478927400161</v>
      </c>
    </row>
    <row r="105" spans="4:4">
      <c r="D105">
        <v>694.6786383309485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8000~12000TEU</vt:lpstr>
      <vt:lpstr>6000~8000TEU</vt:lpstr>
      <vt:lpstr>データ概要</vt:lpstr>
      <vt:lpstr>航路別重み付け</vt:lpstr>
      <vt:lpstr>CCFIデータ</vt:lpstr>
      <vt:lpstr>標準運賃</vt:lpstr>
      <vt:lpstr>新船価格</vt:lpstr>
      <vt:lpstr>中古船価格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2019-11-25T01:44:26Z</dcterms:created>
  <dcterms:modified xsi:type="dcterms:W3CDTF">2019-11-26T00:36:25Z</dcterms:modified>
</cp:coreProperties>
</file>