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8\month\"/>
    </mc:Choice>
  </mc:AlternateContent>
  <bookViews>
    <workbookView xWindow="0" yWindow="0" windowWidth="13935" windowHeight="11595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 calcMode="manual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G8" i="3"/>
  <c r="F8" i="3"/>
  <c r="E8" i="3"/>
  <c r="D8" i="3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<sst xmlns="http://schemas.openxmlformats.org/spreadsheetml/2006/main" count="251" uniqueCount="139">
  <si>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</si>
  <si>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</si>
  <si>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</si>
  <si>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</si>
  <si>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</si>
  <si>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</si>
  <si>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</si>
  <si>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</si>
  <si>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</si>
  <si>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</si>
  <si>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</si>
  <si>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</si>
  <si>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</si>
  <si>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</si>
  <si>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</si>
  <si>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</si>
  <si>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</si>
  <si>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</si>
  <si>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</si>
  <si>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</si>
  <si>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</si>
  <si>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</si>
  <si>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</si>
  <si>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</si>
  <si>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</si>
  <si>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</si>
  <si>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</si>
  <si>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</si>
  <si>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</si>
  <si>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</si>
  <si>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</si>
  <si>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</si>
  <si>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</si>
  <si>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</si>
  <si>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</si>
  <si>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</si>
  <si>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</si>
  <si>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</si>
  <si>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</si>
  <si>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</si>
  <si>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</si>
  <si>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</si>
  <si>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</si>
  <si>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</si>
  <si>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</si>
  <si>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</si>
  <si>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</si>
  <si>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</si>
  <si>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</si>
  <si>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</si>
  <si>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</si>
  <si>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</si>
  <si>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</si>
  <si>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</si>
  <si>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</si>
  <si>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</si>
  <si>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</si>
  <si>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</si>
  <si>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</si>
  <si>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</si>
  <si>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</si>
  <si>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</si>
  <si>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</si>
  <si>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</si>
  <si>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</si>
  <si>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</si>
  <si>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</si>
  <si>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</si>
  <si>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</si>
  <si>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</si>
  <si>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</si>
  <si>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</si>
  <si>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</si>
  <si>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</si>
  <si>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</si>
  <si>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</si>
  <si>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</si>
  <si>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</si>
  <si>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</si>
  <si>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</si>
  <si>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</si>
  <si>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</si>
  <si>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</si>
  <si>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</si>
  <si>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</si>
  <si>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</si>
  <si>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</si>
  <si>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</si>
  <si>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</si>
  <si>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</si>
  <si>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</si>
  <si>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</si>
  <si>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</si>
  <si>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</si>
  <si>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</si>
  <si>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</si>
  <si>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</si>
  <si>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</si>
  <si>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</si>
  <si>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</si>
  <si>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</si>
  <si>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</si>
  <si>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</si>
  <si>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</si>
  <si>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</si>
  <si>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</si>
  <si>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</si>
  <si>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</si>
  <si>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</si>
  <si>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</si>
  <si>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</si>
  <si>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</si>
  <si>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</si>
  <si>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</si>
  <si>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</si>
  <si>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</si>
  <si>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</si>
  <si>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</si>
  <si>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</si>
  <si>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</si>
  <si>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</si>
  <si>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</si>
  <si>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</si>
  <si>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</si>
  <si>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</si>
  <si>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</si>
  <si>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</si>
  <si>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</si>
  <si>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</si>
  <si>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</si>
  <si>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</si>
  <si>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</si>
  <si>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</si>
  <si>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</si>
  <si>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</si>
  <si>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</si>
  <si>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</si>
  <si>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1月～12月</t>
    <phoneticPr fontId="8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</si>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</sst>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Ｐ明朝"/>
      <family val="1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1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0" fillId="0" borderId="8" xfId="1" applyNumberFormat="1" applyFont="1" applyFill="1" applyBorder="1" applyAlignment="1">
      <alignment horizontal="right" vertical="center"/>
    </xf>
    <xf numFmtId="182" fontId="10" fillId="0" borderId="0" xfId="1" applyNumberFormat="1" applyFont="1" applyFill="1" applyBorder="1" applyAlignment="1">
      <alignment horizontal="right" vertical="center"/>
    </xf>
    <xf numFmtId="0" fontId="10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1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9" fillId="0" borderId="0" xfId="2" applyFont="1" applyFill="1" applyBorder="1" applyAlignment="1">
      <alignment horizontal="distributed" vertical="center" justifyLastLine="1"/>
    </xf>
    <xf numFmtId="0" fontId="9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9" fillId="0" borderId="2" xfId="2" applyFont="1" applyFill="1" applyBorder="1" applyAlignment="1">
      <alignment horizontal="distributed" vertical="center" justifyLastLine="1"/>
    </xf>
    <xf numFmtId="0" fontId="9" fillId="0" borderId="3" xfId="2" applyFont="1" applyFill="1" applyBorder="1" applyAlignment="1">
      <alignment horizontal="distributed" vertical="center" justifyLastLine="1"/>
    </xf>
    <xf numFmtId="0" fontId="9" fillId="0" borderId="5" xfId="2" applyFont="1" applyFill="1" applyBorder="1" applyAlignment="1">
      <alignment horizontal="distributed" vertical="center" justifyLastLine="1"/>
    </xf>
    <xf numFmtId="0" fontId="9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176" fontId="11" fillId="0" borderId="4" xfId="1" applyNumberFormat="1" applyFont="1" applyFill="1" applyBorder="1" applyAlignment="1">
      <alignment horizontal="center" vertical="center" wrapText="1"/>
    </xf>
    <xf numFmtId="176" fontId="11" fillId="0" borderId="7" xfId="1" applyNumberFormat="1" applyFont="1" applyFill="1" applyBorder="1" applyAlignment="1">
      <alignment horizontal="center" vertical="center" wrapText="1"/>
    </xf>
    <xf numFmtId="0" fontId="11" fillId="0" borderId="0" xfId="2" applyFont="1" applyFill="1"/>
    <xf numFmtId="184" fontId="11" fillId="0" borderId="11" xfId="1" applyNumberFormat="1" applyFont="1" applyFill="1" applyBorder="1" applyAlignment="1">
      <alignment horizontal="centerContinuous" vertical="center"/>
    </xf>
    <xf numFmtId="184" fontId="11" fillId="0" borderId="6" xfId="1" applyNumberFormat="1" applyFont="1" applyFill="1" applyBorder="1" applyAlignment="1">
      <alignment horizontal="center" vertical="center"/>
    </xf>
    <xf numFmtId="184" fontId="11" fillId="0" borderId="12" xfId="1" applyNumberFormat="1" applyFont="1" applyFill="1" applyBorder="1" applyAlignment="1">
      <alignment horizontal="centerContinuous" vertical="center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R20" activePane="bottomRight" state="frozen"/>
      <selection activeCell="N13" sqref="N13"/>
      <selection pane="topRight" activeCell="N13" sqref="N13"/>
      <selection pane="bottomLeft" activeCell="N13" sqref="N13"/>
      <selection pane="bottomRight" activeCell="AH25" sqref="AH25"/>
    </sheetView>
  </sheetViews>
  <sheetFormatPr defaultRowHeight="11.25"/>
  <cols>
    <col min="1" max="1" width="4.125" style="39" customWidth="1"/>
    <col min="2" max="2" width="4.125" style="7" customWidth="1"/>
    <col min="3" max="3" width="5" style="8" customWidth="1"/>
    <col min="4" max="38" width="7.875" style="41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1" t="s">
        <v>0</v>
      </c>
      <c r="B5" s="92"/>
      <c r="C5" s="93"/>
      <c r="D5" s="89" t="s">
        <v>1</v>
      </c>
      <c r="E5" s="89" t="s">
        <v>2</v>
      </c>
      <c r="F5" s="89" t="s">
        <v>3</v>
      </c>
      <c r="G5" s="89" t="s">
        <v>4</v>
      </c>
      <c r="H5" s="89" t="s">
        <v>5</v>
      </c>
      <c r="I5" s="89" t="s">
        <v>6</v>
      </c>
      <c r="J5" s="89" t="s">
        <v>7</v>
      </c>
      <c r="K5" s="89" t="s">
        <v>8</v>
      </c>
      <c r="L5" s="89" t="s">
        <v>9</v>
      </c>
      <c r="M5" s="89" t="s">
        <v>10</v>
      </c>
      <c r="N5" s="89" t="s">
        <v>11</v>
      </c>
      <c r="O5" s="89" t="s">
        <v>12</v>
      </c>
      <c r="P5" s="89" t="s">
        <v>13</v>
      </c>
      <c r="Q5" s="89" t="s">
        <v>14</v>
      </c>
      <c r="R5" s="89" t="s">
        <v>15</v>
      </c>
      <c r="S5" s="89" t="s">
        <v>16</v>
      </c>
      <c r="T5" s="89" t="s">
        <v>17</v>
      </c>
      <c r="U5" s="89" t="s">
        <v>18</v>
      </c>
      <c r="V5" s="89" t="s">
        <v>19</v>
      </c>
      <c r="W5" s="89" t="s">
        <v>20</v>
      </c>
      <c r="X5" s="89" t="s">
        <v>21</v>
      </c>
      <c r="Y5" s="89" t="s">
        <v>22</v>
      </c>
      <c r="Z5" s="89" t="s">
        <v>23</v>
      </c>
      <c r="AA5" s="89" t="s">
        <v>24</v>
      </c>
      <c r="AB5" s="89" t="s">
        <v>25</v>
      </c>
      <c r="AC5" s="89" t="s">
        <v>26</v>
      </c>
      <c r="AD5" s="115" t="s">
        <v>27</v>
      </c>
      <c r="AE5" s="115" t="s">
        <v>28</v>
      </c>
      <c r="AF5" s="89" t="s">
        <v>29</v>
      </c>
      <c r="AG5" s="89" t="s">
        <v>30</v>
      </c>
      <c r="AH5" s="89" t="s">
        <v>31</v>
      </c>
      <c r="AI5" s="89" t="s">
        <v>32</v>
      </c>
      <c r="AJ5" s="89" t="s">
        <v>33</v>
      </c>
      <c r="AK5" s="89" t="s">
        <v>34</v>
      </c>
      <c r="AL5" s="89" t="s">
        <v>35</v>
      </c>
    </row>
    <row r="6" spans="1:38" ht="14.85" customHeight="1">
      <c r="A6" s="94"/>
      <c r="B6" s="94"/>
      <c r="C6" s="95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116"/>
      <c r="AE6" s="116"/>
      <c r="AF6" s="90"/>
      <c r="AG6" s="90"/>
      <c r="AH6" s="90"/>
      <c r="AI6" s="90"/>
      <c r="AJ6" s="90"/>
      <c r="AK6" s="90"/>
      <c r="AL6" s="90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6"/>
      <c r="B8" s="99"/>
      <c r="C8" s="10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101" t="s">
        <v>37</v>
      </c>
      <c r="B10" s="101"/>
      <c r="C10" s="10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43070</v>
      </c>
      <c r="B12" s="22">
        <v>43070</v>
      </c>
      <c r="C12" s="23">
        <v>43070</v>
      </c>
      <c r="D12" s="24">
        <v>49.889000000000003</v>
      </c>
      <c r="E12" s="24">
        <v>23.056999999999999</v>
      </c>
      <c r="F12" s="24">
        <v>2046.635</v>
      </c>
      <c r="G12" s="24">
        <v>231.136</v>
      </c>
      <c r="H12" s="24">
        <v>468.18400000000003</v>
      </c>
      <c r="I12" s="24">
        <v>910.54200000000003</v>
      </c>
      <c r="J12" s="24">
        <v>404.18599999999998</v>
      </c>
      <c r="K12" s="24">
        <v>1991.4349999999999</v>
      </c>
      <c r="L12" s="24">
        <v>75.832999999999998</v>
      </c>
      <c r="M12" s="24">
        <v>7.3310000000000004</v>
      </c>
      <c r="N12" s="24">
        <v>458.18200000000002</v>
      </c>
      <c r="O12" s="24">
        <v>28.550999999999998</v>
      </c>
      <c r="P12" s="24">
        <v>127.452</v>
      </c>
      <c r="Q12" s="24">
        <v>16321.960999999999</v>
      </c>
      <c r="R12" s="24">
        <v>11485.383</v>
      </c>
      <c r="S12" s="24">
        <v>1287.6030000000001</v>
      </c>
      <c r="T12" s="24">
        <v>469.72800000000001</v>
      </c>
      <c r="U12" s="24">
        <v>3496.3789999999999</v>
      </c>
      <c r="V12" s="24">
        <v>884.12900000000002</v>
      </c>
      <c r="W12" s="24">
        <v>83890.452000000005</v>
      </c>
      <c r="X12" s="24">
        <v>3286.0340000000001</v>
      </c>
      <c r="Y12" s="24">
        <v>3076.3359999999998</v>
      </c>
      <c r="Z12" s="24">
        <v>3793.848</v>
      </c>
      <c r="AA12" s="24">
        <v>0</v>
      </c>
      <c r="AB12" s="24">
        <v>903.57600000000002</v>
      </c>
      <c r="AC12" s="24">
        <v>1361.848</v>
      </c>
      <c r="AD12" s="24">
        <v>1285.644</v>
      </c>
      <c r="AE12" s="24">
        <v>0</v>
      </c>
      <c r="AF12" s="24">
        <v>0.498</v>
      </c>
      <c r="AG12" s="24">
        <v>5.5E-2</v>
      </c>
      <c r="AH12" s="24">
        <v>7174.6180000000004</v>
      </c>
      <c r="AI12" s="24">
        <v>937.81100000000004</v>
      </c>
      <c r="AJ12" s="24">
        <v>238.63900000000001</v>
      </c>
      <c r="AK12" s="24">
        <v>33.725999999999999</v>
      </c>
      <c r="AL12" s="24">
        <v>1032.934</v>
      </c>
    </row>
    <row r="13" spans="1:38" ht="15.95" customHeight="1">
      <c r="A13" s="21">
        <v>43101</v>
      </c>
      <c r="B13" s="22">
        <v>43101</v>
      </c>
      <c r="C13" s="23">
        <v>43101</v>
      </c>
      <c r="D13" s="24">
        <v>66.281999999999996</v>
      </c>
      <c r="E13" s="24">
        <v>246.56899999999999</v>
      </c>
      <c r="F13" s="24">
        <v>1726.644</v>
      </c>
      <c r="G13" s="24">
        <v>636.82000000000005</v>
      </c>
      <c r="H13" s="24">
        <v>374.83800000000002</v>
      </c>
      <c r="I13" s="24">
        <v>1723.848</v>
      </c>
      <c r="J13" s="24">
        <v>262.98200000000003</v>
      </c>
      <c r="K13" s="24">
        <v>1667.808</v>
      </c>
      <c r="L13" s="24">
        <v>74.239000000000004</v>
      </c>
      <c r="M13" s="24">
        <v>10.621</v>
      </c>
      <c r="N13" s="24">
        <v>405.65499999999997</v>
      </c>
      <c r="O13" s="24">
        <v>47.686999999999998</v>
      </c>
      <c r="P13" s="24">
        <v>175.18199999999999</v>
      </c>
      <c r="Q13" s="24">
        <v>19200.155999999999</v>
      </c>
      <c r="R13" s="24">
        <v>11429.084999999999</v>
      </c>
      <c r="S13" s="24">
        <v>615.13300000000004</v>
      </c>
      <c r="T13" s="24">
        <v>110.264</v>
      </c>
      <c r="U13" s="24">
        <v>4150.1570000000002</v>
      </c>
      <c r="V13" s="24">
        <v>922.64700000000005</v>
      </c>
      <c r="W13" s="24">
        <v>77726.297999999995</v>
      </c>
      <c r="X13" s="24">
        <v>6.266</v>
      </c>
      <c r="Y13" s="24">
        <v>5664.8950000000004</v>
      </c>
      <c r="Z13" s="24">
        <v>5861.08</v>
      </c>
      <c r="AA13" s="24">
        <v>0</v>
      </c>
      <c r="AB13" s="24">
        <v>96.963999999999999</v>
      </c>
      <c r="AC13" s="24">
        <v>743.51800000000003</v>
      </c>
      <c r="AD13" s="24">
        <v>329.89600000000002</v>
      </c>
      <c r="AE13" s="24">
        <v>0</v>
      </c>
      <c r="AF13" s="24">
        <v>0.30499999999999999</v>
      </c>
      <c r="AG13" s="24">
        <v>0</v>
      </c>
      <c r="AH13" s="24">
        <v>5769.9089999999997</v>
      </c>
      <c r="AI13" s="24">
        <v>434.28100000000001</v>
      </c>
      <c r="AJ13" s="24">
        <v>153.35400000000001</v>
      </c>
      <c r="AK13" s="24">
        <v>8.3089999999999993</v>
      </c>
      <c r="AL13" s="24">
        <v>598.40599999999995</v>
      </c>
    </row>
    <row r="14" spans="1:38" ht="15.95" customHeight="1">
      <c r="A14" s="21"/>
      <c r="B14" s="22"/>
      <c r="C14" s="23">
        <v>43132</v>
      </c>
      <c r="D14" s="24">
        <v>66.031999999999996</v>
      </c>
      <c r="E14" s="24">
        <v>471.5</v>
      </c>
      <c r="F14" s="24">
        <v>1799.8050000000001</v>
      </c>
      <c r="G14" s="24">
        <v>449.97399999999999</v>
      </c>
      <c r="H14" s="24">
        <v>361.62900000000002</v>
      </c>
      <c r="I14" s="24">
        <v>2240.7579999999998</v>
      </c>
      <c r="J14" s="24">
        <v>366.149</v>
      </c>
      <c r="K14" s="24">
        <v>759.06399999999996</v>
      </c>
      <c r="L14" s="24">
        <v>142.19900000000001</v>
      </c>
      <c r="M14" s="24">
        <v>7.1829999999999998</v>
      </c>
      <c r="N14" s="24">
        <v>438.08100000000002</v>
      </c>
      <c r="O14" s="24">
        <v>63.584000000000003</v>
      </c>
      <c r="P14" s="24">
        <v>1454.8240000000001</v>
      </c>
      <c r="Q14" s="24">
        <v>12030.931</v>
      </c>
      <c r="R14" s="24">
        <v>13715.992</v>
      </c>
      <c r="S14" s="24">
        <v>1340.0250000000001</v>
      </c>
      <c r="T14" s="24">
        <v>519.35400000000004</v>
      </c>
      <c r="U14" s="24">
        <v>5201.3829999999998</v>
      </c>
      <c r="V14" s="24">
        <v>720.39499999999998</v>
      </c>
      <c r="W14" s="24">
        <v>83121.236999999994</v>
      </c>
      <c r="X14" s="24">
        <v>0.746</v>
      </c>
      <c r="Y14" s="24">
        <v>3385.652</v>
      </c>
      <c r="Z14" s="24">
        <v>4234.6859999999997</v>
      </c>
      <c r="AA14" s="24">
        <v>0</v>
      </c>
      <c r="AB14" s="24">
        <v>294.685</v>
      </c>
      <c r="AC14" s="24">
        <v>399</v>
      </c>
      <c r="AD14" s="24">
        <v>863.88</v>
      </c>
      <c r="AE14" s="24">
        <v>0</v>
      </c>
      <c r="AF14" s="24">
        <v>0.42799999999999999</v>
      </c>
      <c r="AG14" s="24">
        <v>621</v>
      </c>
      <c r="AH14" s="24">
        <v>3724.0749999999998</v>
      </c>
      <c r="AI14" s="24">
        <v>671.72400000000005</v>
      </c>
      <c r="AJ14" s="24">
        <v>255.8</v>
      </c>
      <c r="AK14" s="24">
        <v>8.2539999999999996</v>
      </c>
      <c r="AL14" s="24">
        <v>186.786</v>
      </c>
    </row>
    <row r="15" spans="1:38" ht="15.95" customHeight="1">
      <c r="A15" s="21"/>
      <c r="B15" s="22"/>
      <c r="C15" s="23">
        <v>43160</v>
      </c>
      <c r="D15" s="24">
        <v>79.709000000000003</v>
      </c>
      <c r="E15" s="24">
        <v>135.71899999999999</v>
      </c>
      <c r="F15" s="24">
        <v>2240.9839999999999</v>
      </c>
      <c r="G15" s="24">
        <v>269.39600000000002</v>
      </c>
      <c r="H15" s="24">
        <v>265.60399999999998</v>
      </c>
      <c r="I15" s="24">
        <v>1393.81</v>
      </c>
      <c r="J15" s="24">
        <v>345.036</v>
      </c>
      <c r="K15" s="24">
        <v>1145.501</v>
      </c>
      <c r="L15" s="24">
        <v>93.224999999999994</v>
      </c>
      <c r="M15" s="24">
        <v>14.138</v>
      </c>
      <c r="N15" s="24">
        <v>336.92099999999999</v>
      </c>
      <c r="O15" s="24">
        <v>102.387</v>
      </c>
      <c r="P15" s="24">
        <v>1629.876</v>
      </c>
      <c r="Q15" s="24">
        <v>16785.486000000001</v>
      </c>
      <c r="R15" s="24">
        <v>31135.776000000002</v>
      </c>
      <c r="S15" s="24">
        <v>917.66300000000001</v>
      </c>
      <c r="T15" s="24">
        <v>255.09800000000001</v>
      </c>
      <c r="U15" s="24">
        <v>3642.2420000000002</v>
      </c>
      <c r="V15" s="24">
        <v>307.69299999999998</v>
      </c>
      <c r="W15" s="24">
        <v>47307.101000000002</v>
      </c>
      <c r="X15" s="24">
        <v>0</v>
      </c>
      <c r="Y15" s="24">
        <v>2202.1390000000001</v>
      </c>
      <c r="Z15" s="24">
        <v>4798.8519999999999</v>
      </c>
      <c r="AA15" s="24">
        <v>0</v>
      </c>
      <c r="AB15" s="24">
        <v>588.56299999999999</v>
      </c>
      <c r="AC15" s="24">
        <v>199.988</v>
      </c>
      <c r="AD15" s="24">
        <v>18</v>
      </c>
      <c r="AE15" s="24">
        <v>0</v>
      </c>
      <c r="AF15" s="24">
        <v>0.23300000000000001</v>
      </c>
      <c r="AG15" s="24">
        <v>4</v>
      </c>
      <c r="AH15" s="24">
        <v>7098.1639999999998</v>
      </c>
      <c r="AI15" s="24">
        <v>877.56200000000001</v>
      </c>
      <c r="AJ15" s="24">
        <v>419.00599999999997</v>
      </c>
      <c r="AK15" s="24">
        <v>19.408999999999999</v>
      </c>
      <c r="AL15" s="24">
        <v>221.821</v>
      </c>
    </row>
    <row r="16" spans="1:38" ht="15.95" customHeight="1">
      <c r="A16" s="21"/>
      <c r="B16" s="22"/>
      <c r="C16" s="23">
        <v>43191</v>
      </c>
      <c r="D16" s="24">
        <v>292.41199999999998</v>
      </c>
      <c r="E16" s="24">
        <v>62.466999999999999</v>
      </c>
      <c r="F16" s="24">
        <v>1603.8979999999999</v>
      </c>
      <c r="G16" s="24">
        <v>86.713999999999999</v>
      </c>
      <c r="H16" s="24">
        <v>250.643</v>
      </c>
      <c r="I16" s="24">
        <v>1189.1079999999999</v>
      </c>
      <c r="J16" s="24">
        <v>914.50699999999995</v>
      </c>
      <c r="K16" s="24">
        <v>1163.835</v>
      </c>
      <c r="L16" s="24">
        <v>122.39400000000001</v>
      </c>
      <c r="M16" s="24">
        <v>0</v>
      </c>
      <c r="N16" s="24">
        <v>262.76499999999999</v>
      </c>
      <c r="O16" s="24">
        <v>22.009</v>
      </c>
      <c r="P16" s="24">
        <v>4282.6779999999999</v>
      </c>
      <c r="Q16" s="24">
        <v>19789.251</v>
      </c>
      <c r="R16" s="24">
        <v>35810.071000000004</v>
      </c>
      <c r="S16" s="24">
        <v>609.54700000000003</v>
      </c>
      <c r="T16" s="24">
        <v>2007.423</v>
      </c>
      <c r="U16" s="24">
        <v>9367.0789999999997</v>
      </c>
      <c r="V16" s="24">
        <v>1062.6020000000001</v>
      </c>
      <c r="W16" s="24">
        <v>38204.195</v>
      </c>
      <c r="X16" s="24">
        <v>3.7999999999999999E-2</v>
      </c>
      <c r="Y16" s="24">
        <v>3071.0010000000002</v>
      </c>
      <c r="Z16" s="24">
        <v>3644.6219999999998</v>
      </c>
      <c r="AA16" s="24">
        <v>0</v>
      </c>
      <c r="AB16" s="24">
        <v>704.48800000000006</v>
      </c>
      <c r="AC16" s="24">
        <v>185.59899999999999</v>
      </c>
      <c r="AD16" s="24">
        <v>8</v>
      </c>
      <c r="AE16" s="24">
        <v>0</v>
      </c>
      <c r="AF16" s="24">
        <v>2.1000000000000001E-2</v>
      </c>
      <c r="AG16" s="24">
        <v>0.02</v>
      </c>
      <c r="AH16" s="24">
        <v>4905.7299999999996</v>
      </c>
      <c r="AI16" s="24">
        <v>1539.2829999999999</v>
      </c>
      <c r="AJ16" s="24">
        <v>1273.633</v>
      </c>
      <c r="AK16" s="24">
        <v>65.221000000000004</v>
      </c>
      <c r="AL16" s="24">
        <v>327.65899999999999</v>
      </c>
    </row>
    <row r="17" spans="1:38" ht="15.95" customHeight="1">
      <c r="A17" s="21"/>
      <c r="B17" s="22"/>
      <c r="C17" s="23">
        <v>43221</v>
      </c>
      <c r="D17" s="24">
        <v>314.86799999999999</v>
      </c>
      <c r="E17" s="24">
        <v>14.847</v>
      </c>
      <c r="F17" s="24">
        <v>8554.3089999999993</v>
      </c>
      <c r="G17" s="24">
        <v>712.85</v>
      </c>
      <c r="H17" s="24">
        <v>234.38900000000001</v>
      </c>
      <c r="I17" s="24">
        <v>1112.633</v>
      </c>
      <c r="J17" s="24">
        <v>1216.539</v>
      </c>
      <c r="K17" s="24">
        <v>1194.316</v>
      </c>
      <c r="L17" s="24">
        <v>47.286999999999999</v>
      </c>
      <c r="M17" s="24">
        <v>3</v>
      </c>
      <c r="N17" s="24">
        <v>219.02699999999999</v>
      </c>
      <c r="O17" s="24">
        <v>50.706000000000003</v>
      </c>
      <c r="P17" s="24">
        <v>6460.0119999999997</v>
      </c>
      <c r="Q17" s="24">
        <v>21334.662</v>
      </c>
      <c r="R17" s="24">
        <v>34528.400000000001</v>
      </c>
      <c r="S17" s="24">
        <v>715.28499999999997</v>
      </c>
      <c r="T17" s="24">
        <v>529.04</v>
      </c>
      <c r="U17" s="24">
        <v>12825.351000000001</v>
      </c>
      <c r="V17" s="24">
        <v>601.17600000000004</v>
      </c>
      <c r="W17" s="24">
        <v>28755.643</v>
      </c>
      <c r="X17" s="24">
        <v>3.7999999999999999E-2</v>
      </c>
      <c r="Y17" s="24">
        <v>3543.7530000000002</v>
      </c>
      <c r="Z17" s="24">
        <v>10463.812</v>
      </c>
      <c r="AA17" s="24">
        <v>0</v>
      </c>
      <c r="AB17" s="24">
        <v>1680.8810000000001</v>
      </c>
      <c r="AC17" s="24">
        <v>303.08499999999998</v>
      </c>
      <c r="AD17" s="24">
        <v>62</v>
      </c>
      <c r="AE17" s="24">
        <v>0</v>
      </c>
      <c r="AF17" s="24">
        <v>0.112</v>
      </c>
      <c r="AG17" s="24">
        <v>0</v>
      </c>
      <c r="AH17" s="24">
        <v>1976.5940000000001</v>
      </c>
      <c r="AI17" s="24">
        <v>1474.0419999999999</v>
      </c>
      <c r="AJ17" s="24">
        <v>450.48599999999999</v>
      </c>
      <c r="AK17" s="24">
        <v>175.57</v>
      </c>
      <c r="AL17" s="24">
        <v>507.52699999999999</v>
      </c>
    </row>
    <row r="18" spans="1:38" ht="15.95" customHeight="1">
      <c r="A18" s="21"/>
      <c r="B18" s="22"/>
      <c r="C18" s="23">
        <v>43252</v>
      </c>
      <c r="D18" s="24">
        <v>1617.9590000000001</v>
      </c>
      <c r="E18" s="24">
        <v>210.54599999999999</v>
      </c>
      <c r="F18" s="24">
        <v>5590.5870000000004</v>
      </c>
      <c r="G18" s="24">
        <v>3156.752</v>
      </c>
      <c r="H18" s="24">
        <v>183.83099999999999</v>
      </c>
      <c r="I18" s="24">
        <v>1227.7819999999999</v>
      </c>
      <c r="J18" s="24">
        <v>922.08100000000002</v>
      </c>
      <c r="K18" s="24">
        <v>2832.0659999999998</v>
      </c>
      <c r="L18" s="24">
        <v>33.098999999999997</v>
      </c>
      <c r="M18" s="24">
        <v>3.621</v>
      </c>
      <c r="N18" s="24">
        <v>108.586</v>
      </c>
      <c r="O18" s="24">
        <v>31.789000000000001</v>
      </c>
      <c r="P18" s="24">
        <v>4469.6220000000003</v>
      </c>
      <c r="Q18" s="24">
        <v>19050.399000000001</v>
      </c>
      <c r="R18" s="24">
        <v>29316.918000000001</v>
      </c>
      <c r="S18" s="24">
        <v>3116.6930000000002</v>
      </c>
      <c r="T18" s="24">
        <v>1944.9259999999999</v>
      </c>
      <c r="U18" s="24">
        <v>9491.2649999999994</v>
      </c>
      <c r="V18" s="24">
        <v>77.495000000000005</v>
      </c>
      <c r="W18" s="24">
        <v>22645.205999999998</v>
      </c>
      <c r="X18" s="24">
        <v>5.6000000000000001E-2</v>
      </c>
      <c r="Y18" s="24">
        <v>2270.922</v>
      </c>
      <c r="Z18" s="24">
        <v>6754.2939999999999</v>
      </c>
      <c r="AA18" s="24">
        <v>0</v>
      </c>
      <c r="AB18" s="24">
        <v>1807.954</v>
      </c>
      <c r="AC18" s="24">
        <v>880.17600000000004</v>
      </c>
      <c r="AD18" s="24">
        <v>21</v>
      </c>
      <c r="AE18" s="24">
        <v>0</v>
      </c>
      <c r="AF18" s="24">
        <v>0</v>
      </c>
      <c r="AG18" s="24">
        <v>96</v>
      </c>
      <c r="AH18" s="24">
        <v>1585.1489999999999</v>
      </c>
      <c r="AI18" s="24">
        <v>988.64300000000003</v>
      </c>
      <c r="AJ18" s="24">
        <v>285.99200000000002</v>
      </c>
      <c r="AK18" s="24">
        <v>68.394000000000005</v>
      </c>
      <c r="AL18" s="24">
        <v>655.96799999999996</v>
      </c>
    </row>
    <row r="19" spans="1:38" ht="15.95" customHeight="1">
      <c r="A19" s="21"/>
      <c r="B19" s="22"/>
      <c r="C19" s="23">
        <v>43282</v>
      </c>
      <c r="D19" s="24">
        <v>422.71300000000002</v>
      </c>
      <c r="E19" s="24">
        <v>164.315</v>
      </c>
      <c r="F19" s="24">
        <v>2217.029</v>
      </c>
      <c r="G19" s="24">
        <v>1924.787</v>
      </c>
      <c r="H19" s="24">
        <v>175.83699999999999</v>
      </c>
      <c r="I19" s="24">
        <v>1410.3979999999999</v>
      </c>
      <c r="J19" s="24">
        <v>624.66200000000003</v>
      </c>
      <c r="K19" s="24">
        <v>1409.633</v>
      </c>
      <c r="L19" s="24">
        <v>25.977</v>
      </c>
      <c r="M19" s="24">
        <v>11.372</v>
      </c>
      <c r="N19" s="24">
        <v>225.57400000000001</v>
      </c>
      <c r="O19" s="24">
        <v>97.462999999999994</v>
      </c>
      <c r="P19" s="24">
        <v>12527.521000000001</v>
      </c>
      <c r="Q19" s="24">
        <v>14370.111999999999</v>
      </c>
      <c r="R19" s="24">
        <v>42672.343999999997</v>
      </c>
      <c r="S19" s="24">
        <v>4810.6270000000004</v>
      </c>
      <c r="T19" s="24">
        <v>1783.278</v>
      </c>
      <c r="U19" s="24">
        <v>6224.3329999999996</v>
      </c>
      <c r="V19" s="24">
        <v>129.179</v>
      </c>
      <c r="W19" s="24">
        <v>17416.691999999999</v>
      </c>
      <c r="X19" s="24">
        <v>91.287999999999997</v>
      </c>
      <c r="Y19" s="24">
        <v>1633.106</v>
      </c>
      <c r="Z19" s="24">
        <v>8899.4680000000008</v>
      </c>
      <c r="AA19" s="24">
        <v>0</v>
      </c>
      <c r="AB19" s="24">
        <v>1770.125</v>
      </c>
      <c r="AC19" s="24">
        <v>866.10599999999999</v>
      </c>
      <c r="AD19" s="24">
        <v>518.64</v>
      </c>
      <c r="AE19" s="24">
        <v>0</v>
      </c>
      <c r="AF19" s="24">
        <v>0</v>
      </c>
      <c r="AG19" s="24">
        <v>3124</v>
      </c>
      <c r="AH19" s="24">
        <v>2527.7739999999999</v>
      </c>
      <c r="AI19" s="24">
        <v>558.22199999999998</v>
      </c>
      <c r="AJ19" s="24">
        <v>300.19099999999997</v>
      </c>
      <c r="AK19" s="24">
        <v>0</v>
      </c>
      <c r="AL19" s="24">
        <v>560.976</v>
      </c>
    </row>
    <row r="20" spans="1:38" ht="15.95" customHeight="1">
      <c r="A20" s="21"/>
      <c r="B20" s="22"/>
      <c r="C20" s="23">
        <v>43313</v>
      </c>
      <c r="D20" s="24">
        <v>109.111</v>
      </c>
      <c r="E20" s="24">
        <v>688.11800000000005</v>
      </c>
      <c r="F20" s="24">
        <v>772.07899999999995</v>
      </c>
      <c r="G20" s="24">
        <v>102.952</v>
      </c>
      <c r="H20" s="24">
        <v>218.095</v>
      </c>
      <c r="I20" s="24">
        <v>973.48900000000003</v>
      </c>
      <c r="J20" s="24">
        <v>1879.242</v>
      </c>
      <c r="K20" s="24">
        <v>2928.7190000000001</v>
      </c>
      <c r="L20" s="24">
        <v>7.0410000000000004</v>
      </c>
      <c r="M20" s="24">
        <v>21.222999999999999</v>
      </c>
      <c r="N20" s="24">
        <v>300.161</v>
      </c>
      <c r="O20" s="24">
        <v>44.448</v>
      </c>
      <c r="P20" s="24">
        <v>5657.9359999999997</v>
      </c>
      <c r="Q20" s="24">
        <v>17243.349999999999</v>
      </c>
      <c r="R20" s="24">
        <v>20533.859</v>
      </c>
      <c r="S20" s="24">
        <v>2983.7460000000001</v>
      </c>
      <c r="T20" s="24">
        <v>534.072</v>
      </c>
      <c r="U20" s="24">
        <v>5833.4269999999997</v>
      </c>
      <c r="V20" s="24">
        <v>92.48</v>
      </c>
      <c r="W20" s="24">
        <v>16239.775</v>
      </c>
      <c r="X20" s="24">
        <v>7708.73</v>
      </c>
      <c r="Y20" s="24">
        <v>1422.6010000000001</v>
      </c>
      <c r="Z20" s="24">
        <v>2702.098</v>
      </c>
      <c r="AA20" s="24">
        <v>0</v>
      </c>
      <c r="AB20" s="24">
        <v>1154.576</v>
      </c>
      <c r="AC20" s="24">
        <v>1287.7570000000001</v>
      </c>
      <c r="AD20" s="24">
        <v>1104.5360000000001</v>
      </c>
      <c r="AE20" s="24">
        <v>0</v>
      </c>
      <c r="AF20" s="24">
        <v>0</v>
      </c>
      <c r="AG20" s="24">
        <v>605</v>
      </c>
      <c r="AH20" s="24">
        <v>2916.848</v>
      </c>
      <c r="AI20" s="24">
        <v>458.39</v>
      </c>
      <c r="AJ20" s="24">
        <v>355.34199999999998</v>
      </c>
      <c r="AK20" s="24">
        <v>0</v>
      </c>
      <c r="AL20" s="24">
        <v>501.92899999999997</v>
      </c>
    </row>
    <row r="21" spans="1:38" ht="15.95" customHeight="1">
      <c r="A21" s="21"/>
      <c r="B21" s="22"/>
      <c r="C21" s="23">
        <v>43344</v>
      </c>
      <c r="D21" s="24">
        <v>50.203000000000003</v>
      </c>
      <c r="E21" s="24">
        <v>659.58100000000002</v>
      </c>
      <c r="F21" s="24">
        <v>768.09199999999998</v>
      </c>
      <c r="G21" s="24">
        <v>135.57900000000001</v>
      </c>
      <c r="H21" s="24">
        <v>312.03100000000001</v>
      </c>
      <c r="I21" s="24">
        <v>1080.056</v>
      </c>
      <c r="J21" s="24">
        <v>1514.693</v>
      </c>
      <c r="K21" s="24">
        <v>2419.6610000000001</v>
      </c>
      <c r="L21" s="24">
        <v>89.938000000000002</v>
      </c>
      <c r="M21" s="24">
        <v>7.18</v>
      </c>
      <c r="N21" s="24">
        <v>335.88200000000001</v>
      </c>
      <c r="O21" s="24">
        <v>91.100999999999999</v>
      </c>
      <c r="P21" s="24">
        <v>4264.7179999999998</v>
      </c>
      <c r="Q21" s="24">
        <v>17316.519</v>
      </c>
      <c r="R21" s="24">
        <v>58890.642999999996</v>
      </c>
      <c r="S21" s="24">
        <v>4243.5879999999997</v>
      </c>
      <c r="T21" s="24">
        <v>327.62099999999998</v>
      </c>
      <c r="U21" s="24">
        <v>6831.4070000000002</v>
      </c>
      <c r="V21" s="24">
        <v>168.215</v>
      </c>
      <c r="W21" s="24">
        <v>16650.669999999998</v>
      </c>
      <c r="X21" s="24">
        <v>24206.31</v>
      </c>
      <c r="Y21" s="24">
        <v>1989.8779999999999</v>
      </c>
      <c r="Z21" s="24">
        <v>8879.9120000000003</v>
      </c>
      <c r="AA21" s="24">
        <v>0</v>
      </c>
      <c r="AB21" s="24">
        <v>3239.375</v>
      </c>
      <c r="AC21" s="24">
        <v>4218.6279999999997</v>
      </c>
      <c r="AD21" s="24">
        <v>3527.4160000000002</v>
      </c>
      <c r="AE21" s="24">
        <v>0</v>
      </c>
      <c r="AF21" s="24">
        <v>0</v>
      </c>
      <c r="AG21" s="24">
        <v>182</v>
      </c>
      <c r="AH21" s="24">
        <v>2986.0010000000002</v>
      </c>
      <c r="AI21" s="24">
        <v>730.98699999999997</v>
      </c>
      <c r="AJ21" s="24">
        <v>234.90899999999999</v>
      </c>
      <c r="AK21" s="24">
        <v>0.48</v>
      </c>
      <c r="AL21" s="24">
        <v>507.346</v>
      </c>
    </row>
    <row r="22" spans="1:38" ht="15.95" customHeight="1">
      <c r="A22" s="21"/>
      <c r="B22" s="22"/>
      <c r="C22" s="23">
        <v>43374</v>
      </c>
      <c r="D22" s="24">
        <v>41.902999999999999</v>
      </c>
      <c r="E22" s="24">
        <v>415.51499999999999</v>
      </c>
      <c r="F22" s="24">
        <v>385.24799999999999</v>
      </c>
      <c r="G22" s="24">
        <v>362.29300000000001</v>
      </c>
      <c r="H22" s="24">
        <v>579.73500000000001</v>
      </c>
      <c r="I22" s="24">
        <v>1107.2729999999999</v>
      </c>
      <c r="J22" s="24">
        <v>1367.9760000000001</v>
      </c>
      <c r="K22" s="24">
        <v>3336.6959999999999</v>
      </c>
      <c r="L22" s="24">
        <v>43.127000000000002</v>
      </c>
      <c r="M22" s="24">
        <v>1.53</v>
      </c>
      <c r="N22" s="24">
        <v>499.48700000000002</v>
      </c>
      <c r="O22" s="24">
        <v>3.1360000000000001</v>
      </c>
      <c r="P22" s="24">
        <v>2205.7750000000001</v>
      </c>
      <c r="Q22" s="24">
        <v>15822.199000000001</v>
      </c>
      <c r="R22" s="24">
        <v>55916.692000000003</v>
      </c>
      <c r="S22" s="24">
        <v>3079.0369999999998</v>
      </c>
      <c r="T22" s="24">
        <v>932.94</v>
      </c>
      <c r="U22" s="24">
        <v>5559.5640000000003</v>
      </c>
      <c r="V22" s="24">
        <v>559.97799999999995</v>
      </c>
      <c r="W22" s="24">
        <v>19461.542000000001</v>
      </c>
      <c r="X22" s="24">
        <v>48365.917999999998</v>
      </c>
      <c r="Y22" s="24">
        <v>2417.2489999999998</v>
      </c>
      <c r="Z22" s="24">
        <v>7694.942</v>
      </c>
      <c r="AA22" s="24">
        <v>0</v>
      </c>
      <c r="AB22" s="24">
        <v>2322.3910000000001</v>
      </c>
      <c r="AC22" s="24">
        <v>2641.2179999999998</v>
      </c>
      <c r="AD22" s="24">
        <v>2323.808</v>
      </c>
      <c r="AE22" s="24">
        <v>0</v>
      </c>
      <c r="AF22" s="24">
        <v>5.0000000000000001E-3</v>
      </c>
      <c r="AG22" s="24">
        <v>2.9000000000000001E-2</v>
      </c>
      <c r="AH22" s="24">
        <v>4941.3050000000003</v>
      </c>
      <c r="AI22" s="24">
        <v>901.66200000000003</v>
      </c>
      <c r="AJ22" s="24">
        <v>200.327</v>
      </c>
      <c r="AK22" s="24">
        <v>76.126999999999995</v>
      </c>
      <c r="AL22" s="24">
        <v>598.85400000000004</v>
      </c>
    </row>
    <row r="23" spans="1:38" ht="15.95" customHeight="1">
      <c r="A23" s="21"/>
      <c r="B23" s="22"/>
      <c r="C23" s="23">
        <v>43405</v>
      </c>
      <c r="D23" s="24">
        <v>45.170999999999999</v>
      </c>
      <c r="E23" s="24">
        <v>56.588999999999999</v>
      </c>
      <c r="F23" s="24">
        <v>777.20299999999997</v>
      </c>
      <c r="G23" s="24">
        <v>216.48099999999999</v>
      </c>
      <c r="H23" s="24">
        <v>619.029</v>
      </c>
      <c r="I23" s="24">
        <v>1760.662</v>
      </c>
      <c r="J23" s="24">
        <v>314.786</v>
      </c>
      <c r="K23" s="24">
        <v>3339.6370000000002</v>
      </c>
      <c r="L23" s="24">
        <v>58.521000000000001</v>
      </c>
      <c r="M23" s="24">
        <v>27.946999999999999</v>
      </c>
      <c r="N23" s="24">
        <v>355.096</v>
      </c>
      <c r="O23" s="24">
        <v>116.946</v>
      </c>
      <c r="P23" s="24">
        <v>967.89400000000001</v>
      </c>
      <c r="Q23" s="24">
        <v>10962.968000000001</v>
      </c>
      <c r="R23" s="24">
        <v>10741.888999999999</v>
      </c>
      <c r="S23" s="24">
        <v>3571.9110000000001</v>
      </c>
      <c r="T23" s="24">
        <v>275.45800000000003</v>
      </c>
      <c r="U23" s="24">
        <v>6629.4989999999998</v>
      </c>
      <c r="V23" s="24">
        <v>2547.5149999999999</v>
      </c>
      <c r="W23" s="24">
        <v>48828.09</v>
      </c>
      <c r="X23" s="24">
        <v>20003.471000000001</v>
      </c>
      <c r="Y23" s="24">
        <v>3307.9059999999999</v>
      </c>
      <c r="Z23" s="24">
        <v>3461.9540000000002</v>
      </c>
      <c r="AA23" s="24" t="s">
        <v>138</v>
      </c>
      <c r="AB23" s="24">
        <v>1293.2860000000001</v>
      </c>
      <c r="AC23" s="24">
        <v>2225.6880000000001</v>
      </c>
      <c r="AD23" s="24">
        <v>1087.1120000000001</v>
      </c>
      <c r="AE23" s="24">
        <v>0</v>
      </c>
      <c r="AF23" s="24">
        <v>2E-3</v>
      </c>
      <c r="AG23" s="24">
        <v>0</v>
      </c>
      <c r="AH23" s="24">
        <v>2879.0680000000002</v>
      </c>
      <c r="AI23" s="24">
        <v>1062.3</v>
      </c>
      <c r="AJ23" s="24">
        <v>270.63299999999998</v>
      </c>
      <c r="AK23" s="24">
        <v>73.331999999999994</v>
      </c>
      <c r="AL23" s="24">
        <v>741.84299999999996</v>
      </c>
    </row>
    <row r="24" spans="1:38" s="27" customFormat="1" ht="15.95" customHeight="1">
      <c r="A24" s="21">
        <v>43435</v>
      </c>
      <c r="B24" s="22">
        <v>43435</v>
      </c>
      <c r="C24" s="25">
        <v>43435</v>
      </c>
      <c r="D24" s="26">
        <v>66.584000000000003</v>
      </c>
      <c r="E24" s="26">
        <v>212.23</v>
      </c>
      <c r="F24" s="26">
        <v>1323.9449999999999</v>
      </c>
      <c r="G24" s="26">
        <v>228.16300000000001</v>
      </c>
      <c r="H24" s="26">
        <v>515.87800000000004</v>
      </c>
      <c r="I24" s="26">
        <v>1386.021</v>
      </c>
      <c r="J24" s="26">
        <v>440.27499999999998</v>
      </c>
      <c r="K24" s="26">
        <v>5255.3969999999999</v>
      </c>
      <c r="L24" s="26">
        <v>75.924000000000007</v>
      </c>
      <c r="M24" s="26">
        <v>33.207999999999998</v>
      </c>
      <c r="N24" s="26">
        <v>357.01600000000002</v>
      </c>
      <c r="O24" s="26">
        <v>75.984999999999999</v>
      </c>
      <c r="P24" s="26">
        <v>222.42400000000001</v>
      </c>
      <c r="Q24" s="26">
        <v>12440.453</v>
      </c>
      <c r="R24" s="26">
        <v>5533.3789999999999</v>
      </c>
      <c r="S24" s="26">
        <v>851.52800000000002</v>
      </c>
      <c r="T24" s="26">
        <v>580.423</v>
      </c>
      <c r="U24" s="26">
        <v>5245.8990000000003</v>
      </c>
      <c r="V24" s="26">
        <v>386.06</v>
      </c>
      <c r="W24" s="26">
        <v>85549.472999999998</v>
      </c>
      <c r="X24" s="26">
        <v>1741.4659999999999</v>
      </c>
      <c r="Y24" s="26">
        <v>3437.7049999999999</v>
      </c>
      <c r="Z24" s="26">
        <v>4543.768</v>
      </c>
      <c r="AA24" s="26">
        <v>0</v>
      </c>
      <c r="AB24" s="26">
        <v>388.2</v>
      </c>
      <c r="AC24" s="26">
        <v>1190.6690000000001</v>
      </c>
      <c r="AD24" s="26">
        <v>1268.288</v>
      </c>
      <c r="AE24" s="26">
        <v>0</v>
      </c>
      <c r="AF24" s="26">
        <v>0.107</v>
      </c>
      <c r="AG24" s="26">
        <v>0.14000000000000001</v>
      </c>
      <c r="AH24" s="26">
        <v>3331.2559999999999</v>
      </c>
      <c r="AI24" s="26">
        <v>1025.9839999999999</v>
      </c>
      <c r="AJ24" s="26">
        <v>246.51300000000001</v>
      </c>
      <c r="AK24" s="26">
        <v>43.472999999999999</v>
      </c>
      <c r="AL24" s="26">
        <v>853.32100000000003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6" t="s">
        <v>38</v>
      </c>
      <c r="B26" s="97"/>
      <c r="C26" s="98"/>
      <c r="D26" s="24">
        <f t="shared" ref="D26:AL26" si="0">IF(ISERR(D24/D23*100),"-",D24/D23*100)</f>
        <v>147.40430807376416</v>
      </c>
      <c r="E26" s="24">
        <f t="shared" si="0"/>
        <v>375.03755146759971</v>
      </c>
      <c r="F26" s="24">
        <f t="shared" si="0"/>
        <v>170.34738671878517</v>
      </c>
      <c r="G26" s="24">
        <f t="shared" si="0"/>
        <v>105.39631653586228</v>
      </c>
      <c r="H26" s="24">
        <f t="shared" si="0"/>
        <v>83.336644971398769</v>
      </c>
      <c r="I26" s="24">
        <f t="shared" si="0"/>
        <v>78.721583131799292</v>
      </c>
      <c r="J26" s="24">
        <f t="shared" si="0"/>
        <v>139.86486057194412</v>
      </c>
      <c r="K26" s="24">
        <f t="shared" si="0"/>
        <v>157.36431833759178</v>
      </c>
      <c r="L26" s="24">
        <f t="shared" si="0"/>
        <v>129.73804275388324</v>
      </c>
      <c r="M26" s="24">
        <f t="shared" si="0"/>
        <v>118.82491859591369</v>
      </c>
      <c r="N26" s="24">
        <f t="shared" si="0"/>
        <v>100.54069885326786</v>
      </c>
      <c r="O26" s="24">
        <f t="shared" si="0"/>
        <v>64.974432644126352</v>
      </c>
      <c r="P26" s="24">
        <f t="shared" si="0"/>
        <v>22.980202377533075</v>
      </c>
      <c r="Q26" s="24">
        <f t="shared" si="0"/>
        <v>113.47705292946215</v>
      </c>
      <c r="R26" s="24">
        <f t="shared" si="0"/>
        <v>51.512159546612338</v>
      </c>
      <c r="S26" s="24">
        <f t="shared" si="0"/>
        <v>23.839563751728416</v>
      </c>
      <c r="T26" s="24">
        <f t="shared" si="0"/>
        <v>210.71197786958447</v>
      </c>
      <c r="U26" s="24">
        <f t="shared" si="0"/>
        <v>79.129644638305251</v>
      </c>
      <c r="V26" s="24">
        <f t="shared" si="0"/>
        <v>15.154375931054382</v>
      </c>
      <c r="W26" s="24">
        <f t="shared" si="0"/>
        <v>175.20544629126391</v>
      </c>
      <c r="X26" s="24">
        <f t="shared" si="0"/>
        <v>8.7058191050943101</v>
      </c>
      <c r="Y26" s="24">
        <f t="shared" si="0"/>
        <v>103.92390231161346</v>
      </c>
      <c r="Z26" s="24">
        <f t="shared" si="0"/>
        <v>131.24865321722933</v>
      </c>
      <c r="AA26" s="24" t="str">
        <f t="shared" si="0"/>
        <v>-</v>
      </c>
      <c r="AB26" s="24">
        <f t="shared" si="0"/>
        <v>30.016562461822055</v>
      </c>
      <c r="AC26" s="24">
        <f t="shared" si="0"/>
        <v>53.496671590986701</v>
      </c>
      <c r="AD26" s="24">
        <f t="shared" si="0"/>
        <v>116.66580812280611</v>
      </c>
      <c r="AE26" s="24" t="str">
        <f t="shared" si="0"/>
        <v>-</v>
      </c>
      <c r="AF26" s="24">
        <f t="shared" si="0"/>
        <v>5350</v>
      </c>
      <c r="AG26" s="24" t="str">
        <f t="shared" si="0"/>
        <v>-</v>
      </c>
      <c r="AH26" s="24">
        <f t="shared" si="0"/>
        <v>115.70605487609183</v>
      </c>
      <c r="AI26" s="24">
        <f t="shared" si="0"/>
        <v>96.581380024475195</v>
      </c>
      <c r="AJ26" s="24">
        <f t="shared" si="0"/>
        <v>91.087561383866728</v>
      </c>
      <c r="AK26" s="24">
        <f t="shared" si="0"/>
        <v>59.282441498936343</v>
      </c>
      <c r="AL26" s="24">
        <f t="shared" si="0"/>
        <v>115.02716882143527</v>
      </c>
    </row>
    <row r="27" spans="1:38" ht="14.85" customHeight="1">
      <c r="A27" s="96" t="s">
        <v>39</v>
      </c>
      <c r="B27" s="97"/>
      <c r="C27" s="98"/>
      <c r="D27" s="24">
        <f t="shared" ref="D27:AL27" si="1">IF(ISERR(D24/D12*100),"-",D24/D12*100)</f>
        <v>133.46429072541042</v>
      </c>
      <c r="E27" s="24">
        <f t="shared" si="1"/>
        <v>920.45799540269775</v>
      </c>
      <c r="F27" s="24">
        <f t="shared" si="1"/>
        <v>64.688867335895267</v>
      </c>
      <c r="G27" s="24">
        <f t="shared" si="1"/>
        <v>98.713744289076573</v>
      </c>
      <c r="H27" s="24">
        <f t="shared" si="1"/>
        <v>110.18702048767153</v>
      </c>
      <c r="I27" s="24">
        <f t="shared" si="1"/>
        <v>152.21933749349287</v>
      </c>
      <c r="J27" s="24">
        <f t="shared" si="1"/>
        <v>108.92881000331531</v>
      </c>
      <c r="K27" s="24">
        <f t="shared" si="1"/>
        <v>263.90000175752658</v>
      </c>
      <c r="L27" s="24">
        <f t="shared" si="1"/>
        <v>100.12000052747484</v>
      </c>
      <c r="M27" s="24">
        <f t="shared" si="1"/>
        <v>452.9804937934797</v>
      </c>
      <c r="N27" s="24">
        <f t="shared" si="1"/>
        <v>77.920127809473101</v>
      </c>
      <c r="O27" s="24">
        <f t="shared" si="1"/>
        <v>266.13778851879096</v>
      </c>
      <c r="P27" s="24">
        <f t="shared" si="1"/>
        <v>174.51589618052287</v>
      </c>
      <c r="Q27" s="24">
        <f t="shared" si="1"/>
        <v>76.219107495723094</v>
      </c>
      <c r="R27" s="24">
        <f t="shared" si="1"/>
        <v>48.177574922838886</v>
      </c>
      <c r="S27" s="24">
        <f t="shared" si="1"/>
        <v>66.132806462861609</v>
      </c>
      <c r="T27" s="24">
        <f t="shared" si="1"/>
        <v>123.56576571973568</v>
      </c>
      <c r="U27" s="24">
        <f t="shared" si="1"/>
        <v>150.03805365493847</v>
      </c>
      <c r="V27" s="24">
        <f t="shared" si="1"/>
        <v>43.665573688907386</v>
      </c>
      <c r="W27" s="24">
        <f t="shared" si="1"/>
        <v>101.97760407823289</v>
      </c>
      <c r="X27" s="24">
        <f t="shared" si="1"/>
        <v>52.995982390930827</v>
      </c>
      <c r="Y27" s="24">
        <f t="shared" si="1"/>
        <v>111.74673377680462</v>
      </c>
      <c r="Z27" s="24">
        <f t="shared" si="1"/>
        <v>119.76673815081679</v>
      </c>
      <c r="AA27" s="24" t="str">
        <f t="shared" si="1"/>
        <v>-</v>
      </c>
      <c r="AB27" s="24">
        <f t="shared" si="1"/>
        <v>42.962628489468507</v>
      </c>
      <c r="AC27" s="24">
        <f t="shared" si="1"/>
        <v>87.430388707109756</v>
      </c>
      <c r="AD27" s="24">
        <f t="shared" si="1"/>
        <v>98.65001508971379</v>
      </c>
      <c r="AE27" s="24" t="str">
        <f t="shared" si="1"/>
        <v>-</v>
      </c>
      <c r="AF27" s="24">
        <f t="shared" si="1"/>
        <v>21.485943775100402</v>
      </c>
      <c r="AG27" s="24">
        <f t="shared" si="1"/>
        <v>254.54545454545459</v>
      </c>
      <c r="AH27" s="24">
        <f t="shared" si="1"/>
        <v>46.431127064883448</v>
      </c>
      <c r="AI27" s="24">
        <f t="shared" si="1"/>
        <v>109.40200104285405</v>
      </c>
      <c r="AJ27" s="24">
        <f t="shared" si="1"/>
        <v>103.29954450027029</v>
      </c>
      <c r="AK27" s="24">
        <f t="shared" si="1"/>
        <v>128.90055150329124</v>
      </c>
      <c r="AL27" s="24">
        <f t="shared" si="1"/>
        <v>82.611376912755318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101" t="s">
        <v>41</v>
      </c>
      <c r="B31" s="97"/>
      <c r="C31" s="9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43070</v>
      </c>
      <c r="B33" s="22">
        <v>43070</v>
      </c>
      <c r="C33" s="23">
        <v>43070</v>
      </c>
      <c r="D33" s="36">
        <v>2365.6652568702521</v>
      </c>
      <c r="E33" s="36">
        <v>2026</v>
      </c>
      <c r="F33" s="36">
        <v>398.79054936517753</v>
      </c>
      <c r="G33" s="36">
        <v>359.88162813235499</v>
      </c>
      <c r="H33" s="36">
        <v>1723.1336760760728</v>
      </c>
      <c r="I33" s="36">
        <v>1095.4913315366014</v>
      </c>
      <c r="J33" s="36">
        <v>1171.133270326038</v>
      </c>
      <c r="K33" s="36">
        <v>450.70495346320621</v>
      </c>
      <c r="L33" s="36">
        <v>930.0136484116415</v>
      </c>
      <c r="M33" s="36">
        <v>596.47319601691447</v>
      </c>
      <c r="N33" s="36">
        <v>926.63428070068221</v>
      </c>
      <c r="O33" s="36">
        <v>871.4371125354628</v>
      </c>
      <c r="P33" s="36">
        <v>656.99397420205253</v>
      </c>
      <c r="Q33" s="36">
        <v>223.78606957828168</v>
      </c>
      <c r="R33" s="36">
        <v>49.040098270993667</v>
      </c>
      <c r="S33" s="36">
        <v>64.114897215989714</v>
      </c>
      <c r="T33" s="36">
        <v>44.62035262960692</v>
      </c>
      <c r="U33" s="36">
        <v>230.6020508646231</v>
      </c>
      <c r="V33" s="36">
        <v>90.385332909564099</v>
      </c>
      <c r="W33" s="36">
        <v>83.842001816845624</v>
      </c>
      <c r="X33" s="36">
        <v>81.434950460037854</v>
      </c>
      <c r="Y33" s="36">
        <v>367.03908155676106</v>
      </c>
      <c r="Z33" s="36">
        <v>110.30546505816785</v>
      </c>
      <c r="AA33" s="36">
        <v>0</v>
      </c>
      <c r="AB33" s="36">
        <v>76.232402144368606</v>
      </c>
      <c r="AC33" s="36">
        <v>546.39657436072162</v>
      </c>
      <c r="AD33" s="36">
        <v>598.42341425775714</v>
      </c>
      <c r="AE33" s="36">
        <v>0</v>
      </c>
      <c r="AF33" s="36">
        <v>525.15261044176714</v>
      </c>
      <c r="AG33" s="36">
        <v>443</v>
      </c>
      <c r="AH33" s="36">
        <v>290.41679598830206</v>
      </c>
      <c r="AI33" s="36">
        <v>397.71793463714971</v>
      </c>
      <c r="AJ33" s="36">
        <v>933.82897179421639</v>
      </c>
      <c r="AK33" s="36">
        <v>1817.3205242246338</v>
      </c>
      <c r="AL33" s="36">
        <v>683.92831003723381</v>
      </c>
    </row>
    <row r="34" spans="1:38" ht="15.95" customHeight="1">
      <c r="A34" s="21">
        <v>43101</v>
      </c>
      <c r="B34" s="22">
        <v>43101</v>
      </c>
      <c r="C34" s="23">
        <v>43101</v>
      </c>
      <c r="D34" s="36">
        <v>2712.4759663256996</v>
      </c>
      <c r="E34" s="36">
        <v>1854.2181863900164</v>
      </c>
      <c r="F34" s="36">
        <v>453.12338907151678</v>
      </c>
      <c r="G34" s="36">
        <v>384.68224616061053</v>
      </c>
      <c r="H34" s="36">
        <v>1599.5511154151927</v>
      </c>
      <c r="I34" s="36">
        <v>1078.5935076642488</v>
      </c>
      <c r="J34" s="36">
        <v>1236.5302416134946</v>
      </c>
      <c r="K34" s="36">
        <v>562.89842355954647</v>
      </c>
      <c r="L34" s="36">
        <v>949.06977464674901</v>
      </c>
      <c r="M34" s="36">
        <v>932</v>
      </c>
      <c r="N34" s="36">
        <v>949.29408734022763</v>
      </c>
      <c r="O34" s="36">
        <v>886.23138381529554</v>
      </c>
      <c r="P34" s="36">
        <v>578.63461428685594</v>
      </c>
      <c r="Q34" s="36">
        <v>217.42605966326522</v>
      </c>
      <c r="R34" s="36">
        <v>58.615462217666597</v>
      </c>
      <c r="S34" s="36">
        <v>76.086566644936951</v>
      </c>
      <c r="T34" s="36">
        <v>58.987303199593704</v>
      </c>
      <c r="U34" s="36">
        <v>195.5182690678931</v>
      </c>
      <c r="V34" s="36">
        <v>89.036252217803778</v>
      </c>
      <c r="W34" s="36">
        <v>85.233997597569868</v>
      </c>
      <c r="X34" s="36">
        <v>277.75135652729011</v>
      </c>
      <c r="Y34" s="36">
        <v>233.77616125276816</v>
      </c>
      <c r="Z34" s="36">
        <v>125.03443358561903</v>
      </c>
      <c r="AA34" s="36">
        <v>0</v>
      </c>
      <c r="AB34" s="36">
        <v>114.01217977806196</v>
      </c>
      <c r="AC34" s="36">
        <v>539.42717728420837</v>
      </c>
      <c r="AD34" s="36">
        <v>659.33722142735894</v>
      </c>
      <c r="AE34" s="36">
        <v>0</v>
      </c>
      <c r="AF34" s="36">
        <v>410.56721311475411</v>
      </c>
      <c r="AG34" s="36">
        <v>0</v>
      </c>
      <c r="AH34" s="36">
        <v>268.46895852256944</v>
      </c>
      <c r="AI34" s="36">
        <v>406.81107623865654</v>
      </c>
      <c r="AJ34" s="36">
        <v>997.42648382174582</v>
      </c>
      <c r="AK34" s="36">
        <v>1851.9133469731614</v>
      </c>
      <c r="AL34" s="36">
        <v>648.06371593867709</v>
      </c>
    </row>
    <row r="35" spans="1:38" ht="15.95" customHeight="1">
      <c r="A35" s="21"/>
      <c r="B35" s="22"/>
      <c r="C35" s="23">
        <v>43132</v>
      </c>
      <c r="D35" s="36">
        <v>2759.7551490186574</v>
      </c>
      <c r="E35" s="36">
        <v>1906.0570095440085</v>
      </c>
      <c r="F35" s="36">
        <v>469.01686293792943</v>
      </c>
      <c r="G35" s="36">
        <v>412.26902443252277</v>
      </c>
      <c r="H35" s="36">
        <v>1461.8905065688868</v>
      </c>
      <c r="I35" s="36">
        <v>1031.334723339156</v>
      </c>
      <c r="J35" s="36">
        <v>1212.488467809553</v>
      </c>
      <c r="K35" s="36">
        <v>695.86586374798435</v>
      </c>
      <c r="L35" s="36">
        <v>676.68413279980871</v>
      </c>
      <c r="M35" s="36">
        <v>671</v>
      </c>
      <c r="N35" s="36">
        <v>951.43287428580561</v>
      </c>
      <c r="O35" s="36">
        <v>922.08107385505787</v>
      </c>
      <c r="P35" s="36">
        <v>393.59159595937376</v>
      </c>
      <c r="Q35" s="36">
        <v>221.80037554865871</v>
      </c>
      <c r="R35" s="36">
        <v>47.923926683538454</v>
      </c>
      <c r="S35" s="36">
        <v>73.921563403667847</v>
      </c>
      <c r="T35" s="36">
        <v>71.501124473865616</v>
      </c>
      <c r="U35" s="36">
        <v>160.34413789563277</v>
      </c>
      <c r="V35" s="36">
        <v>114.89080435039111</v>
      </c>
      <c r="W35" s="36">
        <v>84.81277371990987</v>
      </c>
      <c r="X35" s="36">
        <v>207.77077747989276</v>
      </c>
      <c r="Y35" s="36">
        <v>276.4534668654664</v>
      </c>
      <c r="Z35" s="36">
        <v>105.60171238198062</v>
      </c>
      <c r="AA35" s="36">
        <v>0</v>
      </c>
      <c r="AB35" s="36">
        <v>170.14412677944244</v>
      </c>
      <c r="AC35" s="36">
        <v>439.05347368421053</v>
      </c>
      <c r="AD35" s="36">
        <v>648.59730518127515</v>
      </c>
      <c r="AE35" s="36">
        <v>0</v>
      </c>
      <c r="AF35" s="36">
        <v>350</v>
      </c>
      <c r="AG35" s="36">
        <v>532</v>
      </c>
      <c r="AH35" s="36">
        <v>337.23195478071739</v>
      </c>
      <c r="AI35" s="36">
        <v>406.51951843316596</v>
      </c>
      <c r="AJ35" s="36">
        <v>860.56073494917905</v>
      </c>
      <c r="AK35" s="36">
        <v>2040</v>
      </c>
      <c r="AL35" s="36">
        <v>640.75584893942801</v>
      </c>
    </row>
    <row r="36" spans="1:38" ht="15.95" customHeight="1">
      <c r="A36" s="21"/>
      <c r="B36" s="22"/>
      <c r="C36" s="23">
        <v>43160</v>
      </c>
      <c r="D36" s="36">
        <v>4308.1359319524772</v>
      </c>
      <c r="E36" s="36">
        <v>1789</v>
      </c>
      <c r="F36" s="36">
        <v>461.40246159722693</v>
      </c>
      <c r="G36" s="36">
        <v>412.1112191717769</v>
      </c>
      <c r="H36" s="36">
        <v>1631.8114712127831</v>
      </c>
      <c r="I36" s="36">
        <v>1007.9634670435713</v>
      </c>
      <c r="J36" s="36">
        <v>1381.9578855539712</v>
      </c>
      <c r="K36" s="36">
        <v>567.76934459245342</v>
      </c>
      <c r="L36" s="36">
        <v>848.76365781710911</v>
      </c>
      <c r="M36" s="36">
        <v>487.94574904512666</v>
      </c>
      <c r="N36" s="36">
        <v>1118.415138860445</v>
      </c>
      <c r="O36" s="36">
        <v>741</v>
      </c>
      <c r="P36" s="36">
        <v>422.52726771852588</v>
      </c>
      <c r="Q36" s="36">
        <v>214.4920515855186</v>
      </c>
      <c r="R36" s="36">
        <v>34.167131276895105</v>
      </c>
      <c r="S36" s="36">
        <v>62.103421408512716</v>
      </c>
      <c r="T36" s="36">
        <v>69.114669656367354</v>
      </c>
      <c r="U36" s="36">
        <v>269.86887005311564</v>
      </c>
      <c r="V36" s="36">
        <v>115.6241740956083</v>
      </c>
      <c r="W36" s="36">
        <v>74.770954512727386</v>
      </c>
      <c r="X36" s="36">
        <v>0</v>
      </c>
      <c r="Y36" s="36">
        <v>251.12785614350412</v>
      </c>
      <c r="Z36" s="36">
        <v>76.305902953456368</v>
      </c>
      <c r="AA36" s="36">
        <v>0</v>
      </c>
      <c r="AB36" s="36">
        <v>158.64482137001477</v>
      </c>
      <c r="AC36" s="36">
        <v>487.10969158149487</v>
      </c>
      <c r="AD36" s="36">
        <v>600</v>
      </c>
      <c r="AE36" s="36">
        <v>0</v>
      </c>
      <c r="AF36" s="36">
        <v>339.50214592274676</v>
      </c>
      <c r="AG36" s="36">
        <v>438</v>
      </c>
      <c r="AH36" s="36">
        <v>178.83865207960818</v>
      </c>
      <c r="AI36" s="36">
        <v>293.15918761295501</v>
      </c>
      <c r="AJ36" s="36">
        <v>788.2624878880016</v>
      </c>
      <c r="AK36" s="36">
        <v>1175.7603689010255</v>
      </c>
      <c r="AL36" s="36">
        <v>686.7279563251451</v>
      </c>
    </row>
    <row r="37" spans="1:38" ht="15.95" customHeight="1">
      <c r="A37" s="21"/>
      <c r="B37" s="22"/>
      <c r="C37" s="23">
        <v>43191</v>
      </c>
      <c r="D37" s="36">
        <v>2133.5911522098954</v>
      </c>
      <c r="E37" s="36">
        <v>1784</v>
      </c>
      <c r="F37" s="36">
        <v>451.77307098082298</v>
      </c>
      <c r="G37" s="36">
        <v>430.84509998385494</v>
      </c>
      <c r="H37" s="36">
        <v>1273.831892372817</v>
      </c>
      <c r="I37" s="36">
        <v>1081.101023624431</v>
      </c>
      <c r="J37" s="36">
        <v>808.48003459787617</v>
      </c>
      <c r="K37" s="36">
        <v>507.70415565780377</v>
      </c>
      <c r="L37" s="36">
        <v>685.71481445168888</v>
      </c>
      <c r="M37" s="36">
        <v>0</v>
      </c>
      <c r="N37" s="36">
        <v>1117.5733450040912</v>
      </c>
      <c r="O37" s="36">
        <v>754.75346449179881</v>
      </c>
      <c r="P37" s="36">
        <v>403.55499969878662</v>
      </c>
      <c r="Q37" s="36">
        <v>202.51360443101157</v>
      </c>
      <c r="R37" s="36">
        <v>48.395523398990186</v>
      </c>
      <c r="S37" s="36">
        <v>63.584337220919792</v>
      </c>
      <c r="T37" s="36">
        <v>45.511861725206892</v>
      </c>
      <c r="U37" s="36">
        <v>156.37516070911755</v>
      </c>
      <c r="V37" s="36">
        <v>84.669504668728266</v>
      </c>
      <c r="W37" s="36">
        <v>80.648612698160505</v>
      </c>
      <c r="X37" s="36">
        <v>475</v>
      </c>
      <c r="Y37" s="36">
        <v>165.76122834215943</v>
      </c>
      <c r="Z37" s="36">
        <v>84.017929156988018</v>
      </c>
      <c r="AA37" s="36">
        <v>0</v>
      </c>
      <c r="AB37" s="36">
        <v>150.1738752115011</v>
      </c>
      <c r="AC37" s="36">
        <v>420.85969751992195</v>
      </c>
      <c r="AD37" s="36">
        <v>600</v>
      </c>
      <c r="AE37" s="36">
        <v>0</v>
      </c>
      <c r="AF37" s="36">
        <v>256.33333333333337</v>
      </c>
      <c r="AG37" s="36">
        <v>385</v>
      </c>
      <c r="AH37" s="36">
        <v>147.97111928296096</v>
      </c>
      <c r="AI37" s="36">
        <v>222.29300719880621</v>
      </c>
      <c r="AJ37" s="36">
        <v>607.5576323791862</v>
      </c>
      <c r="AK37" s="36">
        <v>1184.0308949571456</v>
      </c>
      <c r="AL37" s="36">
        <v>696.26446702211751</v>
      </c>
    </row>
    <row r="38" spans="1:38" ht="15.95" customHeight="1">
      <c r="A38" s="21"/>
      <c r="B38" s="22"/>
      <c r="C38" s="23">
        <v>43221</v>
      </c>
      <c r="D38" s="36">
        <v>1750.2702719869912</v>
      </c>
      <c r="E38" s="36">
        <v>1932</v>
      </c>
      <c r="F38" s="36">
        <v>360.44669990293778</v>
      </c>
      <c r="G38" s="36">
        <v>321.46006873816373</v>
      </c>
      <c r="H38" s="36">
        <v>806.748486490407</v>
      </c>
      <c r="I38" s="36">
        <v>1038.2721247707016</v>
      </c>
      <c r="J38" s="36">
        <v>741.51541545318321</v>
      </c>
      <c r="K38" s="36">
        <v>469.97499740437206</v>
      </c>
      <c r="L38" s="36">
        <v>569.6969357328652</v>
      </c>
      <c r="M38" s="36">
        <v>488</v>
      </c>
      <c r="N38" s="36">
        <v>998.84860314025207</v>
      </c>
      <c r="O38" s="36">
        <v>931.99822506212286</v>
      </c>
      <c r="P38" s="36">
        <v>303.40173888221881</v>
      </c>
      <c r="Q38" s="36">
        <v>192.40272923002016</v>
      </c>
      <c r="R38" s="36">
        <v>49.477433880515747</v>
      </c>
      <c r="S38" s="36">
        <v>89.972206882571271</v>
      </c>
      <c r="T38" s="36">
        <v>54.496414259791322</v>
      </c>
      <c r="U38" s="36">
        <v>133.83257237950056</v>
      </c>
      <c r="V38" s="36">
        <v>109.25034931534192</v>
      </c>
      <c r="W38" s="36">
        <v>78.972133434818346</v>
      </c>
      <c r="X38" s="36">
        <v>475</v>
      </c>
      <c r="Y38" s="36">
        <v>151.81245137570252</v>
      </c>
      <c r="Z38" s="36">
        <v>60.728451447713319</v>
      </c>
      <c r="AA38" s="36">
        <v>0</v>
      </c>
      <c r="AB38" s="36">
        <v>110.74360766764572</v>
      </c>
      <c r="AC38" s="36">
        <v>390.21485721827213</v>
      </c>
      <c r="AD38" s="36">
        <v>663</v>
      </c>
      <c r="AE38" s="36">
        <v>0</v>
      </c>
      <c r="AF38" s="36">
        <v>357.75</v>
      </c>
      <c r="AG38" s="36">
        <v>0</v>
      </c>
      <c r="AH38" s="36">
        <v>257.0426855489797</v>
      </c>
      <c r="AI38" s="36">
        <v>220.67324879481046</v>
      </c>
      <c r="AJ38" s="36">
        <v>684.50468827000179</v>
      </c>
      <c r="AK38" s="36">
        <v>1308.2583869681609</v>
      </c>
      <c r="AL38" s="36">
        <v>665.72046807361971</v>
      </c>
    </row>
    <row r="39" spans="1:38" ht="15.95" customHeight="1">
      <c r="A39" s="21"/>
      <c r="B39" s="22"/>
      <c r="C39" s="23">
        <v>43252</v>
      </c>
      <c r="D39" s="36">
        <v>1213.7311643867365</v>
      </c>
      <c r="E39" s="36">
        <v>1537.026673506027</v>
      </c>
      <c r="F39" s="36">
        <v>372.67571294391803</v>
      </c>
      <c r="G39" s="36">
        <v>348.93232506069529</v>
      </c>
      <c r="H39" s="36">
        <v>804.43555221915778</v>
      </c>
      <c r="I39" s="36">
        <v>1034.8839899917086</v>
      </c>
      <c r="J39" s="36">
        <v>842.9091012611691</v>
      </c>
      <c r="K39" s="36">
        <v>486.44188553515346</v>
      </c>
      <c r="L39" s="36">
        <v>404.22604912535121</v>
      </c>
      <c r="M39" s="36">
        <v>733.93979563656444</v>
      </c>
      <c r="N39" s="36">
        <v>1105.5096421269777</v>
      </c>
      <c r="O39" s="36">
        <v>900.03925886312879</v>
      </c>
      <c r="P39" s="36">
        <v>305.21749758704425</v>
      </c>
      <c r="Q39" s="36">
        <v>172.18045595790409</v>
      </c>
      <c r="R39" s="36">
        <v>53.192007973007257</v>
      </c>
      <c r="S39" s="36">
        <v>59.902138580861184</v>
      </c>
      <c r="T39" s="36">
        <v>51.497336659595277</v>
      </c>
      <c r="U39" s="36">
        <v>176.96271361088327</v>
      </c>
      <c r="V39" s="36">
        <v>151.91063939609006</v>
      </c>
      <c r="W39" s="36">
        <v>71.065996264286582</v>
      </c>
      <c r="X39" s="36">
        <v>472.80357142857144</v>
      </c>
      <c r="Y39" s="36">
        <v>164.26454937686103</v>
      </c>
      <c r="Z39" s="36">
        <v>40.644444852415369</v>
      </c>
      <c r="AA39" s="36">
        <v>0</v>
      </c>
      <c r="AB39" s="36">
        <v>96.433796988197713</v>
      </c>
      <c r="AC39" s="36">
        <v>420.65233203359327</v>
      </c>
      <c r="AD39" s="36">
        <v>594</v>
      </c>
      <c r="AE39" s="36">
        <v>0</v>
      </c>
      <c r="AF39" s="36">
        <v>0</v>
      </c>
      <c r="AG39" s="36">
        <v>428</v>
      </c>
      <c r="AH39" s="36">
        <v>332.74040673778933</v>
      </c>
      <c r="AI39" s="36">
        <v>218.21282707711481</v>
      </c>
      <c r="AJ39" s="36">
        <v>685.60760091191355</v>
      </c>
      <c r="AK39" s="36">
        <v>1155.4564874111763</v>
      </c>
      <c r="AL39" s="36">
        <v>703.88673837748183</v>
      </c>
    </row>
    <row r="40" spans="1:38" ht="15.95" customHeight="1">
      <c r="A40" s="21"/>
      <c r="B40" s="22"/>
      <c r="C40" s="23">
        <v>43282</v>
      </c>
      <c r="D40" s="36">
        <v>1346.1191115484976</v>
      </c>
      <c r="E40" s="36">
        <v>1627.1559200316465</v>
      </c>
      <c r="F40" s="36">
        <v>391.11308783060571</v>
      </c>
      <c r="G40" s="36">
        <v>362.41607357073798</v>
      </c>
      <c r="H40" s="36">
        <v>1167.4832373163781</v>
      </c>
      <c r="I40" s="36">
        <v>1068.3259703998447</v>
      </c>
      <c r="J40" s="36">
        <v>931.8278493009019</v>
      </c>
      <c r="K40" s="36">
        <v>516.94372790648356</v>
      </c>
      <c r="L40" s="36">
        <v>432.02783231320012</v>
      </c>
      <c r="M40" s="36">
        <v>633</v>
      </c>
      <c r="N40" s="36">
        <v>997.14228146860887</v>
      </c>
      <c r="O40" s="36">
        <v>758</v>
      </c>
      <c r="P40" s="36">
        <v>179.28021401839999</v>
      </c>
      <c r="Q40" s="36">
        <v>162.41389322504932</v>
      </c>
      <c r="R40" s="36">
        <v>38.475981375665704</v>
      </c>
      <c r="S40" s="36">
        <v>61.726605076635543</v>
      </c>
      <c r="T40" s="36">
        <v>56.196327213143434</v>
      </c>
      <c r="U40" s="36">
        <v>206.92381336281335</v>
      </c>
      <c r="V40" s="36">
        <v>115.90757011588572</v>
      </c>
      <c r="W40" s="36">
        <v>72.101663565044376</v>
      </c>
      <c r="X40" s="36">
        <v>213.82751292612392</v>
      </c>
      <c r="Y40" s="36">
        <v>210.7254097407027</v>
      </c>
      <c r="Z40" s="36">
        <v>27.613741630398582</v>
      </c>
      <c r="AA40" s="36">
        <v>0</v>
      </c>
      <c r="AB40" s="36">
        <v>98.293923875432526</v>
      </c>
      <c r="AC40" s="36">
        <v>455.11588304433872</v>
      </c>
      <c r="AD40" s="36">
        <v>538.76126793151309</v>
      </c>
      <c r="AE40" s="36">
        <v>0</v>
      </c>
      <c r="AF40" s="36">
        <v>0</v>
      </c>
      <c r="AG40" s="36">
        <v>466</v>
      </c>
      <c r="AH40" s="36">
        <v>262.98024823421719</v>
      </c>
      <c r="AI40" s="36">
        <v>324.00795740762635</v>
      </c>
      <c r="AJ40" s="36">
        <v>713.05340599818112</v>
      </c>
      <c r="AK40" s="36">
        <v>0</v>
      </c>
      <c r="AL40" s="36">
        <v>778.94585151592935</v>
      </c>
    </row>
    <row r="41" spans="1:38" ht="15.95" customHeight="1">
      <c r="A41" s="21"/>
      <c r="B41" s="22"/>
      <c r="C41" s="23">
        <v>43313</v>
      </c>
      <c r="D41" s="36">
        <v>1934.8742931510112</v>
      </c>
      <c r="E41" s="36">
        <v>1716.0875678299362</v>
      </c>
      <c r="F41" s="36">
        <v>547.45223092455569</v>
      </c>
      <c r="G41" s="36">
        <v>420.16714585437876</v>
      </c>
      <c r="H41" s="36">
        <v>1341.849395905454</v>
      </c>
      <c r="I41" s="36">
        <v>1062.2213800053212</v>
      </c>
      <c r="J41" s="36">
        <v>689.75442332600062</v>
      </c>
      <c r="K41" s="36">
        <v>517.22428406412496</v>
      </c>
      <c r="L41" s="36">
        <v>527.3060644794773</v>
      </c>
      <c r="M41" s="36">
        <v>820</v>
      </c>
      <c r="N41" s="36">
        <v>993.52679728545695</v>
      </c>
      <c r="O41" s="36">
        <v>682</v>
      </c>
      <c r="P41" s="36">
        <v>307.49014004400192</v>
      </c>
      <c r="Q41" s="36">
        <v>176.04636558441371</v>
      </c>
      <c r="R41" s="36">
        <v>37.570786523857983</v>
      </c>
      <c r="S41" s="36">
        <v>59.095224258365157</v>
      </c>
      <c r="T41" s="36">
        <v>46.503553827948295</v>
      </c>
      <c r="U41" s="36">
        <v>287.61204811511311</v>
      </c>
      <c r="V41" s="36">
        <v>213.22944420415223</v>
      </c>
      <c r="W41" s="36">
        <v>100.54522054646694</v>
      </c>
      <c r="X41" s="36">
        <v>298.93083594833394</v>
      </c>
      <c r="Y41" s="36">
        <v>242.28583629563033</v>
      </c>
      <c r="Z41" s="36">
        <v>34.409949232041178</v>
      </c>
      <c r="AA41" s="36">
        <v>0</v>
      </c>
      <c r="AB41" s="36">
        <v>91.682636742838923</v>
      </c>
      <c r="AC41" s="36">
        <v>540.08466659470696</v>
      </c>
      <c r="AD41" s="36">
        <v>572.59625399262677</v>
      </c>
      <c r="AE41" s="36">
        <v>0</v>
      </c>
      <c r="AF41" s="36">
        <v>0</v>
      </c>
      <c r="AG41" s="36">
        <v>518</v>
      </c>
      <c r="AH41" s="36">
        <v>255.7447371272003</v>
      </c>
      <c r="AI41" s="36">
        <v>383.24824930735838</v>
      </c>
      <c r="AJ41" s="36">
        <v>737.0166909625093</v>
      </c>
      <c r="AK41" s="36">
        <v>0</v>
      </c>
      <c r="AL41" s="36">
        <v>685.71413486768051</v>
      </c>
    </row>
    <row r="42" spans="1:38" ht="15.95" customHeight="1">
      <c r="A42" s="21"/>
      <c r="B42" s="22"/>
      <c r="C42" s="23">
        <v>43344</v>
      </c>
      <c r="D42" s="36">
        <v>2141.4898113658546</v>
      </c>
      <c r="E42" s="36">
        <v>1575.9096350561947</v>
      </c>
      <c r="F42" s="36">
        <v>526.39990912546943</v>
      </c>
      <c r="G42" s="36">
        <v>337.05556170203351</v>
      </c>
      <c r="H42" s="36">
        <v>1480.3418186013569</v>
      </c>
      <c r="I42" s="36">
        <v>1089.1621665913619</v>
      </c>
      <c r="J42" s="36">
        <v>743.38866489777126</v>
      </c>
      <c r="K42" s="36">
        <v>483.69439975269262</v>
      </c>
      <c r="L42" s="36">
        <v>474.8375547599457</v>
      </c>
      <c r="M42" s="36">
        <v>768</v>
      </c>
      <c r="N42" s="36">
        <v>888.41360358697398</v>
      </c>
      <c r="O42" s="36">
        <v>693.19887816818698</v>
      </c>
      <c r="P42" s="36">
        <v>356.37884755803316</v>
      </c>
      <c r="Q42" s="36">
        <v>176.24392050157425</v>
      </c>
      <c r="R42" s="36">
        <v>36.874686204394138</v>
      </c>
      <c r="S42" s="36">
        <v>50.626092353923141</v>
      </c>
      <c r="T42" s="36">
        <v>42.099010747174326</v>
      </c>
      <c r="U42" s="36">
        <v>228.28970035016212</v>
      </c>
      <c r="V42" s="36">
        <v>167.44671402669201</v>
      </c>
      <c r="W42" s="36">
        <v>94.834779801653639</v>
      </c>
      <c r="X42" s="36">
        <v>249.34351890065028</v>
      </c>
      <c r="Y42" s="36">
        <v>235.66526189042744</v>
      </c>
      <c r="Z42" s="36">
        <v>42.909999220712997</v>
      </c>
      <c r="AA42" s="36">
        <v>0</v>
      </c>
      <c r="AB42" s="36">
        <v>72.552388963920507</v>
      </c>
      <c r="AC42" s="36">
        <v>493.0734179453604</v>
      </c>
      <c r="AD42" s="36">
        <v>587.90905297248753</v>
      </c>
      <c r="AE42" s="36">
        <v>0</v>
      </c>
      <c r="AF42" s="36">
        <v>0</v>
      </c>
      <c r="AG42" s="36">
        <v>458</v>
      </c>
      <c r="AH42" s="36">
        <v>231.97639016195907</v>
      </c>
      <c r="AI42" s="36">
        <v>280.92945975783431</v>
      </c>
      <c r="AJ42" s="36">
        <v>739.46460544295871</v>
      </c>
      <c r="AK42" s="36">
        <v>418.375</v>
      </c>
      <c r="AL42" s="36">
        <v>637.08097038313099</v>
      </c>
    </row>
    <row r="43" spans="1:38" ht="15.95" customHeight="1">
      <c r="A43" s="21"/>
      <c r="B43" s="22"/>
      <c r="C43" s="23">
        <v>43374</v>
      </c>
      <c r="D43" s="36">
        <v>2368.7963630289</v>
      </c>
      <c r="E43" s="36">
        <v>1627.9804098528332</v>
      </c>
      <c r="F43" s="36">
        <v>729.42375301104744</v>
      </c>
      <c r="G43" s="36">
        <v>433.61258980990527</v>
      </c>
      <c r="H43" s="36">
        <v>1354.5077940783287</v>
      </c>
      <c r="I43" s="36">
        <v>1079.6039766164261</v>
      </c>
      <c r="J43" s="36">
        <v>889.91013292630862</v>
      </c>
      <c r="K43" s="36">
        <v>433.70648389904267</v>
      </c>
      <c r="L43" s="36">
        <v>653.13158810026198</v>
      </c>
      <c r="M43" s="36">
        <v>686.04705882352937</v>
      </c>
      <c r="N43" s="36">
        <v>770.34560058620139</v>
      </c>
      <c r="O43" s="36">
        <v>1012</v>
      </c>
      <c r="P43" s="36">
        <v>444.23218052611895</v>
      </c>
      <c r="Q43" s="36">
        <v>201.56370331330049</v>
      </c>
      <c r="R43" s="36">
        <v>41.576841187243332</v>
      </c>
      <c r="S43" s="36">
        <v>54.437969079293296</v>
      </c>
      <c r="T43" s="36">
        <v>52.491556798936699</v>
      </c>
      <c r="U43" s="36">
        <v>202.90882972117956</v>
      </c>
      <c r="V43" s="36">
        <v>105.38201679351688</v>
      </c>
      <c r="W43" s="36">
        <v>117.75155190683246</v>
      </c>
      <c r="X43" s="36">
        <v>156.52429526924311</v>
      </c>
      <c r="Y43" s="36">
        <v>271.11596447035453</v>
      </c>
      <c r="Z43" s="36">
        <v>55.320875712903359</v>
      </c>
      <c r="AA43" s="36">
        <v>0</v>
      </c>
      <c r="AB43" s="36">
        <v>61.905485338170877</v>
      </c>
      <c r="AC43" s="36">
        <v>590.84989652501224</v>
      </c>
      <c r="AD43" s="36">
        <v>596.8321238243434</v>
      </c>
      <c r="AE43" s="36">
        <v>0</v>
      </c>
      <c r="AF43" s="36">
        <v>719</v>
      </c>
      <c r="AG43" s="36">
        <v>387</v>
      </c>
      <c r="AH43" s="36">
        <v>205.16951392395328</v>
      </c>
      <c r="AI43" s="36">
        <v>233.61435327206871</v>
      </c>
      <c r="AJ43" s="36">
        <v>697.93709784502346</v>
      </c>
      <c r="AK43" s="36">
        <v>1021.7661801988783</v>
      </c>
      <c r="AL43" s="36">
        <v>680.82031346538554</v>
      </c>
    </row>
    <row r="44" spans="1:38" ht="15.95" customHeight="1">
      <c r="A44" s="21"/>
      <c r="B44" s="22"/>
      <c r="C44" s="23">
        <v>43405</v>
      </c>
      <c r="D44" s="36">
        <v>2400.1941289765559</v>
      </c>
      <c r="E44" s="36">
        <v>1950.8415769849264</v>
      </c>
      <c r="F44" s="36">
        <v>600.50273223340616</v>
      </c>
      <c r="G44" s="36">
        <v>443.83485848642607</v>
      </c>
      <c r="H44" s="36">
        <v>1459.0795003142018</v>
      </c>
      <c r="I44" s="36">
        <v>1103.0268552396769</v>
      </c>
      <c r="J44" s="36">
        <v>1167.4593787525494</v>
      </c>
      <c r="K44" s="36">
        <v>424.16629891212727</v>
      </c>
      <c r="L44" s="36">
        <v>791.27719963773689</v>
      </c>
      <c r="M44" s="36">
        <v>945.12090743192471</v>
      </c>
      <c r="N44" s="36">
        <v>1046.0974018293643</v>
      </c>
      <c r="O44" s="36">
        <v>817.01929095479966</v>
      </c>
      <c r="P44" s="36">
        <v>497.57668711656441</v>
      </c>
      <c r="Q44" s="36">
        <v>179.39242995145111</v>
      </c>
      <c r="R44" s="36">
        <v>38.727472793658542</v>
      </c>
      <c r="S44" s="36">
        <v>61.341660808457995</v>
      </c>
      <c r="T44" s="36">
        <v>63.795504214798626</v>
      </c>
      <c r="U44" s="36">
        <v>186.04219760799421</v>
      </c>
      <c r="V44" s="36">
        <v>72.527657344510231</v>
      </c>
      <c r="W44" s="36">
        <v>131.83561267704718</v>
      </c>
      <c r="X44" s="36">
        <v>139.220696998036</v>
      </c>
      <c r="Y44" s="36">
        <v>235.75299721334281</v>
      </c>
      <c r="Z44" s="36">
        <v>100.50802899171971</v>
      </c>
      <c r="AA44" s="36" t="s">
        <v>138</v>
      </c>
      <c r="AB44" s="36">
        <v>104.44804784092614</v>
      </c>
      <c r="AC44" s="36">
        <v>602.23858016038184</v>
      </c>
      <c r="AD44" s="36">
        <v>649.26333993185619</v>
      </c>
      <c r="AE44" s="36">
        <v>0</v>
      </c>
      <c r="AF44" s="36">
        <v>324</v>
      </c>
      <c r="AG44" s="36">
        <v>0</v>
      </c>
      <c r="AH44" s="36">
        <v>341.61252947134278</v>
      </c>
      <c r="AI44" s="36">
        <v>319.77304716181868</v>
      </c>
      <c r="AJ44" s="36">
        <v>750.10033514020836</v>
      </c>
      <c r="AK44" s="36">
        <v>1320.0547782686958</v>
      </c>
      <c r="AL44" s="36">
        <v>704.53464951478952</v>
      </c>
    </row>
    <row r="45" spans="1:38" s="27" customFormat="1" ht="15.95" customHeight="1">
      <c r="A45" s="21">
        <v>43435</v>
      </c>
      <c r="B45" s="22">
        <v>43435</v>
      </c>
      <c r="C45" s="25">
        <v>43435</v>
      </c>
      <c r="D45" s="26">
        <v>2652.0281599182986</v>
      </c>
      <c r="E45" s="26">
        <v>1776.7872402582104</v>
      </c>
      <c r="F45" s="26">
        <v>596.16092360332186</v>
      </c>
      <c r="G45" s="26">
        <v>424.65754307227729</v>
      </c>
      <c r="H45" s="26">
        <v>1769.672100768011</v>
      </c>
      <c r="I45" s="26">
        <v>1108.5757358654739</v>
      </c>
      <c r="J45" s="26">
        <v>1310.7808914882744</v>
      </c>
      <c r="K45" s="26">
        <v>398.81506344810867</v>
      </c>
      <c r="L45" s="26">
        <v>951.30757072862332</v>
      </c>
      <c r="M45" s="26">
        <v>936.63020958805112</v>
      </c>
      <c r="N45" s="26">
        <v>1048.2885809039369</v>
      </c>
      <c r="O45" s="26">
        <v>859.96815160887024</v>
      </c>
      <c r="P45" s="26">
        <v>726.67851041254539</v>
      </c>
      <c r="Q45" s="26">
        <v>181.33350232503591</v>
      </c>
      <c r="R45" s="26">
        <v>51.157434182621508</v>
      </c>
      <c r="S45" s="26">
        <v>72.656981332381321</v>
      </c>
      <c r="T45" s="26">
        <v>53.271288353493922</v>
      </c>
      <c r="U45" s="26">
        <v>205.72653476553779</v>
      </c>
      <c r="V45" s="26">
        <v>98.67777288504378</v>
      </c>
      <c r="W45" s="26">
        <v>129.52382508539824</v>
      </c>
      <c r="X45" s="26">
        <v>63.115314912837796</v>
      </c>
      <c r="Y45" s="26">
        <v>367.6147165041794</v>
      </c>
      <c r="Z45" s="26">
        <v>126.27532941822733</v>
      </c>
      <c r="AA45" s="26">
        <v>0</v>
      </c>
      <c r="AB45" s="26">
        <v>73.013353941267397</v>
      </c>
      <c r="AC45" s="26">
        <v>584.59619927956464</v>
      </c>
      <c r="AD45" s="26">
        <v>693.82957340919404</v>
      </c>
      <c r="AE45" s="26">
        <v>0</v>
      </c>
      <c r="AF45" s="26">
        <v>251.4299065420561</v>
      </c>
      <c r="AG45" s="26">
        <v>342.57142857142856</v>
      </c>
      <c r="AH45" s="26">
        <v>433.22810405444676</v>
      </c>
      <c r="AI45" s="26">
        <v>358.37855756035179</v>
      </c>
      <c r="AJ45" s="26">
        <v>933.32938627983117</v>
      </c>
      <c r="AK45" s="26">
        <v>1826.6648954523496</v>
      </c>
      <c r="AL45" s="26">
        <v>674.91110848086475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6" t="s">
        <v>38</v>
      </c>
      <c r="B47" s="97"/>
      <c r="C47" s="98"/>
      <c r="D47" s="24">
        <f t="shared" ref="D47:AL47" si="2">IF(ISERR(D45/D44*100),"-",D45/D44*100)</f>
        <v>110.49223593631257</v>
      </c>
      <c r="E47" s="24">
        <f t="shared" si="2"/>
        <v>91.077987122064457</v>
      </c>
      <c r="F47" s="24">
        <f t="shared" si="2"/>
        <v>99.276971044921623</v>
      </c>
      <c r="G47" s="24">
        <f t="shared" si="2"/>
        <v>95.679177728502978</v>
      </c>
      <c r="H47" s="24">
        <f t="shared" si="2"/>
        <v>121.28688672460449</v>
      </c>
      <c r="I47" s="24">
        <f t="shared" si="2"/>
        <v>100.50305943136726</v>
      </c>
      <c r="J47" s="24">
        <f t="shared" si="2"/>
        <v>112.27635970416945</v>
      </c>
      <c r="K47" s="24">
        <f t="shared" si="2"/>
        <v>94.023279188130289</v>
      </c>
      <c r="L47" s="24">
        <f t="shared" si="2"/>
        <v>120.22431218341079</v>
      </c>
      <c r="M47" s="24">
        <f t="shared" si="2"/>
        <v>99.101628397265657</v>
      </c>
      <c r="N47" s="24">
        <f t="shared" si="2"/>
        <v>100.20946224230562</v>
      </c>
      <c r="O47" s="24">
        <f t="shared" si="2"/>
        <v>105.25677436623056</v>
      </c>
      <c r="P47" s="24">
        <f t="shared" si="2"/>
        <v>146.04352037142581</v>
      </c>
      <c r="Q47" s="24">
        <f t="shared" si="2"/>
        <v>101.08202579903183</v>
      </c>
      <c r="R47" s="24">
        <f t="shared" si="2"/>
        <v>132.09597862269578</v>
      </c>
      <c r="S47" s="24">
        <f t="shared" si="2"/>
        <v>118.44638761779846</v>
      </c>
      <c r="T47" s="24">
        <f t="shared" si="2"/>
        <v>83.503201376275968</v>
      </c>
      <c r="U47" s="24">
        <f t="shared" si="2"/>
        <v>110.58057656307632</v>
      </c>
      <c r="V47" s="24">
        <f t="shared" si="2"/>
        <v>136.05537045863636</v>
      </c>
      <c r="W47" s="24">
        <f t="shared" si="2"/>
        <v>98.246461980411894</v>
      </c>
      <c r="X47" s="24">
        <f t="shared" si="2"/>
        <v>45.334721254648059</v>
      </c>
      <c r="Y47" s="24">
        <f t="shared" si="2"/>
        <v>155.93214968610107</v>
      </c>
      <c r="Z47" s="24">
        <f t="shared" si="2"/>
        <v>125.63705674561625</v>
      </c>
      <c r="AA47" s="24" t="str">
        <f t="shared" si="2"/>
        <v>-</v>
      </c>
      <c r="AB47" s="24">
        <f t="shared" si="2"/>
        <v>69.903990979770512</v>
      </c>
      <c r="AC47" s="24">
        <f t="shared" si="2"/>
        <v>97.070532931297947</v>
      </c>
      <c r="AD47" s="24">
        <f t="shared" si="2"/>
        <v>106.86412288148217</v>
      </c>
      <c r="AE47" s="24" t="str">
        <f t="shared" si="2"/>
        <v>-</v>
      </c>
      <c r="AF47" s="24">
        <f t="shared" si="2"/>
        <v>77.601823006807436</v>
      </c>
      <c r="AG47" s="24" t="str">
        <f t="shared" si="2"/>
        <v>-</v>
      </c>
      <c r="AH47" s="24">
        <f t="shared" si="2"/>
        <v>126.81856392237201</v>
      </c>
      <c r="AI47" s="24">
        <f t="shared" si="2"/>
        <v>112.07278435164585</v>
      </c>
      <c r="AJ47" s="24">
        <f t="shared" si="2"/>
        <v>124.42727226689929</v>
      </c>
      <c r="AK47" s="24">
        <f t="shared" si="2"/>
        <v>138.37796169702085</v>
      </c>
      <c r="AL47" s="24">
        <f t="shared" si="2"/>
        <v>95.795303885433256</v>
      </c>
    </row>
    <row r="48" spans="1:38" ht="14.85" customHeight="1">
      <c r="A48" s="96" t="s">
        <v>42</v>
      </c>
      <c r="B48" s="97"/>
      <c r="C48" s="98"/>
      <c r="D48" s="24">
        <f t="shared" ref="D48:AL48" si="3">IF(ISERR(D45/D33*100),"-",D45/D33*100)</f>
        <v>112.10496295773061</v>
      </c>
      <c r="E48" s="24">
        <f t="shared" si="3"/>
        <v>87.69927148362342</v>
      </c>
      <c r="F48" s="24">
        <f t="shared" si="3"/>
        <v>149.49223961107708</v>
      </c>
      <c r="G48" s="24">
        <f t="shared" si="3"/>
        <v>117.99922804508915</v>
      </c>
      <c r="H48" s="24">
        <f t="shared" si="3"/>
        <v>102.70080176239813</v>
      </c>
      <c r="I48" s="24">
        <f t="shared" si="3"/>
        <v>101.19438684288991</v>
      </c>
      <c r="J48" s="24">
        <f t="shared" si="3"/>
        <v>111.9241443054008</v>
      </c>
      <c r="K48" s="24">
        <f t="shared" si="3"/>
        <v>88.486949252193298</v>
      </c>
      <c r="L48" s="24">
        <f t="shared" si="3"/>
        <v>102.28963546431275</v>
      </c>
      <c r="M48" s="24">
        <f t="shared" si="3"/>
        <v>157.02804683305345</v>
      </c>
      <c r="N48" s="24">
        <f t="shared" si="3"/>
        <v>113.12862072308234</v>
      </c>
      <c r="O48" s="24">
        <f t="shared" si="3"/>
        <v>98.683902629161224</v>
      </c>
      <c r="P48" s="24">
        <f t="shared" si="3"/>
        <v>110.60657158920336</v>
      </c>
      <c r="Q48" s="24">
        <f t="shared" si="3"/>
        <v>81.029843665762385</v>
      </c>
      <c r="R48" s="24">
        <f t="shared" si="3"/>
        <v>104.31756049901762</v>
      </c>
      <c r="S48" s="24">
        <f t="shared" si="3"/>
        <v>113.32308790516362</v>
      </c>
      <c r="T48" s="24">
        <f t="shared" si="3"/>
        <v>119.38786946777029</v>
      </c>
      <c r="U48" s="24">
        <f t="shared" si="3"/>
        <v>89.212794940107159</v>
      </c>
      <c r="V48" s="24">
        <f t="shared" si="3"/>
        <v>109.17454160817968</v>
      </c>
      <c r="W48" s="24">
        <f t="shared" si="3"/>
        <v>154.48560659172404</v>
      </c>
      <c r="X48" s="24">
        <f t="shared" si="3"/>
        <v>77.503964276137239</v>
      </c>
      <c r="Y48" s="24">
        <f t="shared" si="3"/>
        <v>100.15683205858539</v>
      </c>
      <c r="Z48" s="24">
        <f t="shared" si="3"/>
        <v>114.47785415857503</v>
      </c>
      <c r="AA48" s="24" t="str">
        <f t="shared" si="3"/>
        <v>-</v>
      </c>
      <c r="AB48" s="24">
        <f t="shared" si="3"/>
        <v>95.777322880361311</v>
      </c>
      <c r="AC48" s="24">
        <f t="shared" si="3"/>
        <v>106.99119041211709</v>
      </c>
      <c r="AD48" s="24">
        <f t="shared" si="3"/>
        <v>115.94291882274894</v>
      </c>
      <c r="AE48" s="24" t="str">
        <f t="shared" si="3"/>
        <v>-</v>
      </c>
      <c r="AF48" s="24">
        <f t="shared" si="3"/>
        <v>47.877493426253572</v>
      </c>
      <c r="AG48" s="24">
        <f t="shared" si="3"/>
        <v>77.329893582715243</v>
      </c>
      <c r="AH48" s="24">
        <f t="shared" si="3"/>
        <v>149.17460354872077</v>
      </c>
      <c r="AI48" s="24">
        <f t="shared" si="3"/>
        <v>90.108724387124155</v>
      </c>
      <c r="AJ48" s="24">
        <f t="shared" si="3"/>
        <v>99.946501390567761</v>
      </c>
      <c r="AK48" s="24">
        <f t="shared" si="3"/>
        <v>100.51418399248546</v>
      </c>
      <c r="AL48" s="24">
        <f t="shared" si="3"/>
        <v>98.681557493083133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tabSelected="1" zoomScaleNormal="100" zoomScaleSheetLayoutView="75" workbookViewId="0">
      <pane xSplit="3" ySplit="6" topLeftCell="D7" activePane="bottomRight" state="frozen"/>
      <selection activeCell="AH25" sqref="AH25"/>
      <selection pane="topRight" activeCell="AH25" sqref="AH25"/>
      <selection pane="bottomLeft" activeCell="AH25" sqref="AH25"/>
      <selection pane="bottomRight" activeCell="AH25" sqref="AH25"/>
    </sheetView>
  </sheetViews>
  <sheetFormatPr defaultRowHeight="11.25"/>
  <cols>
    <col min="1" max="1" width="2.875" style="42" customWidth="1"/>
    <col min="2" max="2" width="9.375" style="42" customWidth="1"/>
    <col min="3" max="3" width="3.25" style="42" customWidth="1"/>
    <col min="4" max="4" width="7.625" style="42" customWidth="1"/>
    <col min="5" max="5" width="6.75" style="42" customWidth="1"/>
    <col min="6" max="6" width="7.625" style="42" customWidth="1"/>
    <col min="7" max="7" width="6.75" style="42" customWidth="1"/>
    <col min="8" max="8" width="7.625" style="42" customWidth="1"/>
    <col min="9" max="9" width="6.75" style="42" customWidth="1"/>
    <col min="10" max="10" width="7.625" style="42" customWidth="1"/>
    <col min="11" max="11" width="6.75" style="42" customWidth="1"/>
    <col min="12" max="12" width="7.625" style="42" customWidth="1"/>
    <col min="13" max="13" width="6.75" style="42" customWidth="1"/>
    <col min="14" max="14" width="7.625" style="42" customWidth="1"/>
    <col min="15" max="15" width="6.75" style="42" customWidth="1"/>
    <col min="16" max="16" width="7.625" style="42" customWidth="1"/>
    <col min="17" max="17" width="6.75" style="42" customWidth="1"/>
    <col min="18" max="18" width="7.625" style="42" customWidth="1"/>
    <col min="19" max="19" width="6.75" style="42" customWidth="1"/>
    <col min="20" max="20" width="7.625" style="42" customWidth="1"/>
    <col min="21" max="21" width="6.75" style="42" customWidth="1"/>
    <col min="22" max="22" width="7.625" style="42" customWidth="1"/>
    <col min="23" max="23" width="6.75" style="42" customWidth="1"/>
    <col min="24" max="24" width="7.625" style="42" customWidth="1"/>
    <col min="25" max="25" width="6.75" style="42" customWidth="1"/>
    <col min="26" max="26" width="7.625" style="42" customWidth="1"/>
    <col min="27" max="27" width="6.75" style="42" customWidth="1"/>
    <col min="28" max="28" width="7.625" style="42" customWidth="1"/>
    <col min="29" max="29" width="6.75" style="42" customWidth="1"/>
    <col min="30" max="30" width="7.625" style="42" customWidth="1"/>
    <col min="31" max="31" width="6.75" style="42" customWidth="1"/>
    <col min="32" max="32" width="7.625" style="42" customWidth="1"/>
    <col min="33" max="33" width="6.75" style="42" customWidth="1"/>
    <col min="34" max="34" width="7.625" style="42" customWidth="1"/>
    <col min="35" max="35" width="6.75" style="42" customWidth="1"/>
    <col min="36" max="36" width="7.625" style="42" customWidth="1"/>
    <col min="37" max="37" width="6.75" style="42" customWidth="1"/>
    <col min="38" max="38" width="7.625" style="42" customWidth="1"/>
    <col min="39" max="39" width="6.75" style="42" customWidth="1"/>
    <col min="40" max="40" width="7.625" style="42" customWidth="1"/>
    <col min="41" max="41" width="6.75" style="42" customWidth="1"/>
    <col min="42" max="42" width="7.625" style="42" customWidth="1"/>
    <col min="43" max="43" width="6.75" style="42" customWidth="1"/>
    <col min="44" max="44" width="7.625" style="42" customWidth="1"/>
    <col min="45" max="45" width="6.75" style="42" customWidth="1"/>
    <col min="46" max="46" width="7.625" style="42" customWidth="1"/>
    <col min="47" max="47" width="6.75" style="42" customWidth="1"/>
    <col min="48" max="48" width="7.625" style="42" customWidth="1"/>
    <col min="49" max="49" width="6.75" style="42" customWidth="1"/>
    <col min="50" max="50" width="7.625" style="42" customWidth="1"/>
    <col min="51" max="51" width="6.75" style="42" customWidth="1"/>
    <col min="52" max="52" width="7.625" style="42" customWidth="1"/>
    <col min="53" max="53" width="6.75" style="42" customWidth="1"/>
    <col min="54" max="54" width="7.625" style="42" customWidth="1"/>
    <col min="55" max="55" width="6.75" style="42" customWidth="1"/>
    <col min="56" max="56" width="7.625" style="42" customWidth="1"/>
    <col min="57" max="57" width="6.75" style="42" customWidth="1"/>
    <col min="58" max="58" width="7.625" style="42" customWidth="1"/>
    <col min="59" max="59" width="6.75" style="42" customWidth="1"/>
    <col min="60" max="60" width="7.625" style="42" customWidth="1"/>
    <col min="61" max="61" width="6.75" style="42" customWidth="1"/>
    <col min="62" max="62" width="7.625" style="42" customWidth="1"/>
    <col min="63" max="63" width="6.75" style="42" customWidth="1"/>
    <col min="64" max="64" width="7.625" style="42" customWidth="1"/>
    <col min="65" max="65" width="6.75" style="42" customWidth="1"/>
    <col min="66" max="66" width="7.625" style="42" customWidth="1"/>
    <col min="67" max="67" width="6.75" style="42" customWidth="1"/>
    <col min="68" max="68" width="7.625" style="42" customWidth="1"/>
    <col min="69" max="69" width="6.75" style="42" customWidth="1"/>
    <col min="70" max="70" width="7.625" style="42" customWidth="1"/>
    <col min="71" max="71" width="6.75" style="42" customWidth="1"/>
    <col min="72" max="72" width="7.625" style="42" customWidth="1"/>
    <col min="73" max="73" width="6.75" style="42" customWidth="1"/>
    <col min="74" max="16384" width="9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3" t="s">
        <v>44</v>
      </c>
      <c r="B5" s="104"/>
      <c r="C5" s="105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118" t="s">
        <v>108</v>
      </c>
      <c r="AE5" s="120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6"/>
      <c r="B6" s="106"/>
      <c r="C6" s="107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119" t="s">
        <v>45</v>
      </c>
      <c r="AE6" s="11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5" customHeight="1">
      <c r="A8" s="108" t="s">
        <v>47</v>
      </c>
      <c r="B8" s="108"/>
      <c r="C8" s="10">
        <v>1</v>
      </c>
      <c r="D8" s="55">
        <f>IF(SUM(D10:D67)&lt;0.001,"-",SUM(D10:D67))</f>
        <v>66.583999999999989</v>
      </c>
      <c r="E8" s="55">
        <f>IF(ISERR(SUMPRODUCT(D10:D67,E10:E67)/D8),"-",SUMPRODUCT(D10:D67,E10:E67)/D8)</f>
        <v>2652.028159918299</v>
      </c>
      <c r="F8" s="55">
        <f t="shared" ref="F8" si="0">IF(SUM(F10:F67)&lt;0.001,"-",SUM(F10:F67))</f>
        <v>212.23000000000002</v>
      </c>
      <c r="G8" s="55">
        <f t="shared" ref="G8" si="1">IF(ISERR(SUMPRODUCT(F10:F67,G10:G67)/F8),"-",SUMPRODUCT(F10:F67,G10:G67)/F8)</f>
        <v>1776.7872402582102</v>
      </c>
      <c r="H8" s="55">
        <f t="shared" ref="H8" si="2">IF(SUM(H10:H67)&lt;0.001,"-",SUM(H10:H67))</f>
        <v>1323.9449999999999</v>
      </c>
      <c r="I8" s="55">
        <f t="shared" ref="I8" si="3">IF(ISERR(SUMPRODUCT(H10:H67,I10:I67)/H8),"-",SUMPRODUCT(H10:H67,I10:I67)/H8)</f>
        <v>596.16092360332186</v>
      </c>
      <c r="J8" s="55">
        <f t="shared" ref="J8" si="4">IF(SUM(J10:J67)&lt;0.001,"-",SUM(J10:J67))</f>
        <v>228.16300000000001</v>
      </c>
      <c r="K8" s="55">
        <f t="shared" ref="K8" si="5">IF(ISERR(SUMPRODUCT(J10:J67,K10:K67)/J8),"-",SUMPRODUCT(J10:J67,K10:K67)/J8)</f>
        <v>424.65754307227724</v>
      </c>
      <c r="L8" s="55">
        <f t="shared" ref="L8" si="6">IF(SUM(L10:L67)&lt;0.001,"-",SUM(L10:L67))</f>
        <v>515.87800000000004</v>
      </c>
      <c r="M8" s="55">
        <f t="shared" ref="M8" si="7">IF(ISERR(SUMPRODUCT(L10:L67,M10:M67)/L8),"-",SUMPRODUCT(L10:L67,M10:M67)/L8)</f>
        <v>1769.672100768011</v>
      </c>
      <c r="N8" s="55">
        <f t="shared" ref="N8" si="8">IF(SUM(N10:N67)&lt;0.001,"-",SUM(N10:N67))</f>
        <v>1386.021</v>
      </c>
      <c r="O8" s="55">
        <f t="shared" ref="O8" si="9">IF(ISERR(SUMPRODUCT(N10:N67,O10:O67)/N8),"-",SUMPRODUCT(N10:N67,O10:O67)/N8)</f>
        <v>1108.5757358654739</v>
      </c>
      <c r="P8" s="55">
        <f t="shared" ref="P8" si="10">IF(SUM(P10:P67)&lt;0.001,"-",SUM(P10:P67))</f>
        <v>440.27500000000003</v>
      </c>
      <c r="Q8" s="55">
        <f t="shared" ref="Q8" si="11">IF(ISERR(SUMPRODUCT(P10:P67,Q10:Q67)/P8),"-",SUMPRODUCT(P10:P67,Q10:Q67)/P8)</f>
        <v>1310.7808914882744</v>
      </c>
      <c r="R8" s="55">
        <f t="shared" ref="R8" si="12">IF(SUM(R10:R67)&lt;0.001,"-",SUM(R10:R67))</f>
        <v>5255.3970000000008</v>
      </c>
      <c r="S8" s="55">
        <f t="shared" ref="S8" si="13">IF(ISERR(SUMPRODUCT(R10:R67,S10:S67)/R8),"-",SUMPRODUCT(R10:R67,S10:S67)/R8)</f>
        <v>398.81506344810867</v>
      </c>
      <c r="T8" s="55">
        <f t="shared" ref="T8" si="14">IF(SUM(T10:T67)&lt;0.001,"-",SUM(T10:T67))</f>
        <v>75.924000000000007</v>
      </c>
      <c r="U8" s="55">
        <f t="shared" ref="U8" si="15">IF(ISERR(SUMPRODUCT(T10:T67,U10:U67)/T8),"-",SUMPRODUCT(T10:T67,U10:U67)/T8)</f>
        <v>951.30757072862332</v>
      </c>
      <c r="V8" s="55">
        <f t="shared" ref="V8" si="16">IF(SUM(V10:V67)&lt;0.001,"-",SUM(V10:V67))</f>
        <v>33.207999999999998</v>
      </c>
      <c r="W8" s="55">
        <f t="shared" ref="W8" si="17">IF(ISERR(SUMPRODUCT(V10:V67,W10:W67)/V8),"-",SUMPRODUCT(V10:V67,W10:W67)/V8)</f>
        <v>936.63020958805112</v>
      </c>
      <c r="X8" s="55">
        <f t="shared" ref="X8" si="18">IF(SUM(X10:X67)&lt;0.001,"-",SUM(X10:X67))</f>
        <v>357.01600000000002</v>
      </c>
      <c r="Y8" s="55">
        <f t="shared" ref="Y8" si="19">IF(ISERR(SUMPRODUCT(X10:X67,Y10:Y67)/X8),"-",SUMPRODUCT(X10:X67,Y10:Y67)/X8)</f>
        <v>1048.2885809039369</v>
      </c>
      <c r="Z8" s="55">
        <f t="shared" ref="Z8" si="20">IF(SUM(Z10:Z67)&lt;0.001,"-",SUM(Z10:Z67))</f>
        <v>75.984999999999999</v>
      </c>
      <c r="AA8" s="55">
        <f t="shared" ref="AA8" si="21">IF(ISERR(SUMPRODUCT(Z10:Z67,AA10:AA67)/Z8),"-",SUMPRODUCT(Z10:Z67,AA10:AA67)/Z8)</f>
        <v>859.96815160887013</v>
      </c>
      <c r="AB8" s="55">
        <f t="shared" ref="AB8" si="22">IF(SUM(AB10:AB67)&lt;0.001,"-",SUM(AB10:AB67))</f>
        <v>222.42400000000001</v>
      </c>
      <c r="AC8" s="55">
        <f t="shared" ref="AC8" si="23">IF(ISERR(SUMPRODUCT(AB10:AB67,AC10:AC67)/AB8),"-",SUMPRODUCT(AB10:AB67,AC10:AC67)/AB8)</f>
        <v>726.67851041254517</v>
      </c>
      <c r="AD8" s="55">
        <f t="shared" ref="AD8" si="24">IF(SUM(AD10:AD67)&lt;0.001,"-",SUM(AD10:AD67))</f>
        <v>12440.453</v>
      </c>
      <c r="AE8" s="55">
        <f t="shared" ref="AE8" si="25">IF(ISERR(SUMPRODUCT(AD10:AD67,AE10:AE67)/AD8),"-",SUMPRODUCT(AD10:AD67,AE10:AE67)/AD8)</f>
        <v>181.33350232503594</v>
      </c>
      <c r="AF8" s="55">
        <f t="shared" ref="AF8" si="26">IF(SUM(AF10:AF67)&lt;0.001,"-",SUM(AF10:AF67))</f>
        <v>5533.378999999999</v>
      </c>
      <c r="AG8" s="55">
        <f t="shared" ref="AG8" si="27">IF(ISERR(SUMPRODUCT(AF10:AF67,AG10:AG67)/AF8),"-",SUMPRODUCT(AF10:AF67,AG10:AG67)/AF8)</f>
        <v>51.157434182621515</v>
      </c>
      <c r="AH8" s="55">
        <f t="shared" ref="AH8" si="28">IF(SUM(AH10:AH67)&lt;0.001,"-",SUM(AH10:AH67))</f>
        <v>851.52800000000002</v>
      </c>
      <c r="AI8" s="55">
        <f t="shared" ref="AI8" si="29">IF(ISERR(SUMPRODUCT(AH10:AH67,AI10:AI67)/AH8),"-",SUMPRODUCT(AH10:AH67,AI10:AI67)/AH8)</f>
        <v>72.656981332381321</v>
      </c>
      <c r="AJ8" s="55">
        <f t="shared" ref="AJ8" si="30">IF(SUM(AJ10:AJ67)&lt;0.001,"-",SUM(AJ10:AJ67))</f>
        <v>580.423</v>
      </c>
      <c r="AK8" s="55">
        <f t="shared" ref="AK8" si="31">IF(ISERR(SUMPRODUCT(AJ10:AJ67,AK10:AK67)/AJ8),"-",SUMPRODUCT(AJ10:AJ67,AK10:AK67)/AJ8)</f>
        <v>53.271288353493922</v>
      </c>
      <c r="AL8" s="55">
        <f t="shared" ref="AL8" si="32">IF(SUM(AL10:AL67)&lt;0.001,"-",SUM(AL10:AL67))</f>
        <v>5245.8989999999994</v>
      </c>
      <c r="AM8" s="55">
        <f t="shared" ref="AM8" si="33">IF(ISERR(SUMPRODUCT(AL10:AL67,AM10:AM67)/AL8),"-",SUMPRODUCT(AL10:AL67,AM10:AM67)/AL8)</f>
        <v>205.72653476553785</v>
      </c>
      <c r="AN8" s="55">
        <f t="shared" ref="AN8" si="34">IF(SUM(AN10:AN67)&lt;0.001,"-",SUM(AN10:AN67))</f>
        <v>386.06</v>
      </c>
      <c r="AO8" s="55">
        <f t="shared" ref="AO8" si="35">IF(ISERR(SUMPRODUCT(AN10:AN67,AO10:AO67)/AN8),"-",SUMPRODUCT(AN10:AN67,AO10:AO67)/AN8)</f>
        <v>98.677772885043765</v>
      </c>
      <c r="AP8" s="55">
        <f t="shared" ref="AP8" si="36">IF(SUM(AP10:AP67)&lt;0.001,"-",SUM(AP10:AP67))</f>
        <v>85549.472999999984</v>
      </c>
      <c r="AQ8" s="55">
        <f t="shared" ref="AQ8" si="37">IF(ISERR(SUMPRODUCT(AP10:AP67,AQ10:AQ67)/AP8),"-",SUMPRODUCT(AP10:AP67,AQ10:AQ67)/AP8)</f>
        <v>129.52382508539822</v>
      </c>
      <c r="AR8" s="55">
        <f t="shared" ref="AR8" si="38">IF(SUM(AR10:AR67)&lt;0.001,"-",SUM(AR10:AR67))</f>
        <v>1741.4660000000001</v>
      </c>
      <c r="AS8" s="55">
        <f t="shared" ref="AS8" si="39">IF(ISERR(SUMPRODUCT(AR10:AR67,AS10:AS67)/AR8),"-",SUMPRODUCT(AR10:AR67,AS10:AS67)/AR8)</f>
        <v>63.115314912837796</v>
      </c>
      <c r="AT8" s="55">
        <f t="shared" ref="AT8" si="40">IF(SUM(AT10:AT67)&lt;0.001,"-",SUM(AT10:AT67))</f>
        <v>3437.7049999999999</v>
      </c>
      <c r="AU8" s="55">
        <f t="shared" ref="AU8" si="41">IF(ISERR(SUMPRODUCT(AT10:AT67,AU10:AU67)/AT8),"-",SUMPRODUCT(AT10:AT67,AU10:AU67)/AT8)</f>
        <v>367.61471650417934</v>
      </c>
      <c r="AV8" s="55">
        <f t="shared" ref="AV8" si="42">IF(SUM(AV10:AV67)&lt;0.001,"-",SUM(AV10:AV67))</f>
        <v>4543.7679999999982</v>
      </c>
      <c r="AW8" s="55">
        <f t="shared" ref="AW8" si="43">IF(ISERR(SUMPRODUCT(AV10:AV67,AW10:AW67)/AV8),"-",SUMPRODUCT(AV10:AV67,AW10:AW67)/AV8)</f>
        <v>126.27532941822739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388.20000000000005</v>
      </c>
      <c r="BA8" s="55">
        <f t="shared" ref="BA8" si="47">IF(ISERR(SUMPRODUCT(AZ10:AZ67,BA10:BA67)/AZ8),"-",SUMPRODUCT(AZ10:AZ67,BA10:BA67)/AZ8)</f>
        <v>73.013353941267383</v>
      </c>
      <c r="BB8" s="55">
        <f t="shared" ref="BB8" si="48">IF(SUM(BB10:BB67)&lt;0.001,"-",SUM(BB10:BB67))</f>
        <v>1190.6690000000001</v>
      </c>
      <c r="BC8" s="55">
        <f t="shared" ref="BC8" si="49">IF(ISERR(SUMPRODUCT(BB10:BB67,BC10:BC67)/BB8),"-",SUMPRODUCT(BB10:BB67,BC10:BC67)/BB8)</f>
        <v>584.59619927956453</v>
      </c>
      <c r="BD8" s="55">
        <f t="shared" ref="BD8" si="50">IF(SUM(BD10:BD67)&lt;0.001,"-",SUM(BD10:BD67))</f>
        <v>1268.288</v>
      </c>
      <c r="BE8" s="55">
        <f t="shared" ref="BE8" si="51">IF(ISERR(SUMPRODUCT(BD10:BD67,BE10:BE67)/BD8),"-",SUMPRODUCT(BD10:BD67,BE10:BE67)/BD8)</f>
        <v>693.82957340919415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0.107</v>
      </c>
      <c r="BI8" s="55">
        <f t="shared" ref="BI8" si="55">IF(ISERR(SUMPRODUCT(BH10:BH67,BI10:BI67)/BH8),"-",SUMPRODUCT(BH10:BH67,BI10:BI67)/BH8)</f>
        <v>251.42990654205607</v>
      </c>
      <c r="BJ8" s="55">
        <f t="shared" ref="BJ8" si="56">IF(SUM(BJ10:BJ67)&lt;0.001,"-",SUM(BJ10:BJ67))</f>
        <v>0.14000000000000001</v>
      </c>
      <c r="BK8" s="55">
        <f t="shared" ref="BK8" si="57">IF(ISERR(SUMPRODUCT(BJ10:BJ67,BK10:BK67)/BJ8),"-",SUMPRODUCT(BJ10:BJ67,BK10:BK67)/BJ8)</f>
        <v>342.57142857142856</v>
      </c>
      <c r="BL8" s="55">
        <f t="shared" ref="BL8" si="58">IF(SUM(BL10:BL67)&lt;0.001,"-",SUM(BL10:BL67))</f>
        <v>3331.2559999999994</v>
      </c>
      <c r="BM8" s="55">
        <f t="shared" ref="BM8" si="59">IF(ISERR(SUMPRODUCT(BL10:BL67,BM10:BM67)/BL8),"-",SUMPRODUCT(BL10:BL67,BM10:BM67)/BL8)</f>
        <v>433.22810405444687</v>
      </c>
      <c r="BN8" s="55">
        <f t="shared" ref="BN8" si="60">IF(SUM(BN10:BN67)&lt;0.001,"-",SUM(BN10:BN67))</f>
        <v>1025.9839999999999</v>
      </c>
      <c r="BO8" s="55">
        <f t="shared" ref="BO8" si="61">IF(ISERR(SUMPRODUCT(BN10:BN67,BO10:BO67)/BN8),"-",SUMPRODUCT(BN10:BN67,BO10:BO67)/BN8)</f>
        <v>358.37855756035185</v>
      </c>
      <c r="BP8" s="55">
        <f t="shared" ref="BP8" si="62">IF(SUM(BP10:BP67)&lt;0.001,"-",SUM(BP10:BP67))</f>
        <v>246.51299999999998</v>
      </c>
      <c r="BQ8" s="55">
        <f t="shared" ref="BQ8" si="63">IF(ISERR(SUMPRODUCT(BP10:BP67,BQ10:BQ67)/BP8),"-",SUMPRODUCT(BP10:BP67,BQ10:BQ67)/BP8)</f>
        <v>933.32938627983106</v>
      </c>
      <c r="BR8" s="55">
        <f t="shared" ref="BR8" si="64">IF(SUM(BR10:BR67)&lt;0.001,"-",SUM(BR10:BR67))</f>
        <v>43.472999999999999</v>
      </c>
      <c r="BS8" s="55">
        <f t="shared" ref="BS8" si="65">IF(ISERR(SUMPRODUCT(BR10:BR67,BS10:BS67)/BR8),"-",SUMPRODUCT(BR10:BR67,BS10:BS67)/BR8)</f>
        <v>1826.6648954523498</v>
      </c>
      <c r="BT8" s="55">
        <f t="shared" ref="BT8" si="66">IF(SUM(BT10:BT67)&lt;0.001,"-",SUM(BT10:BT67))</f>
        <v>853.32099999999991</v>
      </c>
      <c r="BU8" s="55">
        <f t="shared" ref="BU8" si="67">IF(ISERR(SUMPRODUCT(BT10:BT67,BU10:BU67)/BT8),"-",SUMPRODUCT(BT10:BT67,BU10:BU67)/BT8)</f>
        <v>674.91110848086498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5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46.465000000000003</v>
      </c>
      <c r="AU10" s="61">
        <v>298.56545787151623</v>
      </c>
      <c r="AV10" s="60">
        <v>17.850999999999999</v>
      </c>
      <c r="AW10" s="61">
        <v>56.595540866057924</v>
      </c>
      <c r="AX10" s="60">
        <v>0</v>
      </c>
      <c r="AY10" s="61">
        <v>0</v>
      </c>
      <c r="AZ10" s="60">
        <v>266.54399999999998</v>
      </c>
      <c r="BA10" s="61">
        <v>53.803994837625304</v>
      </c>
      <c r="BB10" s="60">
        <v>1.7000000000000001E-2</v>
      </c>
      <c r="BC10" s="61">
        <v>406.58823529411762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</v>
      </c>
      <c r="BM10" s="61">
        <v>0</v>
      </c>
      <c r="BN10" s="60">
        <v>68.766000000000005</v>
      </c>
      <c r="BO10" s="61">
        <v>148.7169967716604</v>
      </c>
      <c r="BP10" s="60">
        <v>0</v>
      </c>
      <c r="BQ10" s="61">
        <v>0</v>
      </c>
      <c r="BR10" s="60">
        <v>0</v>
      </c>
      <c r="BS10" s="61">
        <v>0</v>
      </c>
      <c r="BT10" s="60">
        <v>30.404</v>
      </c>
      <c r="BU10" s="61">
        <v>487.11353769240895</v>
      </c>
    </row>
    <row r="11" spans="1:73" ht="12.95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2.2480000000000002</v>
      </c>
      <c r="AQ11" s="61">
        <v>80.485320284697508</v>
      </c>
      <c r="AR11" s="60">
        <v>0</v>
      </c>
      <c r="AS11" s="61">
        <v>0</v>
      </c>
      <c r="AT11" s="60">
        <v>222.56299999999999</v>
      </c>
      <c r="AU11" s="61">
        <v>283.95554966458934</v>
      </c>
      <c r="AV11" s="60">
        <v>327.56700000000001</v>
      </c>
      <c r="AW11" s="61">
        <v>45.31700384959413</v>
      </c>
      <c r="AX11" s="60">
        <v>0</v>
      </c>
      <c r="AY11" s="61">
        <v>0</v>
      </c>
      <c r="AZ11" s="60">
        <v>63.356000000000002</v>
      </c>
      <c r="BA11" s="61">
        <v>70.37456594481975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0</v>
      </c>
      <c r="BM11" s="61">
        <v>0</v>
      </c>
      <c r="BN11" s="60">
        <v>67.456999999999994</v>
      </c>
      <c r="BO11" s="61">
        <v>236.43143039269464</v>
      </c>
      <c r="BP11" s="60">
        <v>0</v>
      </c>
      <c r="BQ11" s="61">
        <v>0</v>
      </c>
      <c r="BR11" s="60">
        <v>29.437000000000001</v>
      </c>
      <c r="BS11" s="61">
        <v>1381.6185752624249</v>
      </c>
      <c r="BT11" s="60">
        <v>38.398000000000003</v>
      </c>
      <c r="BU11" s="61">
        <v>541.04130423459549</v>
      </c>
    </row>
    <row r="12" spans="1:73" ht="12.95" customHeight="1">
      <c r="A12" s="59"/>
      <c r="B12" s="56" t="s">
        <v>50</v>
      </c>
      <c r="C12" s="10">
        <v>4</v>
      </c>
      <c r="D12" s="60">
        <v>5.1999999999999998E-2</v>
      </c>
      <c r="E12" s="61">
        <v>4320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2.8000000000000001E-2</v>
      </c>
      <c r="AQ12" s="61">
        <v>275.39285714285717</v>
      </c>
      <c r="AR12" s="60">
        <v>0</v>
      </c>
      <c r="AS12" s="61">
        <v>0</v>
      </c>
      <c r="AT12" s="60">
        <v>595.35400000000004</v>
      </c>
      <c r="AU12" s="61">
        <v>393.119999193757</v>
      </c>
      <c r="AV12" s="60">
        <v>176.95400000000001</v>
      </c>
      <c r="AW12" s="61">
        <v>92.880002712569365</v>
      </c>
      <c r="AX12" s="60">
        <v>0</v>
      </c>
      <c r="AY12" s="61">
        <v>0</v>
      </c>
      <c r="AZ12" s="60">
        <v>0.71299999999999997</v>
      </c>
      <c r="BA12" s="61">
        <v>312.98036465638148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0</v>
      </c>
      <c r="BM12" s="61">
        <v>0</v>
      </c>
      <c r="BN12" s="60">
        <v>22.289000000000001</v>
      </c>
      <c r="BO12" s="61">
        <v>311.04414733725156</v>
      </c>
      <c r="BP12" s="60">
        <v>0</v>
      </c>
      <c r="BQ12" s="61">
        <v>0</v>
      </c>
      <c r="BR12" s="60">
        <v>0</v>
      </c>
      <c r="BS12" s="61">
        <v>0</v>
      </c>
      <c r="BT12" s="60">
        <v>82.236999999999995</v>
      </c>
      <c r="BU12" s="61">
        <v>712.80000486399069</v>
      </c>
    </row>
    <row r="13" spans="1:73" ht="12.95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696.33799999999997</v>
      </c>
      <c r="AU13" s="61">
        <v>413.9997027305705</v>
      </c>
      <c r="AV13" s="60">
        <v>473.89499999999998</v>
      </c>
      <c r="AW13" s="61">
        <v>172</v>
      </c>
      <c r="AX13" s="60">
        <v>0</v>
      </c>
      <c r="AY13" s="61">
        <v>0</v>
      </c>
      <c r="AZ13" s="60">
        <v>25.251999999999999</v>
      </c>
      <c r="BA13" s="61">
        <v>263.99477269127198</v>
      </c>
      <c r="BB13" s="60">
        <v>39.158999999999999</v>
      </c>
      <c r="BC13" s="61">
        <v>556.57703209990041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198.721</v>
      </c>
      <c r="BO13" s="61">
        <v>136.1724478037047</v>
      </c>
      <c r="BP13" s="60">
        <v>0</v>
      </c>
      <c r="BQ13" s="61">
        <v>0</v>
      </c>
      <c r="BR13" s="60">
        <v>0</v>
      </c>
      <c r="BS13" s="61">
        <v>0</v>
      </c>
      <c r="BT13" s="60">
        <v>96.53</v>
      </c>
      <c r="BU13" s="61">
        <v>452</v>
      </c>
    </row>
    <row r="14" spans="1:73" ht="12.95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2.3E-2</v>
      </c>
      <c r="AG14" s="61">
        <v>4.1739130434782608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5.1999999999999998E-2</v>
      </c>
      <c r="AQ14" s="61">
        <v>37.057692307692307</v>
      </c>
      <c r="AR14" s="60">
        <v>0</v>
      </c>
      <c r="AS14" s="61">
        <v>0</v>
      </c>
      <c r="AT14" s="60">
        <v>369.00200000000001</v>
      </c>
      <c r="AU14" s="61">
        <v>478.16245169402879</v>
      </c>
      <c r="AV14" s="60">
        <v>14.749000000000001</v>
      </c>
      <c r="AW14" s="61">
        <v>95.285849888128013</v>
      </c>
      <c r="AX14" s="60">
        <v>0</v>
      </c>
      <c r="AY14" s="61">
        <v>0</v>
      </c>
      <c r="AZ14" s="60">
        <v>0.46600000000000003</v>
      </c>
      <c r="BA14" s="61">
        <v>464.50643776824035</v>
      </c>
      <c r="BB14" s="60">
        <v>4.0000000000000001E-3</v>
      </c>
      <c r="BC14" s="61">
        <v>10.5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0</v>
      </c>
      <c r="BM14" s="61">
        <v>0</v>
      </c>
      <c r="BN14" s="60">
        <v>104.251</v>
      </c>
      <c r="BO14" s="61">
        <v>773.91767944671994</v>
      </c>
      <c r="BP14" s="60">
        <v>0</v>
      </c>
      <c r="BQ14" s="61">
        <v>0</v>
      </c>
      <c r="BR14" s="60">
        <v>0</v>
      </c>
      <c r="BS14" s="61">
        <v>0</v>
      </c>
      <c r="BT14" s="60">
        <v>172.26900000000001</v>
      </c>
      <c r="BU14" s="61">
        <v>567.99022459061109</v>
      </c>
    </row>
    <row r="15" spans="1:73" ht="12.95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5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0</v>
      </c>
      <c r="AG16" s="61">
        <v>0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0</v>
      </c>
      <c r="AQ16" s="61">
        <v>0</v>
      </c>
      <c r="AR16" s="60">
        <v>0</v>
      </c>
      <c r="AS16" s="61">
        <v>0</v>
      </c>
      <c r="AT16" s="60">
        <v>467.27100000000002</v>
      </c>
      <c r="AU16" s="61">
        <v>260.04507448568393</v>
      </c>
      <c r="AV16" s="60">
        <v>35.802999999999997</v>
      </c>
      <c r="AW16" s="61">
        <v>140.39357037119794</v>
      </c>
      <c r="AX16" s="60">
        <v>0</v>
      </c>
      <c r="AY16" s="61">
        <v>0</v>
      </c>
      <c r="AZ16" s="60">
        <v>0.06</v>
      </c>
      <c r="BA16" s="61">
        <v>295.68333333333334</v>
      </c>
      <c r="BB16" s="60">
        <v>0.15</v>
      </c>
      <c r="BC16" s="61">
        <v>690.12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63.005000000000003</v>
      </c>
      <c r="BO16" s="61">
        <v>760.45869375446398</v>
      </c>
      <c r="BP16" s="60">
        <v>0</v>
      </c>
      <c r="BQ16" s="61">
        <v>0</v>
      </c>
      <c r="BR16" s="60">
        <v>0</v>
      </c>
      <c r="BS16" s="61">
        <v>0</v>
      </c>
      <c r="BT16" s="60">
        <v>61.820999999999998</v>
      </c>
      <c r="BU16" s="61">
        <v>591.11942543795794</v>
      </c>
    </row>
    <row r="17" spans="1:73" ht="12.95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0</v>
      </c>
      <c r="AG17" s="61">
        <v>0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0</v>
      </c>
      <c r="AQ17" s="61">
        <v>0</v>
      </c>
      <c r="AR17" s="60">
        <v>0</v>
      </c>
      <c r="AS17" s="61">
        <v>0</v>
      </c>
      <c r="AT17" s="60">
        <v>409.51299999999998</v>
      </c>
      <c r="AU17" s="61">
        <v>317.66453323826101</v>
      </c>
      <c r="AV17" s="60">
        <v>3424.9380000000001</v>
      </c>
      <c r="AW17" s="61">
        <v>129.03635803042275</v>
      </c>
      <c r="AX17" s="60">
        <v>0</v>
      </c>
      <c r="AY17" s="61">
        <v>0</v>
      </c>
      <c r="AZ17" s="60">
        <v>0.21099999999999999</v>
      </c>
      <c r="BA17" s="61">
        <v>412.26066350710903</v>
      </c>
      <c r="BB17" s="60">
        <v>5.4429999999999996</v>
      </c>
      <c r="BC17" s="61">
        <v>203.73764468124196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57.462000000000003</v>
      </c>
      <c r="BO17" s="61">
        <v>713.42746510737527</v>
      </c>
      <c r="BP17" s="60">
        <v>0</v>
      </c>
      <c r="BQ17" s="61">
        <v>0</v>
      </c>
      <c r="BR17" s="60">
        <v>0</v>
      </c>
      <c r="BS17" s="61">
        <v>0</v>
      </c>
      <c r="BT17" s="60">
        <v>31.064</v>
      </c>
      <c r="BU17" s="61">
        <v>757.8062709245429</v>
      </c>
    </row>
    <row r="18" spans="1:73" ht="12.95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0</v>
      </c>
      <c r="AG18" s="61">
        <v>0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2.6040000000000001</v>
      </c>
      <c r="BC18" s="61">
        <v>814.35829493087556</v>
      </c>
      <c r="BD18" s="60">
        <v>20.84</v>
      </c>
      <c r="BE18" s="61">
        <v>636.35902111324378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5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5.0000000000000001E-3</v>
      </c>
      <c r="AG19" s="61">
        <v>65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8.0000000000000002E-3</v>
      </c>
      <c r="AQ19" s="61">
        <v>27</v>
      </c>
      <c r="AR19" s="60">
        <v>0</v>
      </c>
      <c r="AS19" s="61">
        <v>0</v>
      </c>
      <c r="AT19" s="60">
        <v>106.26300000000001</v>
      </c>
      <c r="AU19" s="61">
        <v>482.63679738008523</v>
      </c>
      <c r="AV19" s="60">
        <v>0</v>
      </c>
      <c r="AW19" s="61">
        <v>0</v>
      </c>
      <c r="AX19" s="60">
        <v>0</v>
      </c>
      <c r="AY19" s="61">
        <v>0</v>
      </c>
      <c r="AZ19" s="60">
        <v>31.506</v>
      </c>
      <c r="BA19" s="61">
        <v>73.140417698216211</v>
      </c>
      <c r="BB19" s="60">
        <v>5.0999999999999997E-2</v>
      </c>
      <c r="BC19" s="61">
        <v>916.94117647058818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0</v>
      </c>
      <c r="BM19" s="61">
        <v>0</v>
      </c>
      <c r="BN19" s="60">
        <v>206.631</v>
      </c>
      <c r="BO19" s="61">
        <v>67.820830369112088</v>
      </c>
      <c r="BP19" s="60">
        <v>0</v>
      </c>
      <c r="BQ19" s="61">
        <v>0</v>
      </c>
      <c r="BR19" s="60">
        <v>0</v>
      </c>
      <c r="BS19" s="61">
        <v>0</v>
      </c>
      <c r="BT19" s="60">
        <v>107.967</v>
      </c>
      <c r="BU19" s="61">
        <v>494.94627061972642</v>
      </c>
    </row>
    <row r="20" spans="1:73" ht="12.95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1850</v>
      </c>
      <c r="AG20" s="61">
        <v>53.222162162162164</v>
      </c>
      <c r="AH20" s="60">
        <v>0</v>
      </c>
      <c r="AI20" s="61">
        <v>0</v>
      </c>
      <c r="AJ20" s="60">
        <v>0</v>
      </c>
      <c r="AK20" s="61">
        <v>0</v>
      </c>
      <c r="AL20" s="60">
        <v>0</v>
      </c>
      <c r="AM20" s="61">
        <v>0</v>
      </c>
      <c r="AN20" s="60">
        <v>0</v>
      </c>
      <c r="AO20" s="61">
        <v>0</v>
      </c>
      <c r="AP20" s="60">
        <v>10192</v>
      </c>
      <c r="AQ20" s="61">
        <v>106.78198587127159</v>
      </c>
      <c r="AR20" s="60">
        <v>2</v>
      </c>
      <c r="AS20" s="61">
        <v>178</v>
      </c>
      <c r="AT20" s="60">
        <v>158</v>
      </c>
      <c r="AU20" s="61">
        <v>436.98101265822788</v>
      </c>
      <c r="AV20" s="60">
        <v>23</v>
      </c>
      <c r="AW20" s="61">
        <v>165.39130434782609</v>
      </c>
      <c r="AX20" s="60">
        <v>0</v>
      </c>
      <c r="AY20" s="61">
        <v>0</v>
      </c>
      <c r="AZ20" s="60">
        <v>0</v>
      </c>
      <c r="BA20" s="61">
        <v>0</v>
      </c>
      <c r="BB20" s="60">
        <v>269</v>
      </c>
      <c r="BC20" s="61">
        <v>656.2193308550186</v>
      </c>
      <c r="BD20" s="60">
        <v>710</v>
      </c>
      <c r="BE20" s="61">
        <v>718.72816901408453</v>
      </c>
      <c r="BF20" s="60">
        <v>0</v>
      </c>
      <c r="BG20" s="61">
        <v>0</v>
      </c>
      <c r="BH20" s="60">
        <v>0</v>
      </c>
      <c r="BI20" s="61">
        <v>0</v>
      </c>
      <c r="BJ20" s="60">
        <v>0</v>
      </c>
      <c r="BK20" s="61">
        <v>0</v>
      </c>
      <c r="BL20" s="60">
        <v>0</v>
      </c>
      <c r="BM20" s="61">
        <v>0</v>
      </c>
      <c r="BN20" s="60">
        <v>10</v>
      </c>
      <c r="BO20" s="61">
        <v>618.29999999999995</v>
      </c>
      <c r="BP20" s="60">
        <v>0</v>
      </c>
      <c r="BQ20" s="61">
        <v>0</v>
      </c>
      <c r="BR20" s="60">
        <v>0</v>
      </c>
      <c r="BS20" s="61">
        <v>0</v>
      </c>
      <c r="BT20" s="60">
        <v>31</v>
      </c>
      <c r="BU20" s="61">
        <v>641.38709677419354</v>
      </c>
    </row>
    <row r="21" spans="1:73" ht="12.95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5" customHeight="1">
      <c r="A22" s="59"/>
      <c r="B22" s="56" t="s">
        <v>58</v>
      </c>
      <c r="C22" s="10">
        <v>12</v>
      </c>
      <c r="D22" s="60">
        <v>7.1999999999999995E-2</v>
      </c>
      <c r="E22" s="61">
        <v>2067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</v>
      </c>
      <c r="U22" s="61">
        <v>0</v>
      </c>
      <c r="V22" s="60">
        <v>0</v>
      </c>
      <c r="W22" s="61">
        <v>0</v>
      </c>
      <c r="X22" s="60">
        <v>0</v>
      </c>
      <c r="Y22" s="61">
        <v>0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104.849</v>
      </c>
      <c r="AG22" s="61">
        <v>26</v>
      </c>
      <c r="AH22" s="60">
        <v>0</v>
      </c>
      <c r="AI22" s="61">
        <v>0</v>
      </c>
      <c r="AJ22" s="60">
        <v>0</v>
      </c>
      <c r="AK22" s="61">
        <v>0</v>
      </c>
      <c r="AL22" s="60">
        <v>0</v>
      </c>
      <c r="AM22" s="61">
        <v>0</v>
      </c>
      <c r="AN22" s="60">
        <v>0</v>
      </c>
      <c r="AO22" s="61">
        <v>0</v>
      </c>
      <c r="AP22" s="60">
        <v>698.21</v>
      </c>
      <c r="AQ22" s="61">
        <v>115.63681413901261</v>
      </c>
      <c r="AR22" s="60">
        <v>2E-3</v>
      </c>
      <c r="AS22" s="61">
        <v>5</v>
      </c>
      <c r="AT22" s="60">
        <v>303.24599999999998</v>
      </c>
      <c r="AU22" s="61">
        <v>266</v>
      </c>
      <c r="AV22" s="60">
        <v>36.454000000000001</v>
      </c>
      <c r="AW22" s="61">
        <v>146</v>
      </c>
      <c r="AX22" s="60">
        <v>0</v>
      </c>
      <c r="AY22" s="61">
        <v>0</v>
      </c>
      <c r="AZ22" s="60">
        <v>0</v>
      </c>
      <c r="BA22" s="61">
        <v>0</v>
      </c>
      <c r="BB22" s="60">
        <v>484.69400000000002</v>
      </c>
      <c r="BC22" s="61">
        <v>593</v>
      </c>
      <c r="BD22" s="60">
        <v>0</v>
      </c>
      <c r="BE22" s="61">
        <v>0</v>
      </c>
      <c r="BF22" s="60">
        <v>0</v>
      </c>
      <c r="BG22" s="61">
        <v>0</v>
      </c>
      <c r="BH22" s="60">
        <v>0</v>
      </c>
      <c r="BI22" s="61">
        <v>0</v>
      </c>
      <c r="BJ22" s="60">
        <v>0</v>
      </c>
      <c r="BK22" s="61">
        <v>0</v>
      </c>
      <c r="BL22" s="60">
        <v>129.839</v>
      </c>
      <c r="BM22" s="61">
        <v>66</v>
      </c>
      <c r="BN22" s="60">
        <v>9.4079999999999995</v>
      </c>
      <c r="BO22" s="61">
        <v>497</v>
      </c>
      <c r="BP22" s="60">
        <v>0</v>
      </c>
      <c r="BQ22" s="61">
        <v>0</v>
      </c>
      <c r="BR22" s="60">
        <v>0</v>
      </c>
      <c r="BS22" s="61">
        <v>0</v>
      </c>
      <c r="BT22" s="60">
        <v>29.806999999999999</v>
      </c>
      <c r="BU22" s="61">
        <v>684</v>
      </c>
    </row>
    <row r="23" spans="1:73" ht="12.95" customHeight="1">
      <c r="A23" s="59"/>
      <c r="B23" s="56" t="s">
        <v>59</v>
      </c>
      <c r="C23" s="10">
        <v>13</v>
      </c>
      <c r="D23" s="60">
        <v>0.125</v>
      </c>
      <c r="E23" s="61">
        <v>6664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0</v>
      </c>
      <c r="Y23" s="61">
        <v>0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199.94399999999999</v>
      </c>
      <c r="AG23" s="61">
        <v>36</v>
      </c>
      <c r="AH23" s="60">
        <v>0</v>
      </c>
      <c r="AI23" s="61">
        <v>0</v>
      </c>
      <c r="AJ23" s="60">
        <v>0</v>
      </c>
      <c r="AK23" s="61">
        <v>0</v>
      </c>
      <c r="AL23" s="60">
        <v>0.75800000000000001</v>
      </c>
      <c r="AM23" s="61">
        <v>16</v>
      </c>
      <c r="AN23" s="60">
        <v>0</v>
      </c>
      <c r="AO23" s="61">
        <v>0</v>
      </c>
      <c r="AP23" s="60">
        <v>927.04300000000001</v>
      </c>
      <c r="AQ23" s="61">
        <v>108</v>
      </c>
      <c r="AR23" s="60">
        <v>4.4429999999999996</v>
      </c>
      <c r="AS23" s="61">
        <v>75</v>
      </c>
      <c r="AT23" s="60">
        <v>4.0119999999999996</v>
      </c>
      <c r="AU23" s="61">
        <v>573</v>
      </c>
      <c r="AV23" s="60">
        <v>0.39800000000000002</v>
      </c>
      <c r="AW23" s="61">
        <v>111</v>
      </c>
      <c r="AX23" s="60">
        <v>0</v>
      </c>
      <c r="AY23" s="61">
        <v>0</v>
      </c>
      <c r="AZ23" s="60">
        <v>0</v>
      </c>
      <c r="BA23" s="61">
        <v>0</v>
      </c>
      <c r="BB23" s="60">
        <v>4.0659999999999998</v>
      </c>
      <c r="BC23" s="61">
        <v>537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116.93</v>
      </c>
      <c r="BM23" s="61">
        <v>159.37052937655008</v>
      </c>
      <c r="BN23" s="60">
        <v>2.5129999999999999</v>
      </c>
      <c r="BO23" s="61">
        <v>228</v>
      </c>
      <c r="BP23" s="60">
        <v>0.75600000000000001</v>
      </c>
      <c r="BQ23" s="61">
        <v>221</v>
      </c>
      <c r="BR23" s="60">
        <v>0</v>
      </c>
      <c r="BS23" s="61">
        <v>0</v>
      </c>
      <c r="BT23" s="60">
        <v>15.401999999999999</v>
      </c>
      <c r="BU23" s="61">
        <v>791.65913517724971</v>
      </c>
    </row>
    <row r="24" spans="1:73" ht="12.95" customHeight="1">
      <c r="A24" s="59"/>
      <c r="B24" s="56" t="s">
        <v>60</v>
      </c>
      <c r="C24" s="10">
        <v>14</v>
      </c>
      <c r="D24" s="60">
        <v>6.3E-2</v>
      </c>
      <c r="E24" s="61">
        <v>7646.3968253968251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0.307</v>
      </c>
      <c r="Y24" s="61">
        <v>993.98697068403919</v>
      </c>
      <c r="Z24" s="60">
        <v>0</v>
      </c>
      <c r="AA24" s="61">
        <v>0</v>
      </c>
      <c r="AB24" s="60">
        <v>0</v>
      </c>
      <c r="AC24" s="61">
        <v>0</v>
      </c>
      <c r="AD24" s="60">
        <v>0</v>
      </c>
      <c r="AE24" s="61">
        <v>0</v>
      </c>
      <c r="AF24" s="60">
        <v>481.41399999999999</v>
      </c>
      <c r="AG24" s="61">
        <v>42.221075830781821</v>
      </c>
      <c r="AH24" s="60">
        <v>0.373</v>
      </c>
      <c r="AI24" s="61">
        <v>16.675603217158177</v>
      </c>
      <c r="AJ24" s="60">
        <v>0.83299999999999996</v>
      </c>
      <c r="AK24" s="61">
        <v>21.654261704681872</v>
      </c>
      <c r="AL24" s="60">
        <v>1.9970000000000001</v>
      </c>
      <c r="AM24" s="61">
        <v>149.17225838758137</v>
      </c>
      <c r="AN24" s="60">
        <v>0</v>
      </c>
      <c r="AO24" s="61">
        <v>0</v>
      </c>
      <c r="AP24" s="60">
        <v>2049.36</v>
      </c>
      <c r="AQ24" s="61">
        <v>121.1283947183511</v>
      </c>
      <c r="AR24" s="60">
        <v>349.50799999999998</v>
      </c>
      <c r="AS24" s="61">
        <v>62.226881788113573</v>
      </c>
      <c r="AT24" s="60">
        <v>8.91</v>
      </c>
      <c r="AU24" s="61">
        <v>589.03367003367009</v>
      </c>
      <c r="AV24" s="60">
        <v>0.20799999999999999</v>
      </c>
      <c r="AW24" s="61">
        <v>266.87019230769226</v>
      </c>
      <c r="AX24" s="60">
        <v>0</v>
      </c>
      <c r="AY24" s="61">
        <v>0</v>
      </c>
      <c r="AZ24" s="60">
        <v>8.0000000000000002E-3</v>
      </c>
      <c r="BA24" s="61">
        <v>900.625</v>
      </c>
      <c r="BB24" s="60">
        <v>8.5060000000000002</v>
      </c>
      <c r="BC24" s="61">
        <v>714.06806959793096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214.08500000000001</v>
      </c>
      <c r="BM24" s="61">
        <v>189.28692341826843</v>
      </c>
      <c r="BN24" s="60">
        <v>2.9390000000000001</v>
      </c>
      <c r="BO24" s="61">
        <v>792.0425314732903</v>
      </c>
      <c r="BP24" s="60">
        <v>1.298</v>
      </c>
      <c r="BQ24" s="61">
        <v>739.93220338983053</v>
      </c>
      <c r="BR24" s="60">
        <v>0</v>
      </c>
      <c r="BS24" s="61">
        <v>0</v>
      </c>
      <c r="BT24" s="60">
        <v>23.962</v>
      </c>
      <c r="BU24" s="61">
        <v>1192.8710875552958</v>
      </c>
    </row>
    <row r="25" spans="1:73" ht="12.95" customHeight="1">
      <c r="A25" s="59"/>
      <c r="B25" s="56" t="s">
        <v>61</v>
      </c>
      <c r="C25" s="10">
        <v>15</v>
      </c>
      <c r="D25" s="60">
        <v>2.2690000000000001</v>
      </c>
      <c r="E25" s="61">
        <v>4548.5773468488323</v>
      </c>
      <c r="F25" s="60">
        <v>0</v>
      </c>
      <c r="G25" s="61">
        <v>0</v>
      </c>
      <c r="H25" s="60">
        <v>8.5860000000000003</v>
      </c>
      <c r="I25" s="61">
        <v>421.20440251572325</v>
      </c>
      <c r="J25" s="60">
        <v>0</v>
      </c>
      <c r="K25" s="61">
        <v>0</v>
      </c>
      <c r="L25" s="60">
        <v>0.51500000000000001</v>
      </c>
      <c r="M25" s="61">
        <v>2657.6932038834948</v>
      </c>
      <c r="N25" s="60">
        <v>0</v>
      </c>
      <c r="O25" s="61">
        <v>0</v>
      </c>
      <c r="P25" s="60">
        <v>0.15</v>
      </c>
      <c r="Q25" s="61">
        <v>2176.36</v>
      </c>
      <c r="R25" s="60">
        <v>0</v>
      </c>
      <c r="S25" s="61">
        <v>0</v>
      </c>
      <c r="T25" s="60">
        <v>11.252000000000001</v>
      </c>
      <c r="U25" s="61">
        <v>1016.1477959473871</v>
      </c>
      <c r="V25" s="60">
        <v>0</v>
      </c>
      <c r="W25" s="61">
        <v>0</v>
      </c>
      <c r="X25" s="60">
        <v>159.161</v>
      </c>
      <c r="Y25" s="61">
        <v>1231.3648695346221</v>
      </c>
      <c r="Z25" s="60">
        <v>0</v>
      </c>
      <c r="AA25" s="61">
        <v>0</v>
      </c>
      <c r="AB25" s="60">
        <v>6.4000000000000001E-2</v>
      </c>
      <c r="AC25" s="61">
        <v>2185.375</v>
      </c>
      <c r="AD25" s="60">
        <v>0</v>
      </c>
      <c r="AE25" s="61">
        <v>0</v>
      </c>
      <c r="AF25" s="60">
        <v>311.33499999999998</v>
      </c>
      <c r="AG25" s="61">
        <v>22.20383830921676</v>
      </c>
      <c r="AH25" s="60">
        <v>0</v>
      </c>
      <c r="AI25" s="61">
        <v>0</v>
      </c>
      <c r="AJ25" s="60">
        <v>0</v>
      </c>
      <c r="AK25" s="61">
        <v>0</v>
      </c>
      <c r="AL25" s="60">
        <v>0.26100000000000001</v>
      </c>
      <c r="AM25" s="61">
        <v>239.4750957854406</v>
      </c>
      <c r="AN25" s="60">
        <v>0</v>
      </c>
      <c r="AO25" s="61">
        <v>0</v>
      </c>
      <c r="AP25" s="60">
        <v>4180.6149999999998</v>
      </c>
      <c r="AQ25" s="61">
        <v>156.20274265867582</v>
      </c>
      <c r="AR25" s="60">
        <v>602.15899999999999</v>
      </c>
      <c r="AS25" s="61">
        <v>62.533810837336986</v>
      </c>
      <c r="AT25" s="60">
        <v>2.6469999999999998</v>
      </c>
      <c r="AU25" s="61">
        <v>621.49187759727999</v>
      </c>
      <c r="AV25" s="60">
        <v>2.2890000000000001</v>
      </c>
      <c r="AW25" s="61">
        <v>357.13193534294453</v>
      </c>
      <c r="AX25" s="60">
        <v>0</v>
      </c>
      <c r="AY25" s="61">
        <v>0</v>
      </c>
      <c r="AZ25" s="60">
        <v>0</v>
      </c>
      <c r="BA25" s="61">
        <v>0</v>
      </c>
      <c r="BB25" s="60">
        <v>1.909</v>
      </c>
      <c r="BC25" s="61">
        <v>1085.467784180199</v>
      </c>
      <c r="BD25" s="60">
        <v>0</v>
      </c>
      <c r="BE25" s="61">
        <v>0</v>
      </c>
      <c r="BF25" s="60">
        <v>0</v>
      </c>
      <c r="BG25" s="61">
        <v>0</v>
      </c>
      <c r="BH25" s="60">
        <v>8.8999999999999996E-2</v>
      </c>
      <c r="BI25" s="61">
        <v>268.30337078651684</v>
      </c>
      <c r="BJ25" s="60">
        <v>0.14000000000000001</v>
      </c>
      <c r="BK25" s="61">
        <v>342.57142857142856</v>
      </c>
      <c r="BL25" s="60">
        <v>209.92500000000001</v>
      </c>
      <c r="BM25" s="61">
        <v>518.44197689651071</v>
      </c>
      <c r="BN25" s="60">
        <v>2.93</v>
      </c>
      <c r="BO25" s="61">
        <v>1387.796928327645</v>
      </c>
      <c r="BP25" s="60">
        <v>0.17</v>
      </c>
      <c r="BQ25" s="61">
        <v>496.38823529411769</v>
      </c>
      <c r="BR25" s="60">
        <v>0</v>
      </c>
      <c r="BS25" s="61">
        <v>0</v>
      </c>
      <c r="BT25" s="60">
        <v>26.995999999999999</v>
      </c>
      <c r="BU25" s="61">
        <v>1183.2660023707215</v>
      </c>
    </row>
    <row r="26" spans="1:73" ht="12.95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0</v>
      </c>
      <c r="AE26" s="61">
        <v>0</v>
      </c>
      <c r="AF26" s="60">
        <v>276.053</v>
      </c>
      <c r="AG26" s="61">
        <v>40.154271100114833</v>
      </c>
      <c r="AH26" s="60">
        <v>33.511000000000003</v>
      </c>
      <c r="AI26" s="61">
        <v>38.778072871594397</v>
      </c>
      <c r="AJ26" s="60">
        <v>26.117999999999999</v>
      </c>
      <c r="AK26" s="61">
        <v>40.50562830232024</v>
      </c>
      <c r="AL26" s="60">
        <v>0.27400000000000002</v>
      </c>
      <c r="AM26" s="61">
        <v>56.71897810218978</v>
      </c>
      <c r="AN26" s="60">
        <v>0</v>
      </c>
      <c r="AO26" s="61">
        <v>0</v>
      </c>
      <c r="AP26" s="60">
        <v>287.23099999999999</v>
      </c>
      <c r="AQ26" s="61">
        <v>106.78036841427283</v>
      </c>
      <c r="AR26" s="60">
        <v>560.95299999999997</v>
      </c>
      <c r="AS26" s="61">
        <v>62.797368050442728</v>
      </c>
      <c r="AT26" s="60">
        <v>4.0780000000000003</v>
      </c>
      <c r="AU26" s="61">
        <v>29.558116723884257</v>
      </c>
      <c r="AV26" s="60">
        <v>0.218</v>
      </c>
      <c r="AW26" s="61">
        <v>129.97247706422019</v>
      </c>
      <c r="AX26" s="60">
        <v>0</v>
      </c>
      <c r="AY26" s="61">
        <v>0</v>
      </c>
      <c r="AZ26" s="60">
        <v>0</v>
      </c>
      <c r="BA26" s="61">
        <v>0</v>
      </c>
      <c r="BB26" s="60">
        <v>24.222000000000001</v>
      </c>
      <c r="BC26" s="61">
        <v>568.75584179671375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34.838999999999999</v>
      </c>
      <c r="BM26" s="61">
        <v>236.16441344470277</v>
      </c>
      <c r="BN26" s="60">
        <v>0.63500000000000001</v>
      </c>
      <c r="BO26" s="61">
        <v>609.10393700787404</v>
      </c>
      <c r="BP26" s="60">
        <v>5.327</v>
      </c>
      <c r="BQ26" s="61">
        <v>661.36305612915328</v>
      </c>
      <c r="BR26" s="60">
        <v>0</v>
      </c>
      <c r="BS26" s="61">
        <v>0</v>
      </c>
      <c r="BT26" s="60">
        <v>5.1740000000000004</v>
      </c>
      <c r="BU26" s="61">
        <v>1037.7195593351373</v>
      </c>
    </row>
    <row r="27" spans="1:73" ht="12.95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5" customHeight="1">
      <c r="A28" s="59"/>
      <c r="B28" s="56" t="s">
        <v>63</v>
      </c>
      <c r="C28" s="10">
        <v>17</v>
      </c>
      <c r="D28" s="60">
        <v>0</v>
      </c>
      <c r="E28" s="61">
        <v>0</v>
      </c>
      <c r="F28" s="60">
        <v>0</v>
      </c>
      <c r="G28" s="61">
        <v>0</v>
      </c>
      <c r="H28" s="60">
        <v>0</v>
      </c>
      <c r="I28" s="61">
        <v>0</v>
      </c>
      <c r="J28" s="60">
        <v>0</v>
      </c>
      <c r="K28" s="61">
        <v>0</v>
      </c>
      <c r="L28" s="60">
        <v>0</v>
      </c>
      <c r="M28" s="61">
        <v>0</v>
      </c>
      <c r="N28" s="60">
        <v>0</v>
      </c>
      <c r="O28" s="61">
        <v>0</v>
      </c>
      <c r="P28" s="60">
        <v>0</v>
      </c>
      <c r="Q28" s="61">
        <v>0</v>
      </c>
      <c r="R28" s="60">
        <v>0</v>
      </c>
      <c r="S28" s="61">
        <v>0</v>
      </c>
      <c r="T28" s="60">
        <v>0</v>
      </c>
      <c r="U28" s="61">
        <v>0</v>
      </c>
      <c r="V28" s="60">
        <v>0</v>
      </c>
      <c r="W28" s="61">
        <v>0</v>
      </c>
      <c r="X28" s="60">
        <v>0</v>
      </c>
      <c r="Y28" s="61">
        <v>0</v>
      </c>
      <c r="Z28" s="60">
        <v>0</v>
      </c>
      <c r="AA28" s="61">
        <v>0</v>
      </c>
      <c r="AB28" s="60">
        <v>0</v>
      </c>
      <c r="AC28" s="61">
        <v>0</v>
      </c>
      <c r="AD28" s="60">
        <v>0</v>
      </c>
      <c r="AE28" s="61">
        <v>0</v>
      </c>
      <c r="AF28" s="60">
        <v>1398.6890000000001</v>
      </c>
      <c r="AG28" s="61">
        <v>53.110731549329408</v>
      </c>
      <c r="AH28" s="60">
        <v>0</v>
      </c>
      <c r="AI28" s="61">
        <v>0</v>
      </c>
      <c r="AJ28" s="60">
        <v>0</v>
      </c>
      <c r="AK28" s="61">
        <v>0</v>
      </c>
      <c r="AL28" s="60">
        <v>11.43</v>
      </c>
      <c r="AM28" s="61">
        <v>412.68460192475942</v>
      </c>
      <c r="AN28" s="60">
        <v>0</v>
      </c>
      <c r="AO28" s="61">
        <v>0</v>
      </c>
      <c r="AP28" s="60">
        <v>10651.493</v>
      </c>
      <c r="AQ28" s="61">
        <v>140.20058887519338</v>
      </c>
      <c r="AR28" s="60">
        <v>1.4850000000000001</v>
      </c>
      <c r="AS28" s="61">
        <v>32.109090909090909</v>
      </c>
      <c r="AT28" s="60">
        <v>29.294</v>
      </c>
      <c r="AU28" s="61">
        <v>585.11900047791357</v>
      </c>
      <c r="AV28" s="60">
        <v>9.2439999999999998</v>
      </c>
      <c r="AW28" s="61">
        <v>159.7623323236694</v>
      </c>
      <c r="AX28" s="60">
        <v>0</v>
      </c>
      <c r="AY28" s="61">
        <v>0</v>
      </c>
      <c r="AZ28" s="60">
        <v>1.9E-2</v>
      </c>
      <c r="BA28" s="61">
        <v>611.57894736842104</v>
      </c>
      <c r="BB28" s="60">
        <v>216.155</v>
      </c>
      <c r="BC28" s="61">
        <v>506.29562582406146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103.253</v>
      </c>
      <c r="BM28" s="61">
        <v>498.95942975022518</v>
      </c>
      <c r="BN28" s="60">
        <v>33.454999999999998</v>
      </c>
      <c r="BO28" s="61">
        <v>575.5073681064116</v>
      </c>
      <c r="BP28" s="60">
        <v>3.53</v>
      </c>
      <c r="BQ28" s="61">
        <v>1357.4453257790367</v>
      </c>
      <c r="BR28" s="60">
        <v>0</v>
      </c>
      <c r="BS28" s="61">
        <v>0</v>
      </c>
      <c r="BT28" s="60">
        <v>79.902000000000001</v>
      </c>
      <c r="BU28" s="61">
        <v>1034.9387499687116</v>
      </c>
    </row>
    <row r="29" spans="1:73" ht="12.95" customHeight="1">
      <c r="A29" s="59"/>
      <c r="B29" s="56" t="s">
        <v>64</v>
      </c>
      <c r="C29" s="10">
        <v>18</v>
      </c>
      <c r="D29" s="60">
        <v>0.83699999999999997</v>
      </c>
      <c r="E29" s="61">
        <v>6805</v>
      </c>
      <c r="F29" s="60">
        <v>0</v>
      </c>
      <c r="G29" s="61">
        <v>0</v>
      </c>
      <c r="H29" s="60">
        <v>211.47300000000001</v>
      </c>
      <c r="I29" s="61">
        <v>565</v>
      </c>
      <c r="J29" s="60">
        <v>0</v>
      </c>
      <c r="K29" s="61">
        <v>0</v>
      </c>
      <c r="L29" s="60">
        <v>107.744</v>
      </c>
      <c r="M29" s="61">
        <v>2341</v>
      </c>
      <c r="N29" s="60">
        <v>0</v>
      </c>
      <c r="O29" s="61">
        <v>0</v>
      </c>
      <c r="P29" s="60">
        <v>36.072000000000003</v>
      </c>
      <c r="Q29" s="61">
        <v>1486</v>
      </c>
      <c r="R29" s="60">
        <v>0</v>
      </c>
      <c r="S29" s="61">
        <v>0</v>
      </c>
      <c r="T29" s="60">
        <v>14.723000000000001</v>
      </c>
      <c r="U29" s="61">
        <v>903</v>
      </c>
      <c r="V29" s="60">
        <v>0</v>
      </c>
      <c r="W29" s="61">
        <v>0</v>
      </c>
      <c r="X29" s="60">
        <v>64.733000000000004</v>
      </c>
      <c r="Y29" s="61">
        <v>898</v>
      </c>
      <c r="Z29" s="60">
        <v>0</v>
      </c>
      <c r="AA29" s="61">
        <v>0</v>
      </c>
      <c r="AB29" s="60">
        <v>0</v>
      </c>
      <c r="AC29" s="61">
        <v>0</v>
      </c>
      <c r="AD29" s="60">
        <v>0</v>
      </c>
      <c r="AE29" s="61">
        <v>0</v>
      </c>
      <c r="AF29" s="60">
        <v>3.0000000000000001E-3</v>
      </c>
      <c r="AG29" s="61">
        <v>432</v>
      </c>
      <c r="AH29" s="60">
        <v>0</v>
      </c>
      <c r="AI29" s="61">
        <v>0</v>
      </c>
      <c r="AJ29" s="60">
        <v>0</v>
      </c>
      <c r="AK29" s="61">
        <v>0</v>
      </c>
      <c r="AL29" s="60">
        <v>9.4E-2</v>
      </c>
      <c r="AM29" s="61">
        <v>266</v>
      </c>
      <c r="AN29" s="60">
        <v>0</v>
      </c>
      <c r="AO29" s="61">
        <v>0</v>
      </c>
      <c r="AP29" s="60">
        <v>1998.16</v>
      </c>
      <c r="AQ29" s="61">
        <v>144</v>
      </c>
      <c r="AR29" s="60">
        <v>0</v>
      </c>
      <c r="AS29" s="61">
        <v>0</v>
      </c>
      <c r="AT29" s="60">
        <v>0.13200000000000001</v>
      </c>
      <c r="AU29" s="61">
        <v>713</v>
      </c>
      <c r="AV29" s="60">
        <v>9.4E-2</v>
      </c>
      <c r="AW29" s="61">
        <v>220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3.0000000000000001E-3</v>
      </c>
      <c r="BM29" s="61">
        <v>275</v>
      </c>
      <c r="BN29" s="60">
        <v>3.3290000000000002</v>
      </c>
      <c r="BO29" s="61">
        <v>539.42415139681589</v>
      </c>
      <c r="BP29" s="60">
        <v>0</v>
      </c>
      <c r="BQ29" s="61">
        <v>0</v>
      </c>
      <c r="BR29" s="60">
        <v>0</v>
      </c>
      <c r="BS29" s="61">
        <v>0</v>
      </c>
      <c r="BT29" s="60">
        <v>1.4410000000000001</v>
      </c>
      <c r="BU29" s="61">
        <v>752</v>
      </c>
    </row>
    <row r="30" spans="1:73" ht="12.95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0</v>
      </c>
      <c r="O30" s="61">
        <v>0</v>
      </c>
      <c r="P30" s="60">
        <v>0</v>
      </c>
      <c r="Q30" s="61">
        <v>0</v>
      </c>
      <c r="R30" s="60">
        <v>0</v>
      </c>
      <c r="S30" s="61">
        <v>0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6.0999999999999999E-2</v>
      </c>
      <c r="AC30" s="61">
        <v>1351</v>
      </c>
      <c r="AD30" s="60">
        <v>0</v>
      </c>
      <c r="AE30" s="61">
        <v>0</v>
      </c>
      <c r="AF30" s="60">
        <v>0</v>
      </c>
      <c r="AG30" s="61">
        <v>0</v>
      </c>
      <c r="AH30" s="60">
        <v>0</v>
      </c>
      <c r="AI30" s="61">
        <v>0</v>
      </c>
      <c r="AJ30" s="60">
        <v>0</v>
      </c>
      <c r="AK30" s="61">
        <v>0</v>
      </c>
      <c r="AL30" s="60">
        <v>0.13500000000000001</v>
      </c>
      <c r="AM30" s="61">
        <v>142</v>
      </c>
      <c r="AN30" s="60">
        <v>0</v>
      </c>
      <c r="AO30" s="61">
        <v>0</v>
      </c>
      <c r="AP30" s="60">
        <v>1252.884</v>
      </c>
      <c r="AQ30" s="61">
        <v>127</v>
      </c>
      <c r="AR30" s="60">
        <v>103.563</v>
      </c>
      <c r="AS30" s="61">
        <v>64</v>
      </c>
      <c r="AT30" s="60">
        <v>0</v>
      </c>
      <c r="AU30" s="61">
        <v>0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0.02</v>
      </c>
      <c r="BM30" s="61">
        <v>237</v>
      </c>
      <c r="BN30" s="60">
        <v>2.3359999999999999</v>
      </c>
      <c r="BO30" s="61">
        <v>519</v>
      </c>
      <c r="BP30" s="60">
        <v>0.68600000000000005</v>
      </c>
      <c r="BQ30" s="61">
        <v>137</v>
      </c>
      <c r="BR30" s="60">
        <v>0</v>
      </c>
      <c r="BS30" s="61">
        <v>0</v>
      </c>
      <c r="BT30" s="60">
        <v>0.34300000000000003</v>
      </c>
      <c r="BU30" s="61">
        <v>498.49562682215742</v>
      </c>
    </row>
    <row r="31" spans="1:73" ht="12.95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0</v>
      </c>
      <c r="AG31" s="61">
        <v>0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576</v>
      </c>
      <c r="AQ31" s="61">
        <v>113.67708333333334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5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0</v>
      </c>
      <c r="AG32" s="61">
        <v>0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5665.9189999999999</v>
      </c>
      <c r="AQ32" s="61">
        <v>122.36740871163177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5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5" customHeight="1">
      <c r="A34" s="59"/>
      <c r="B34" s="56" t="s">
        <v>68</v>
      </c>
      <c r="C34" s="10">
        <v>22</v>
      </c>
      <c r="D34" s="60">
        <v>0.79100000000000004</v>
      </c>
      <c r="E34" s="61">
        <v>8175</v>
      </c>
      <c r="F34" s="60">
        <v>0</v>
      </c>
      <c r="G34" s="61">
        <v>0</v>
      </c>
      <c r="H34" s="60">
        <v>125.026</v>
      </c>
      <c r="I34" s="61">
        <v>480</v>
      </c>
      <c r="J34" s="60">
        <v>0</v>
      </c>
      <c r="K34" s="61">
        <v>0</v>
      </c>
      <c r="L34" s="60">
        <v>53.289000000000001</v>
      </c>
      <c r="M34" s="61">
        <v>2595</v>
      </c>
      <c r="N34" s="60">
        <v>0</v>
      </c>
      <c r="O34" s="61">
        <v>0</v>
      </c>
      <c r="P34" s="60">
        <v>3.1589999999999998</v>
      </c>
      <c r="Q34" s="61">
        <v>1720.4001266223488</v>
      </c>
      <c r="R34" s="60">
        <v>0</v>
      </c>
      <c r="S34" s="61">
        <v>0</v>
      </c>
      <c r="T34" s="60">
        <v>23.390999999999998</v>
      </c>
      <c r="U34" s="61">
        <v>1140</v>
      </c>
      <c r="V34" s="60">
        <v>0</v>
      </c>
      <c r="W34" s="61">
        <v>0</v>
      </c>
      <c r="X34" s="60">
        <v>53.158999999999999</v>
      </c>
      <c r="Y34" s="61">
        <v>1085</v>
      </c>
      <c r="Z34" s="60">
        <v>0</v>
      </c>
      <c r="AA34" s="61">
        <v>0</v>
      </c>
      <c r="AB34" s="60">
        <v>10.596</v>
      </c>
      <c r="AC34" s="61">
        <v>1040</v>
      </c>
      <c r="AD34" s="60">
        <v>0</v>
      </c>
      <c r="AE34" s="61">
        <v>0</v>
      </c>
      <c r="AF34" s="60">
        <v>631.67100000000005</v>
      </c>
      <c r="AG34" s="61">
        <v>59</v>
      </c>
      <c r="AH34" s="60">
        <v>60.328000000000003</v>
      </c>
      <c r="AI34" s="61">
        <v>53</v>
      </c>
      <c r="AJ34" s="60">
        <v>0</v>
      </c>
      <c r="AK34" s="61">
        <v>0</v>
      </c>
      <c r="AL34" s="60">
        <v>129.845</v>
      </c>
      <c r="AM34" s="61">
        <v>206.54584312064384</v>
      </c>
      <c r="AN34" s="60">
        <v>0</v>
      </c>
      <c r="AO34" s="61">
        <v>0</v>
      </c>
      <c r="AP34" s="60">
        <v>34434.841999999997</v>
      </c>
      <c r="AQ34" s="61">
        <v>136</v>
      </c>
      <c r="AR34" s="60">
        <v>117.17</v>
      </c>
      <c r="AS34" s="61">
        <v>67</v>
      </c>
      <c r="AT34" s="60">
        <v>0</v>
      </c>
      <c r="AU34" s="61">
        <v>0</v>
      </c>
      <c r="AV34" s="60">
        <v>0.05</v>
      </c>
      <c r="AW34" s="61">
        <v>130</v>
      </c>
      <c r="AX34" s="60">
        <v>0</v>
      </c>
      <c r="AY34" s="61">
        <v>0</v>
      </c>
      <c r="AZ34" s="60">
        <v>0</v>
      </c>
      <c r="BA34" s="61">
        <v>0</v>
      </c>
      <c r="BB34" s="60">
        <v>4.173</v>
      </c>
      <c r="BC34" s="61">
        <v>506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390.60500000000002</v>
      </c>
      <c r="BM34" s="61">
        <v>246</v>
      </c>
      <c r="BN34" s="60">
        <v>9.2330000000000005</v>
      </c>
      <c r="BO34" s="61">
        <v>1233</v>
      </c>
      <c r="BP34" s="60">
        <v>1.0069999999999999</v>
      </c>
      <c r="BQ34" s="61">
        <v>1719</v>
      </c>
      <c r="BR34" s="60">
        <v>2.7E-2</v>
      </c>
      <c r="BS34" s="61">
        <v>1617</v>
      </c>
      <c r="BT34" s="60">
        <v>1.1919999999999999</v>
      </c>
      <c r="BU34" s="61">
        <v>668</v>
      </c>
    </row>
    <row r="35" spans="1:73" ht="12.95" customHeight="1">
      <c r="A35" s="59"/>
      <c r="B35" s="56" t="s">
        <v>69</v>
      </c>
      <c r="C35" s="10">
        <v>23</v>
      </c>
      <c r="D35" s="60">
        <v>1.0900000000000001</v>
      </c>
      <c r="E35" s="61">
        <v>6284.5495412844039</v>
      </c>
      <c r="F35" s="60">
        <v>0</v>
      </c>
      <c r="G35" s="61">
        <v>0</v>
      </c>
      <c r="H35" s="60">
        <v>80.826999999999998</v>
      </c>
      <c r="I35" s="61">
        <v>636.80626523315232</v>
      </c>
      <c r="J35" s="60">
        <v>0</v>
      </c>
      <c r="K35" s="61">
        <v>0</v>
      </c>
      <c r="L35" s="60">
        <v>13.698</v>
      </c>
      <c r="M35" s="61">
        <v>2221.7561687837638</v>
      </c>
      <c r="N35" s="60">
        <v>0</v>
      </c>
      <c r="O35" s="61">
        <v>0</v>
      </c>
      <c r="P35" s="60">
        <v>19.736999999999998</v>
      </c>
      <c r="Q35" s="61">
        <v>1634.455793686984</v>
      </c>
      <c r="R35" s="60">
        <v>0</v>
      </c>
      <c r="S35" s="61">
        <v>0</v>
      </c>
      <c r="T35" s="60">
        <v>6.9930000000000003</v>
      </c>
      <c r="U35" s="61">
        <v>1078.9798369798368</v>
      </c>
      <c r="V35" s="60">
        <v>0</v>
      </c>
      <c r="W35" s="61">
        <v>0</v>
      </c>
      <c r="X35" s="60">
        <v>12.750999999999999</v>
      </c>
      <c r="Y35" s="61">
        <v>901.93373068778919</v>
      </c>
      <c r="Z35" s="60">
        <v>0</v>
      </c>
      <c r="AA35" s="61">
        <v>0</v>
      </c>
      <c r="AB35" s="60">
        <v>0.27300000000000002</v>
      </c>
      <c r="AC35" s="61">
        <v>372.9487179487179</v>
      </c>
      <c r="AD35" s="60">
        <v>0</v>
      </c>
      <c r="AE35" s="61">
        <v>0</v>
      </c>
      <c r="AF35" s="60">
        <v>0</v>
      </c>
      <c r="AG35" s="61">
        <v>0</v>
      </c>
      <c r="AH35" s="60">
        <v>0</v>
      </c>
      <c r="AI35" s="61">
        <v>0</v>
      </c>
      <c r="AJ35" s="60">
        <v>0</v>
      </c>
      <c r="AK35" s="61">
        <v>0</v>
      </c>
      <c r="AL35" s="60">
        <v>4.5999999999999999E-2</v>
      </c>
      <c r="AM35" s="61">
        <v>804.19565217391312</v>
      </c>
      <c r="AN35" s="60">
        <v>0</v>
      </c>
      <c r="AO35" s="61">
        <v>0</v>
      </c>
      <c r="AP35" s="60">
        <v>0.47299999999999998</v>
      </c>
      <c r="AQ35" s="61">
        <v>140.446088794926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0.04</v>
      </c>
      <c r="BC35" s="61">
        <v>1161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0</v>
      </c>
      <c r="BM35" s="61">
        <v>0</v>
      </c>
      <c r="BN35" s="60">
        <v>0</v>
      </c>
      <c r="BO35" s="61">
        <v>0</v>
      </c>
      <c r="BP35" s="60">
        <v>0</v>
      </c>
      <c r="BQ35" s="61">
        <v>0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5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108.25700000000001</v>
      </c>
      <c r="G36" s="61">
        <v>1815</v>
      </c>
      <c r="H36" s="60">
        <v>0</v>
      </c>
      <c r="I36" s="61">
        <v>0</v>
      </c>
      <c r="J36" s="60">
        <v>136.05500000000001</v>
      </c>
      <c r="K36" s="61">
        <v>455</v>
      </c>
      <c r="L36" s="60">
        <v>0</v>
      </c>
      <c r="M36" s="61">
        <v>0</v>
      </c>
      <c r="N36" s="60">
        <v>1032.808</v>
      </c>
      <c r="O36" s="61">
        <v>1145</v>
      </c>
      <c r="P36" s="60">
        <v>0</v>
      </c>
      <c r="Q36" s="61">
        <v>0</v>
      </c>
      <c r="R36" s="60">
        <v>104.958</v>
      </c>
      <c r="S36" s="61">
        <v>827</v>
      </c>
      <c r="T36" s="60">
        <v>0</v>
      </c>
      <c r="U36" s="61">
        <v>0</v>
      </c>
      <c r="V36" s="60">
        <v>8.2080000000000002</v>
      </c>
      <c r="W36" s="61">
        <v>902</v>
      </c>
      <c r="X36" s="60">
        <v>0</v>
      </c>
      <c r="Y36" s="61">
        <v>0</v>
      </c>
      <c r="Z36" s="60">
        <v>45.984999999999999</v>
      </c>
      <c r="AA36" s="61">
        <v>888</v>
      </c>
      <c r="AB36" s="60">
        <v>5.0999999999999997E-2</v>
      </c>
      <c r="AC36" s="61">
        <v>1512</v>
      </c>
      <c r="AD36" s="60">
        <v>0.70399999999999996</v>
      </c>
      <c r="AE36" s="61">
        <v>108</v>
      </c>
      <c r="AF36" s="60">
        <v>0</v>
      </c>
      <c r="AG36" s="61">
        <v>0</v>
      </c>
      <c r="AH36" s="60">
        <v>0</v>
      </c>
      <c r="AI36" s="61">
        <v>0</v>
      </c>
      <c r="AJ36" s="60">
        <v>0</v>
      </c>
      <c r="AK36" s="61">
        <v>0</v>
      </c>
      <c r="AL36" s="60">
        <v>2.7770000000000001</v>
      </c>
      <c r="AM36" s="61">
        <v>489</v>
      </c>
      <c r="AN36" s="60">
        <v>0</v>
      </c>
      <c r="AO36" s="61">
        <v>0</v>
      </c>
      <c r="AP36" s="60">
        <v>1.768</v>
      </c>
      <c r="AQ36" s="61">
        <v>191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2.9000000000000001E-2</v>
      </c>
      <c r="BC36" s="61">
        <v>1045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1.7370000000000001</v>
      </c>
      <c r="BM36" s="61">
        <v>1106.6758779504894</v>
      </c>
      <c r="BN36" s="60">
        <v>5.3999999999999999E-2</v>
      </c>
      <c r="BO36" s="61">
        <v>895</v>
      </c>
      <c r="BP36" s="60">
        <v>0.79100000000000004</v>
      </c>
      <c r="BQ36" s="61">
        <v>1600</v>
      </c>
      <c r="BR36" s="60">
        <v>0</v>
      </c>
      <c r="BS36" s="61">
        <v>0</v>
      </c>
      <c r="BT36" s="60">
        <v>0.218</v>
      </c>
      <c r="BU36" s="61">
        <v>2274</v>
      </c>
    </row>
    <row r="37" spans="1:73" ht="12.95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0.04</v>
      </c>
      <c r="AG37" s="61">
        <v>381</v>
      </c>
      <c r="AH37" s="60">
        <v>0</v>
      </c>
      <c r="AI37" s="61">
        <v>0</v>
      </c>
      <c r="AJ37" s="60">
        <v>0</v>
      </c>
      <c r="AK37" s="61">
        <v>0</v>
      </c>
      <c r="AL37" s="60">
        <v>15.67</v>
      </c>
      <c r="AM37" s="61">
        <v>695</v>
      </c>
      <c r="AN37" s="60">
        <v>0</v>
      </c>
      <c r="AO37" s="61">
        <v>0</v>
      </c>
      <c r="AP37" s="60">
        <v>6.1609999999999996</v>
      </c>
      <c r="AQ37" s="61">
        <v>439.63268949845803</v>
      </c>
      <c r="AR37" s="60">
        <v>0</v>
      </c>
      <c r="AS37" s="61">
        <v>0</v>
      </c>
      <c r="AT37" s="60">
        <v>14.467000000000001</v>
      </c>
      <c r="AU37" s="61">
        <v>593.87108591967933</v>
      </c>
      <c r="AV37" s="60">
        <v>5.6000000000000001E-2</v>
      </c>
      <c r="AW37" s="61">
        <v>295</v>
      </c>
      <c r="AX37" s="60">
        <v>0</v>
      </c>
      <c r="AY37" s="61">
        <v>0</v>
      </c>
      <c r="AZ37" s="60">
        <v>6.5000000000000002E-2</v>
      </c>
      <c r="BA37" s="61">
        <v>155</v>
      </c>
      <c r="BB37" s="60">
        <v>2.7080000000000002</v>
      </c>
      <c r="BC37" s="61">
        <v>905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19.789000000000001</v>
      </c>
      <c r="BM37" s="61">
        <v>1113.9638182828844</v>
      </c>
      <c r="BN37" s="60">
        <v>11.073</v>
      </c>
      <c r="BO37" s="61">
        <v>546.34697010746856</v>
      </c>
      <c r="BP37" s="60">
        <v>7.43</v>
      </c>
      <c r="BQ37" s="61">
        <v>902.62166890982508</v>
      </c>
      <c r="BR37" s="60">
        <v>14.009</v>
      </c>
      <c r="BS37" s="61">
        <v>2762.241273467057</v>
      </c>
      <c r="BT37" s="60">
        <v>7.3390000000000004</v>
      </c>
      <c r="BU37" s="61">
        <v>1280</v>
      </c>
    </row>
    <row r="38" spans="1:73" ht="12.95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3.2949999999999999</v>
      </c>
      <c r="BC38" s="61">
        <v>828.83156297420328</v>
      </c>
      <c r="BD38" s="60">
        <v>537.44799999999998</v>
      </c>
      <c r="BE38" s="61">
        <v>663.16555276045312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5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5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0</v>
      </c>
      <c r="I40" s="61">
        <v>0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0</v>
      </c>
      <c r="Q40" s="61">
        <v>0</v>
      </c>
      <c r="R40" s="60">
        <v>0</v>
      </c>
      <c r="S40" s="61">
        <v>0</v>
      </c>
      <c r="T40" s="60">
        <v>0</v>
      </c>
      <c r="U40" s="61">
        <v>0</v>
      </c>
      <c r="V40" s="60">
        <v>0</v>
      </c>
      <c r="W40" s="61">
        <v>0</v>
      </c>
      <c r="X40" s="60">
        <v>0.01</v>
      </c>
      <c r="Y40" s="61">
        <v>648</v>
      </c>
      <c r="Z40" s="60">
        <v>0</v>
      </c>
      <c r="AA40" s="61">
        <v>0</v>
      </c>
      <c r="AB40" s="60">
        <v>0</v>
      </c>
      <c r="AC40" s="61">
        <v>0</v>
      </c>
      <c r="AD40" s="60">
        <v>0</v>
      </c>
      <c r="AE40" s="61">
        <v>0</v>
      </c>
      <c r="AF40" s="60">
        <v>51.018000000000001</v>
      </c>
      <c r="AG40" s="61">
        <v>52.148869026618051</v>
      </c>
      <c r="AH40" s="60">
        <v>65.069999999999993</v>
      </c>
      <c r="AI40" s="61">
        <v>144.73955739972337</v>
      </c>
      <c r="AJ40" s="60">
        <v>0</v>
      </c>
      <c r="AK40" s="61">
        <v>0</v>
      </c>
      <c r="AL40" s="60">
        <v>1.075</v>
      </c>
      <c r="AM40" s="61">
        <v>778</v>
      </c>
      <c r="AN40" s="60">
        <v>0.33200000000000002</v>
      </c>
      <c r="AO40" s="61">
        <v>424</v>
      </c>
      <c r="AP40" s="60">
        <v>40.863</v>
      </c>
      <c r="AQ40" s="61">
        <v>91</v>
      </c>
      <c r="AR40" s="60">
        <v>0</v>
      </c>
      <c r="AS40" s="61">
        <v>0</v>
      </c>
      <c r="AT40" s="60">
        <v>0.15</v>
      </c>
      <c r="AU40" s="61">
        <v>1179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1.0249999999999999</v>
      </c>
      <c r="BM40" s="61">
        <v>1334.1317073170731</v>
      </c>
      <c r="BN40" s="60">
        <v>0</v>
      </c>
      <c r="BO40" s="61">
        <v>0</v>
      </c>
      <c r="BP40" s="60">
        <v>4.2030000000000003</v>
      </c>
      <c r="BQ40" s="61">
        <v>1027.6757078277421</v>
      </c>
      <c r="BR40" s="60">
        <v>0</v>
      </c>
      <c r="BS40" s="61">
        <v>0</v>
      </c>
      <c r="BT40" s="60">
        <v>0.47599999999999998</v>
      </c>
      <c r="BU40" s="61">
        <v>845</v>
      </c>
    </row>
    <row r="41" spans="1:73" ht="12.95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0</v>
      </c>
      <c r="G41" s="61">
        <v>0</v>
      </c>
      <c r="H41" s="60">
        <v>0</v>
      </c>
      <c r="I41" s="61">
        <v>0</v>
      </c>
      <c r="J41" s="60">
        <v>33</v>
      </c>
      <c r="K41" s="61">
        <v>297</v>
      </c>
      <c r="L41" s="60">
        <v>0</v>
      </c>
      <c r="M41" s="61">
        <v>0</v>
      </c>
      <c r="N41" s="60">
        <v>172</v>
      </c>
      <c r="O41" s="61">
        <v>1078</v>
      </c>
      <c r="P41" s="60">
        <v>0</v>
      </c>
      <c r="Q41" s="61">
        <v>0</v>
      </c>
      <c r="R41" s="60">
        <v>40</v>
      </c>
      <c r="S41" s="61">
        <v>805</v>
      </c>
      <c r="T41" s="60">
        <v>0</v>
      </c>
      <c r="U41" s="61">
        <v>0</v>
      </c>
      <c r="V41" s="60">
        <v>25</v>
      </c>
      <c r="W41" s="61">
        <v>948</v>
      </c>
      <c r="X41" s="60">
        <v>0</v>
      </c>
      <c r="Y41" s="61">
        <v>0</v>
      </c>
      <c r="Z41" s="60">
        <v>30</v>
      </c>
      <c r="AA41" s="61">
        <v>817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5" customHeight="1">
      <c r="A42" s="59"/>
      <c r="B42" s="56" t="s">
        <v>75</v>
      </c>
      <c r="C42" s="10">
        <v>29</v>
      </c>
      <c r="D42" s="60">
        <v>0.76</v>
      </c>
      <c r="E42" s="61">
        <v>1533</v>
      </c>
      <c r="F42" s="60">
        <v>103.973</v>
      </c>
      <c r="G42" s="61">
        <v>1737</v>
      </c>
      <c r="H42" s="60">
        <v>0</v>
      </c>
      <c r="I42" s="61">
        <v>0</v>
      </c>
      <c r="J42" s="60">
        <v>57.868000000000002</v>
      </c>
      <c r="K42" s="61">
        <v>432</v>
      </c>
      <c r="L42" s="60">
        <v>0</v>
      </c>
      <c r="M42" s="61">
        <v>0</v>
      </c>
      <c r="N42" s="60">
        <v>181.21299999999999</v>
      </c>
      <c r="O42" s="61">
        <v>930</v>
      </c>
      <c r="P42" s="60">
        <v>0</v>
      </c>
      <c r="Q42" s="61">
        <v>0</v>
      </c>
      <c r="R42" s="60">
        <v>3178.92</v>
      </c>
      <c r="S42" s="61">
        <v>401.0335837328401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8.1000000000000003E-2</v>
      </c>
      <c r="AC42" s="61">
        <v>1068.3580246913582</v>
      </c>
      <c r="AD42" s="60">
        <v>7258.45</v>
      </c>
      <c r="AE42" s="61">
        <v>176.48779532820367</v>
      </c>
      <c r="AF42" s="60">
        <v>106.36199999999999</v>
      </c>
      <c r="AG42" s="61">
        <v>52</v>
      </c>
      <c r="AH42" s="60">
        <v>8.1000000000000003E-2</v>
      </c>
      <c r="AI42" s="61">
        <v>54</v>
      </c>
      <c r="AJ42" s="60">
        <v>3.7999999999999999E-2</v>
      </c>
      <c r="AK42" s="61">
        <v>18.05263157894737</v>
      </c>
      <c r="AL42" s="60">
        <v>4.1779999999999999</v>
      </c>
      <c r="AM42" s="61">
        <v>460.97797989468648</v>
      </c>
      <c r="AN42" s="60">
        <v>0.2</v>
      </c>
      <c r="AO42" s="61">
        <v>386.5</v>
      </c>
      <c r="AP42" s="60">
        <v>88.951999999999998</v>
      </c>
      <c r="AQ42" s="61">
        <v>104.34179107833438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0.34100000000000003</v>
      </c>
      <c r="BM42" s="61">
        <v>608.28445747800583</v>
      </c>
      <c r="BN42" s="60">
        <v>0</v>
      </c>
      <c r="BO42" s="61">
        <v>0</v>
      </c>
      <c r="BP42" s="60">
        <v>0.55200000000000005</v>
      </c>
      <c r="BQ42" s="61">
        <v>1874.356884057971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5" customHeight="1">
      <c r="A43" s="59"/>
      <c r="B43" s="56" t="s">
        <v>76</v>
      </c>
      <c r="C43" s="10">
        <v>30</v>
      </c>
      <c r="D43" s="60">
        <v>0.20100000000000001</v>
      </c>
      <c r="E43" s="61">
        <v>1406.9104477611941</v>
      </c>
      <c r="F43" s="60">
        <v>0</v>
      </c>
      <c r="G43" s="61">
        <v>0</v>
      </c>
      <c r="H43" s="60">
        <v>0</v>
      </c>
      <c r="I43" s="61">
        <v>0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0</v>
      </c>
      <c r="Q43" s="61">
        <v>0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2.4E-2</v>
      </c>
      <c r="Y43" s="61">
        <v>350.95833333333337</v>
      </c>
      <c r="Z43" s="60">
        <v>0</v>
      </c>
      <c r="AA43" s="61">
        <v>0</v>
      </c>
      <c r="AB43" s="60">
        <v>0</v>
      </c>
      <c r="AC43" s="61">
        <v>0</v>
      </c>
      <c r="AD43" s="60">
        <v>0</v>
      </c>
      <c r="AE43" s="61">
        <v>0</v>
      </c>
      <c r="AF43" s="60">
        <v>11.749000000000001</v>
      </c>
      <c r="AG43" s="61">
        <v>73.98995659205039</v>
      </c>
      <c r="AH43" s="60">
        <v>0.49399999999999999</v>
      </c>
      <c r="AI43" s="61">
        <v>107.17004048582996</v>
      </c>
      <c r="AJ43" s="60">
        <v>0.06</v>
      </c>
      <c r="AK43" s="61">
        <v>102.48333333333333</v>
      </c>
      <c r="AL43" s="60">
        <v>87.099000000000004</v>
      </c>
      <c r="AM43" s="61">
        <v>363.68503656758401</v>
      </c>
      <c r="AN43" s="60">
        <v>0.26900000000000002</v>
      </c>
      <c r="AO43" s="61">
        <v>81.635687732342006</v>
      </c>
      <c r="AP43" s="60">
        <v>275.00700000000001</v>
      </c>
      <c r="AQ43" s="61">
        <v>126.27867654277891</v>
      </c>
      <c r="AR43" s="60">
        <v>8.0000000000000002E-3</v>
      </c>
      <c r="AS43" s="61">
        <v>321.75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0.55900000000000005</v>
      </c>
      <c r="BC43" s="61">
        <v>639.74955277280856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3.706</v>
      </c>
      <c r="BM43" s="61">
        <v>470.00269832703725</v>
      </c>
      <c r="BN43" s="60">
        <v>0</v>
      </c>
      <c r="BO43" s="61">
        <v>0</v>
      </c>
      <c r="BP43" s="60">
        <v>1.298</v>
      </c>
      <c r="BQ43" s="61">
        <v>879.4345146379045</v>
      </c>
      <c r="BR43" s="60">
        <v>0</v>
      </c>
      <c r="BS43" s="61">
        <v>0</v>
      </c>
      <c r="BT43" s="60">
        <v>8.5000000000000006E-2</v>
      </c>
      <c r="BU43" s="61">
        <v>1667.6470588235295</v>
      </c>
    </row>
    <row r="44" spans="1:73" ht="12.95" customHeight="1">
      <c r="A44" s="59"/>
      <c r="B44" s="56" t="s">
        <v>77</v>
      </c>
      <c r="C44" s="10">
        <v>31</v>
      </c>
      <c r="D44" s="60">
        <v>0.63200000000000001</v>
      </c>
      <c r="E44" s="61">
        <v>4112.4651898734173</v>
      </c>
      <c r="F44" s="60">
        <v>0</v>
      </c>
      <c r="G44" s="61">
        <v>0</v>
      </c>
      <c r="H44" s="60">
        <v>479.48599999999999</v>
      </c>
      <c r="I44" s="61">
        <v>704.49201019424959</v>
      </c>
      <c r="J44" s="60">
        <v>0</v>
      </c>
      <c r="K44" s="61">
        <v>0</v>
      </c>
      <c r="L44" s="60">
        <v>172.16300000000001</v>
      </c>
      <c r="M44" s="61">
        <v>1447.9891323919774</v>
      </c>
      <c r="N44" s="60">
        <v>0</v>
      </c>
      <c r="O44" s="61">
        <v>0</v>
      </c>
      <c r="P44" s="60">
        <v>152.93</v>
      </c>
      <c r="Q44" s="61">
        <v>1460.230765709802</v>
      </c>
      <c r="R44" s="60">
        <v>0</v>
      </c>
      <c r="S44" s="61">
        <v>0</v>
      </c>
      <c r="T44" s="60">
        <v>10.227</v>
      </c>
      <c r="U44" s="61">
        <v>573.38613474137082</v>
      </c>
      <c r="V44" s="60">
        <v>0</v>
      </c>
      <c r="W44" s="61">
        <v>0</v>
      </c>
      <c r="X44" s="60">
        <v>37.857999999999997</v>
      </c>
      <c r="Y44" s="61">
        <v>831.18511278989911</v>
      </c>
      <c r="Z44" s="60">
        <v>0</v>
      </c>
      <c r="AA44" s="61">
        <v>0</v>
      </c>
      <c r="AB44" s="60">
        <v>6.3E-2</v>
      </c>
      <c r="AC44" s="61">
        <v>1008.3174603174602</v>
      </c>
      <c r="AD44" s="60">
        <v>0</v>
      </c>
      <c r="AE44" s="61">
        <v>0</v>
      </c>
      <c r="AF44" s="60">
        <v>0</v>
      </c>
      <c r="AG44" s="61">
        <v>0</v>
      </c>
      <c r="AH44" s="60">
        <v>0</v>
      </c>
      <c r="AI44" s="61">
        <v>0</v>
      </c>
      <c r="AJ44" s="60">
        <v>0</v>
      </c>
      <c r="AK44" s="61">
        <v>0</v>
      </c>
      <c r="AL44" s="60">
        <v>1.2999999999999999E-2</v>
      </c>
      <c r="AM44" s="61">
        <v>822.69230769230762</v>
      </c>
      <c r="AN44" s="60">
        <v>1E-3</v>
      </c>
      <c r="AO44" s="61">
        <v>848</v>
      </c>
      <c r="AP44" s="60">
        <v>0.01</v>
      </c>
      <c r="AQ44" s="61">
        <v>420.3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3.6999999999999998E-2</v>
      </c>
      <c r="BM44" s="61">
        <v>387.94594594594594</v>
      </c>
      <c r="BN44" s="60">
        <v>0</v>
      </c>
      <c r="BO44" s="61">
        <v>0</v>
      </c>
      <c r="BP44" s="60">
        <v>4.0000000000000001E-3</v>
      </c>
      <c r="BQ44" s="61">
        <v>717</v>
      </c>
      <c r="BR44" s="60">
        <v>0</v>
      </c>
      <c r="BS44" s="61">
        <v>0</v>
      </c>
      <c r="BT44" s="60">
        <v>0</v>
      </c>
      <c r="BU44" s="61">
        <v>0</v>
      </c>
    </row>
    <row r="45" spans="1:73" ht="12.95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5" customHeight="1">
      <c r="A46" s="59"/>
      <c r="B46" s="56" t="s">
        <v>78</v>
      </c>
      <c r="C46" s="10">
        <v>32</v>
      </c>
      <c r="D46" s="60">
        <v>0.16700000000000001</v>
      </c>
      <c r="E46" s="61">
        <v>2361.4550898203593</v>
      </c>
      <c r="F46" s="60">
        <v>0</v>
      </c>
      <c r="G46" s="61">
        <v>0</v>
      </c>
      <c r="H46" s="60">
        <v>0.95499999999999996</v>
      </c>
      <c r="I46" s="61">
        <v>593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8.4000000000000005E-2</v>
      </c>
      <c r="Q46" s="61">
        <v>2099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3.0739999999999998</v>
      </c>
      <c r="AC46" s="61">
        <v>1262</v>
      </c>
      <c r="AD46" s="60">
        <v>0</v>
      </c>
      <c r="AE46" s="61">
        <v>0</v>
      </c>
      <c r="AF46" s="60">
        <v>0</v>
      </c>
      <c r="AG46" s="61">
        <v>0</v>
      </c>
      <c r="AH46" s="60">
        <v>0</v>
      </c>
      <c r="AI46" s="61">
        <v>0</v>
      </c>
      <c r="AJ46" s="60">
        <v>0</v>
      </c>
      <c r="AK46" s="61">
        <v>0</v>
      </c>
      <c r="AL46" s="60">
        <v>3.39</v>
      </c>
      <c r="AM46" s="61">
        <v>222.25899705014749</v>
      </c>
      <c r="AN46" s="60">
        <v>0.188</v>
      </c>
      <c r="AO46" s="61">
        <v>59</v>
      </c>
      <c r="AP46" s="60">
        <v>0.52200000000000002</v>
      </c>
      <c r="AQ46" s="61">
        <v>183.30459770114942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0.16200000000000001</v>
      </c>
      <c r="BC46" s="61">
        <v>749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2.423</v>
      </c>
      <c r="BM46" s="61">
        <v>574.01114321089551</v>
      </c>
      <c r="BN46" s="60">
        <v>0</v>
      </c>
      <c r="BO46" s="61">
        <v>0</v>
      </c>
      <c r="BP46" s="60">
        <v>0.12</v>
      </c>
      <c r="BQ46" s="61">
        <v>1356</v>
      </c>
      <c r="BR46" s="60">
        <v>0</v>
      </c>
      <c r="BS46" s="61">
        <v>0</v>
      </c>
      <c r="BT46" s="60">
        <v>3.0000000000000001E-3</v>
      </c>
      <c r="BU46" s="61">
        <v>2246</v>
      </c>
    </row>
    <row r="47" spans="1:73" ht="12.95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5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3.5</v>
      </c>
      <c r="AC48" s="61">
        <v>591</v>
      </c>
      <c r="AD48" s="60">
        <v>0</v>
      </c>
      <c r="AE48" s="61">
        <v>0</v>
      </c>
      <c r="AF48" s="60">
        <v>54.5</v>
      </c>
      <c r="AG48" s="61">
        <v>87</v>
      </c>
      <c r="AH48" s="60">
        <v>51</v>
      </c>
      <c r="AI48" s="61">
        <v>101</v>
      </c>
      <c r="AJ48" s="60">
        <v>0</v>
      </c>
      <c r="AK48" s="61">
        <v>0</v>
      </c>
      <c r="AL48" s="60">
        <v>173</v>
      </c>
      <c r="AM48" s="61">
        <v>180</v>
      </c>
      <c r="AN48" s="60">
        <v>0</v>
      </c>
      <c r="AO48" s="61">
        <v>0</v>
      </c>
      <c r="AP48" s="60">
        <v>1255</v>
      </c>
      <c r="AQ48" s="61">
        <v>112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2.5</v>
      </c>
      <c r="BC48" s="61">
        <v>960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1388</v>
      </c>
      <c r="BM48" s="61">
        <v>407.41246397694528</v>
      </c>
      <c r="BN48" s="60">
        <v>0</v>
      </c>
      <c r="BO48" s="61">
        <v>0</v>
      </c>
      <c r="BP48" s="60">
        <v>3.6</v>
      </c>
      <c r="BQ48" s="61">
        <v>511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5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6.8000000000000005E-2</v>
      </c>
      <c r="AG49" s="61">
        <v>367</v>
      </c>
      <c r="AH49" s="60">
        <v>0.21199999999999999</v>
      </c>
      <c r="AI49" s="61">
        <v>59</v>
      </c>
      <c r="AJ49" s="60">
        <v>0</v>
      </c>
      <c r="AK49" s="61">
        <v>0</v>
      </c>
      <c r="AL49" s="60">
        <v>251.387</v>
      </c>
      <c r="AM49" s="61">
        <v>238</v>
      </c>
      <c r="AN49" s="60">
        <v>0</v>
      </c>
      <c r="AO49" s="61">
        <v>0</v>
      </c>
      <c r="AP49" s="60">
        <v>256.84699999999998</v>
      </c>
      <c r="AQ49" s="61">
        <v>117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7.1180000000000003</v>
      </c>
      <c r="BC49" s="61">
        <v>296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13.340999999999999</v>
      </c>
      <c r="BM49" s="61">
        <v>456</v>
      </c>
      <c r="BN49" s="60">
        <v>131.12799999999999</v>
      </c>
      <c r="BO49" s="61">
        <v>451</v>
      </c>
      <c r="BP49" s="60">
        <v>20.782</v>
      </c>
      <c r="BQ49" s="61">
        <v>999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5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16.318999999999999</v>
      </c>
      <c r="AG50" s="61">
        <v>299</v>
      </c>
      <c r="AH50" s="60">
        <v>0.95</v>
      </c>
      <c r="AI50" s="61">
        <v>198</v>
      </c>
      <c r="AJ50" s="60">
        <v>3.74</v>
      </c>
      <c r="AK50" s="61">
        <v>156</v>
      </c>
      <c r="AL50" s="60">
        <v>17.02</v>
      </c>
      <c r="AM50" s="61">
        <v>323</v>
      </c>
      <c r="AN50" s="60">
        <v>0</v>
      </c>
      <c r="AO50" s="61">
        <v>0</v>
      </c>
      <c r="AP50" s="60">
        <v>20.527000000000001</v>
      </c>
      <c r="AQ50" s="61">
        <v>327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7.3959999999999999</v>
      </c>
      <c r="BC50" s="61">
        <v>317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5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5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8.5000000000000006E-2</v>
      </c>
      <c r="AG52" s="61">
        <v>352</v>
      </c>
      <c r="AH52" s="60">
        <v>0</v>
      </c>
      <c r="AI52" s="61">
        <v>0</v>
      </c>
      <c r="AJ52" s="60">
        <v>1.1950000000000001</v>
      </c>
      <c r="AK52" s="61">
        <v>50</v>
      </c>
      <c r="AL52" s="60">
        <v>14.356</v>
      </c>
      <c r="AM52" s="61">
        <v>431</v>
      </c>
      <c r="AN52" s="60">
        <v>0.28499999999999998</v>
      </c>
      <c r="AO52" s="61">
        <v>260</v>
      </c>
      <c r="AP52" s="60">
        <v>11.884</v>
      </c>
      <c r="AQ52" s="61">
        <v>145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3.8069999999999999</v>
      </c>
      <c r="BC52" s="61">
        <v>348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29.31</v>
      </c>
      <c r="BM52" s="61">
        <v>880.33285568065503</v>
      </c>
      <c r="BN52" s="60">
        <v>2.5979999999999999</v>
      </c>
      <c r="BO52" s="61">
        <v>325</v>
      </c>
      <c r="BP52" s="60">
        <v>17.821999999999999</v>
      </c>
      <c r="BQ52" s="61">
        <v>1031.2366737739871</v>
      </c>
      <c r="BR52" s="60">
        <v>0</v>
      </c>
      <c r="BS52" s="61">
        <v>0</v>
      </c>
      <c r="BT52" s="60">
        <v>0</v>
      </c>
      <c r="BU52" s="61">
        <v>0</v>
      </c>
    </row>
    <row r="53" spans="1:73" ht="12.95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22.728000000000002</v>
      </c>
      <c r="AC53" s="61">
        <v>171.3611404435058</v>
      </c>
      <c r="AD53" s="60">
        <v>0</v>
      </c>
      <c r="AE53" s="61">
        <v>0</v>
      </c>
      <c r="AF53" s="60">
        <v>0</v>
      </c>
      <c r="AG53" s="61">
        <v>0</v>
      </c>
      <c r="AH53" s="60">
        <v>0.94799999999999995</v>
      </c>
      <c r="AI53" s="61">
        <v>52.405063291139236</v>
      </c>
      <c r="AJ53" s="60">
        <v>0</v>
      </c>
      <c r="AK53" s="61">
        <v>0</v>
      </c>
      <c r="AL53" s="60">
        <v>500.07400000000001</v>
      </c>
      <c r="AM53" s="61">
        <v>235.92888252538623</v>
      </c>
      <c r="AN53" s="60">
        <v>0</v>
      </c>
      <c r="AO53" s="61">
        <v>0</v>
      </c>
      <c r="AP53" s="60">
        <v>989.70699999999999</v>
      </c>
      <c r="AQ53" s="61">
        <v>113.64907896983654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10.667</v>
      </c>
      <c r="BC53" s="61">
        <v>717.19921252460858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163.321</v>
      </c>
      <c r="BM53" s="61">
        <v>891.86304271955225</v>
      </c>
      <c r="BN53" s="60">
        <v>9.6000000000000002E-2</v>
      </c>
      <c r="BO53" s="61">
        <v>343.6875</v>
      </c>
      <c r="BP53" s="60">
        <v>4.9169999999999998</v>
      </c>
      <c r="BQ53" s="61">
        <v>1377.9202765914176</v>
      </c>
      <c r="BR53" s="60">
        <v>0</v>
      </c>
      <c r="BS53" s="61">
        <v>0</v>
      </c>
      <c r="BT53" s="60">
        <v>1.405</v>
      </c>
      <c r="BU53" s="61">
        <v>1555.2135231316727</v>
      </c>
    </row>
    <row r="54" spans="1:73" ht="12.95" customHeight="1">
      <c r="A54" s="59"/>
      <c r="B54" s="56" t="s">
        <v>85</v>
      </c>
      <c r="C54" s="10">
        <v>39</v>
      </c>
      <c r="D54" s="60">
        <v>0.35399999999999998</v>
      </c>
      <c r="E54" s="61">
        <v>2058.4689265536726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0.06</v>
      </c>
      <c r="U54" s="61">
        <v>180</v>
      </c>
      <c r="V54" s="60">
        <v>0</v>
      </c>
      <c r="W54" s="61">
        <v>0</v>
      </c>
      <c r="X54" s="60">
        <v>0</v>
      </c>
      <c r="Y54" s="61">
        <v>0</v>
      </c>
      <c r="Z54" s="60">
        <v>0</v>
      </c>
      <c r="AA54" s="61">
        <v>0</v>
      </c>
      <c r="AB54" s="60">
        <v>0.22700000000000001</v>
      </c>
      <c r="AC54" s="61">
        <v>1691.3656387665199</v>
      </c>
      <c r="AD54" s="60">
        <v>0</v>
      </c>
      <c r="AE54" s="61">
        <v>0</v>
      </c>
      <c r="AF54" s="60">
        <v>1.6E-2</v>
      </c>
      <c r="AG54" s="61">
        <v>135</v>
      </c>
      <c r="AH54" s="60">
        <v>3.0659999999999998</v>
      </c>
      <c r="AI54" s="61">
        <v>41.24853228962818</v>
      </c>
      <c r="AJ54" s="60">
        <v>19.728000000000002</v>
      </c>
      <c r="AK54" s="61">
        <v>16.294708029197082</v>
      </c>
      <c r="AL54" s="60">
        <v>811.03300000000002</v>
      </c>
      <c r="AM54" s="61">
        <v>190.80796712340927</v>
      </c>
      <c r="AN54" s="60">
        <v>1.339</v>
      </c>
      <c r="AO54" s="61">
        <v>66.235997012696032</v>
      </c>
      <c r="AP54" s="60">
        <v>1530.7260000000001</v>
      </c>
      <c r="AQ54" s="61">
        <v>117.24987946895787</v>
      </c>
      <c r="AR54" s="60">
        <v>0.16500000000000001</v>
      </c>
      <c r="AS54" s="61">
        <v>386.18181818181819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6.2759999999999998</v>
      </c>
      <c r="BC54" s="61">
        <v>740.54684512428298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25.178999999999998</v>
      </c>
      <c r="BM54" s="61">
        <v>796.91933754319075</v>
      </c>
      <c r="BN54" s="60">
        <v>0.48</v>
      </c>
      <c r="BO54" s="61">
        <v>346.27499999999998</v>
      </c>
      <c r="BP54" s="60">
        <v>16.376000000000001</v>
      </c>
      <c r="BQ54" s="61">
        <v>717.78431851489984</v>
      </c>
      <c r="BR54" s="60">
        <v>0</v>
      </c>
      <c r="BS54" s="61">
        <v>0</v>
      </c>
      <c r="BT54" s="60">
        <v>1.651</v>
      </c>
      <c r="BU54" s="61">
        <v>943.60993337371303</v>
      </c>
    </row>
    <row r="55" spans="1:73" ht="12.95" customHeight="1">
      <c r="A55" s="59"/>
      <c r="B55" s="56" t="s">
        <v>86</v>
      </c>
      <c r="C55" s="10">
        <v>40</v>
      </c>
      <c r="D55" s="60">
        <v>1.0209999999999999</v>
      </c>
      <c r="E55" s="61">
        <v>2283</v>
      </c>
      <c r="F55" s="60">
        <v>0</v>
      </c>
      <c r="G55" s="61">
        <v>0</v>
      </c>
      <c r="H55" s="60">
        <v>0</v>
      </c>
      <c r="I55" s="61">
        <v>0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0.56000000000000005</v>
      </c>
      <c r="U55" s="61">
        <v>1099</v>
      </c>
      <c r="V55" s="60">
        <v>0</v>
      </c>
      <c r="W55" s="61">
        <v>0</v>
      </c>
      <c r="X55" s="60">
        <v>0.04</v>
      </c>
      <c r="Y55" s="61">
        <v>513</v>
      </c>
      <c r="Z55" s="60">
        <v>0</v>
      </c>
      <c r="AA55" s="61">
        <v>0</v>
      </c>
      <c r="AB55" s="60">
        <v>0.113</v>
      </c>
      <c r="AC55" s="61">
        <v>190</v>
      </c>
      <c r="AD55" s="60">
        <v>0</v>
      </c>
      <c r="AE55" s="61">
        <v>0</v>
      </c>
      <c r="AF55" s="60">
        <v>26.82</v>
      </c>
      <c r="AG55" s="61">
        <v>53</v>
      </c>
      <c r="AH55" s="60">
        <v>292.721</v>
      </c>
      <c r="AI55" s="61">
        <v>68</v>
      </c>
      <c r="AJ55" s="60">
        <v>196.02</v>
      </c>
      <c r="AK55" s="61">
        <v>49</v>
      </c>
      <c r="AL55" s="60">
        <v>1150.9690000000001</v>
      </c>
      <c r="AM55" s="61">
        <v>229</v>
      </c>
      <c r="AN55" s="60">
        <v>0.34599999999999997</v>
      </c>
      <c r="AO55" s="61">
        <v>45</v>
      </c>
      <c r="AP55" s="60">
        <v>3898.6779999999999</v>
      </c>
      <c r="AQ55" s="61">
        <v>123.76911045231229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46.005000000000003</v>
      </c>
      <c r="BC55" s="61">
        <v>508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117.621</v>
      </c>
      <c r="BM55" s="61">
        <v>411.88678892374662</v>
      </c>
      <c r="BN55" s="60">
        <v>0</v>
      </c>
      <c r="BO55" s="61">
        <v>0</v>
      </c>
      <c r="BP55" s="60">
        <v>2.9420000000000002</v>
      </c>
      <c r="BQ55" s="61">
        <v>788.72059823249492</v>
      </c>
      <c r="BR55" s="60">
        <v>0</v>
      </c>
      <c r="BS55" s="61">
        <v>0</v>
      </c>
      <c r="BT55" s="60">
        <v>0</v>
      </c>
      <c r="BU55" s="61">
        <v>0</v>
      </c>
    </row>
    <row r="56" spans="1:73" ht="12.95" customHeight="1">
      <c r="A56" s="59"/>
      <c r="B56" s="56" t="s">
        <v>87</v>
      </c>
      <c r="C56" s="10">
        <v>41</v>
      </c>
      <c r="D56" s="60">
        <v>48.976999999999997</v>
      </c>
      <c r="E56" s="61">
        <v>2303.357085979133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42.927999999999997</v>
      </c>
      <c r="AC56" s="61">
        <v>1069.3128261274692</v>
      </c>
      <c r="AD56" s="60">
        <v>0</v>
      </c>
      <c r="AE56" s="61">
        <v>0</v>
      </c>
      <c r="AF56" s="60">
        <v>5.99</v>
      </c>
      <c r="AG56" s="61">
        <v>499.93722871452417</v>
      </c>
      <c r="AH56" s="60">
        <v>46.942999999999998</v>
      </c>
      <c r="AI56" s="61">
        <v>41.491297957096904</v>
      </c>
      <c r="AJ56" s="60">
        <v>0</v>
      </c>
      <c r="AK56" s="61">
        <v>0</v>
      </c>
      <c r="AL56" s="60">
        <v>1040.9870000000001</v>
      </c>
      <c r="AM56" s="61">
        <v>201.69580696012534</v>
      </c>
      <c r="AN56" s="60">
        <v>4.1440000000000001</v>
      </c>
      <c r="AO56" s="61">
        <v>136.82432432432432</v>
      </c>
      <c r="AP56" s="60">
        <v>1781.885</v>
      </c>
      <c r="AQ56" s="61">
        <v>113.87567267247886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26.122</v>
      </c>
      <c r="BC56" s="61">
        <v>485.04823520404256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130.864</v>
      </c>
      <c r="BM56" s="61">
        <v>745.40926458002195</v>
      </c>
      <c r="BN56" s="60">
        <v>7.5010000000000003</v>
      </c>
      <c r="BO56" s="61">
        <v>405.73216904412743</v>
      </c>
      <c r="BP56" s="60">
        <v>52.512</v>
      </c>
      <c r="BQ56" s="61">
        <v>902.56750837903724</v>
      </c>
      <c r="BR56" s="60">
        <v>0</v>
      </c>
      <c r="BS56" s="61">
        <v>0</v>
      </c>
      <c r="BT56" s="60">
        <v>3.1920000000000002</v>
      </c>
      <c r="BU56" s="61">
        <v>1248.7531328320804</v>
      </c>
    </row>
    <row r="57" spans="1:73" ht="12.95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5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0</v>
      </c>
      <c r="I58" s="61">
        <v>0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6.0000000000000001E-3</v>
      </c>
      <c r="Q58" s="61">
        <v>432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0</v>
      </c>
      <c r="Y58" s="61">
        <v>0</v>
      </c>
      <c r="Z58" s="60">
        <v>0</v>
      </c>
      <c r="AA58" s="61">
        <v>0</v>
      </c>
      <c r="AB58" s="60">
        <v>1.431</v>
      </c>
      <c r="AC58" s="61">
        <v>605.1167016072676</v>
      </c>
      <c r="AD58" s="60">
        <v>0</v>
      </c>
      <c r="AE58" s="61">
        <v>0</v>
      </c>
      <c r="AF58" s="60">
        <v>4.6079999999999997</v>
      </c>
      <c r="AG58" s="61">
        <v>80</v>
      </c>
      <c r="AH58" s="60">
        <v>190.92599999999999</v>
      </c>
      <c r="AI58" s="61">
        <v>62</v>
      </c>
      <c r="AJ58" s="60">
        <v>260.45999999999998</v>
      </c>
      <c r="AK58" s="61">
        <v>51</v>
      </c>
      <c r="AL58" s="60">
        <v>494.63799999999998</v>
      </c>
      <c r="AM58" s="61">
        <v>173</v>
      </c>
      <c r="AN58" s="60">
        <v>14.964</v>
      </c>
      <c r="AO58" s="61">
        <v>253.4402566158781</v>
      </c>
      <c r="AP58" s="60">
        <v>694.36800000000005</v>
      </c>
      <c r="AQ58" s="61">
        <v>152</v>
      </c>
      <c r="AR58" s="60">
        <v>0.01</v>
      </c>
      <c r="AS58" s="61">
        <v>108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13.792</v>
      </c>
      <c r="BC58" s="61">
        <v>653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16.98</v>
      </c>
      <c r="BM58" s="61">
        <v>483.27190812720846</v>
      </c>
      <c r="BN58" s="60">
        <v>3.8919999999999999</v>
      </c>
      <c r="BO58" s="61">
        <v>144</v>
      </c>
      <c r="BP58" s="60">
        <v>39.860999999999997</v>
      </c>
      <c r="BQ58" s="61">
        <v>492.99877072828076</v>
      </c>
      <c r="BR58" s="60">
        <v>0</v>
      </c>
      <c r="BS58" s="61">
        <v>0</v>
      </c>
      <c r="BT58" s="60">
        <v>0.27</v>
      </c>
      <c r="BU58" s="61">
        <v>434</v>
      </c>
    </row>
    <row r="59" spans="1:73" ht="12.95" customHeight="1">
      <c r="A59" s="59"/>
      <c r="B59" s="56" t="s">
        <v>89</v>
      </c>
      <c r="C59" s="10">
        <v>43</v>
      </c>
      <c r="D59" s="60">
        <v>0.30599999999999999</v>
      </c>
      <c r="E59" s="61">
        <v>1844.1176470588236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0</v>
      </c>
      <c r="Q59" s="61">
        <v>0</v>
      </c>
      <c r="R59" s="60">
        <v>0</v>
      </c>
      <c r="S59" s="61">
        <v>0</v>
      </c>
      <c r="T59" s="60">
        <v>0</v>
      </c>
      <c r="U59" s="61">
        <v>0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0</v>
      </c>
      <c r="AC59" s="61">
        <v>0</v>
      </c>
      <c r="AD59" s="60">
        <v>0</v>
      </c>
      <c r="AE59" s="61">
        <v>0</v>
      </c>
      <c r="AF59" s="60">
        <v>0.03</v>
      </c>
      <c r="AG59" s="61">
        <v>1296</v>
      </c>
      <c r="AH59" s="60">
        <v>5.9130000000000003</v>
      </c>
      <c r="AI59" s="61">
        <v>45.418569254185691</v>
      </c>
      <c r="AJ59" s="60">
        <v>66.935000000000002</v>
      </c>
      <c r="AK59" s="61">
        <v>88.303578098154929</v>
      </c>
      <c r="AL59" s="60">
        <v>306.75799999999998</v>
      </c>
      <c r="AM59" s="61">
        <v>102.61695864492532</v>
      </c>
      <c r="AN59" s="60">
        <v>5.6390000000000002</v>
      </c>
      <c r="AO59" s="61">
        <v>92.241709522965067</v>
      </c>
      <c r="AP59" s="60">
        <v>52.41</v>
      </c>
      <c r="AQ59" s="61">
        <v>97.843732112192328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0.04</v>
      </c>
      <c r="BC59" s="61">
        <v>440.1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46.048000000000002</v>
      </c>
      <c r="BM59" s="61">
        <v>426.49963082001386</v>
      </c>
      <c r="BN59" s="60">
        <v>1.7010000000000001</v>
      </c>
      <c r="BO59" s="61">
        <v>323.14873603762493</v>
      </c>
      <c r="BP59" s="60">
        <v>4.9139999999999997</v>
      </c>
      <c r="BQ59" s="61">
        <v>1448.5034595034595</v>
      </c>
      <c r="BR59" s="60">
        <v>0</v>
      </c>
      <c r="BS59" s="61">
        <v>0</v>
      </c>
      <c r="BT59" s="60">
        <v>0.63100000000000001</v>
      </c>
      <c r="BU59" s="61">
        <v>1626.5039619651347</v>
      </c>
    </row>
    <row r="60" spans="1:73" ht="12.95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0</v>
      </c>
      <c r="Q60" s="61">
        <v>0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0</v>
      </c>
      <c r="AC60" s="61">
        <v>0</v>
      </c>
      <c r="AD60" s="60">
        <v>0</v>
      </c>
      <c r="AE60" s="61">
        <v>0</v>
      </c>
      <c r="AF60" s="60">
        <v>0</v>
      </c>
      <c r="AG60" s="61">
        <v>0</v>
      </c>
      <c r="AH60" s="60">
        <v>15.8</v>
      </c>
      <c r="AI60" s="61">
        <v>63.280379746835443</v>
      </c>
      <c r="AJ60" s="60">
        <v>5.2960000000000003</v>
      </c>
      <c r="AK60" s="61">
        <v>13.85762839879154</v>
      </c>
      <c r="AL60" s="60">
        <v>146.10300000000001</v>
      </c>
      <c r="AM60" s="61">
        <v>75.753920179599319</v>
      </c>
      <c r="AN60" s="60">
        <v>184.51599999999999</v>
      </c>
      <c r="AO60" s="61">
        <v>77.729573587114388</v>
      </c>
      <c r="AP60" s="60">
        <v>288.33499999999998</v>
      </c>
      <c r="AQ60" s="61">
        <v>92.502356633776685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</v>
      </c>
      <c r="BC60" s="61">
        <v>0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2.5999999999999999E-2</v>
      </c>
      <c r="BM60" s="61">
        <v>517.42307692307691</v>
      </c>
      <c r="BN60" s="60">
        <v>0</v>
      </c>
      <c r="BO60" s="61">
        <v>0</v>
      </c>
      <c r="BP60" s="60">
        <v>2.1999999999999999E-2</v>
      </c>
      <c r="BQ60" s="61">
        <v>603.68181818181813</v>
      </c>
      <c r="BR60" s="60">
        <v>0</v>
      </c>
      <c r="BS60" s="61">
        <v>0</v>
      </c>
      <c r="BT60" s="60">
        <v>0</v>
      </c>
      <c r="BU60" s="61">
        <v>0</v>
      </c>
    </row>
    <row r="61" spans="1:73" ht="12.95" customHeight="1">
      <c r="A61" s="59"/>
      <c r="B61" s="56" t="s">
        <v>91</v>
      </c>
      <c r="C61" s="10">
        <v>45</v>
      </c>
      <c r="D61" s="60">
        <v>0</v>
      </c>
      <c r="E61" s="61">
        <v>0</v>
      </c>
      <c r="F61" s="60">
        <v>0</v>
      </c>
      <c r="G61" s="61">
        <v>0</v>
      </c>
      <c r="H61" s="60">
        <v>36.936999999999998</v>
      </c>
      <c r="I61" s="61">
        <v>580.71649024013868</v>
      </c>
      <c r="J61" s="60">
        <v>0</v>
      </c>
      <c r="K61" s="61">
        <v>0</v>
      </c>
      <c r="L61" s="60">
        <v>6.8819999999999997</v>
      </c>
      <c r="M61" s="61">
        <v>2414.7702702702704</v>
      </c>
      <c r="N61" s="60">
        <v>0</v>
      </c>
      <c r="O61" s="61">
        <v>0</v>
      </c>
      <c r="P61" s="60">
        <v>26.669</v>
      </c>
      <c r="Q61" s="61">
        <v>2515.456897521467</v>
      </c>
      <c r="R61" s="60">
        <v>0</v>
      </c>
      <c r="S61" s="61">
        <v>0</v>
      </c>
      <c r="T61" s="60">
        <v>4.9619999999999997</v>
      </c>
      <c r="U61" s="61">
        <v>807.84945586457081</v>
      </c>
      <c r="V61" s="60">
        <v>0</v>
      </c>
      <c r="W61" s="61">
        <v>0</v>
      </c>
      <c r="X61" s="60">
        <v>3.37</v>
      </c>
      <c r="Y61" s="61">
        <v>836.27804154302669</v>
      </c>
      <c r="Z61" s="60">
        <v>0</v>
      </c>
      <c r="AA61" s="61">
        <v>0</v>
      </c>
      <c r="AB61" s="60">
        <v>0.93600000000000005</v>
      </c>
      <c r="AC61" s="61">
        <v>259.241452991453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3.3959999999999999</v>
      </c>
      <c r="AM61" s="61">
        <v>405.69051825677263</v>
      </c>
      <c r="AN61" s="60">
        <v>0.35399999999999998</v>
      </c>
      <c r="AO61" s="61">
        <v>215.64124293785309</v>
      </c>
      <c r="AP61" s="60">
        <v>3.1E-2</v>
      </c>
      <c r="AQ61" s="61">
        <v>216.54838709677421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2.5000000000000001E-2</v>
      </c>
      <c r="BM61" s="61">
        <v>586.64</v>
      </c>
      <c r="BN61" s="60">
        <v>0</v>
      </c>
      <c r="BO61" s="61">
        <v>0</v>
      </c>
      <c r="BP61" s="60">
        <v>0.03</v>
      </c>
      <c r="BQ61" s="61">
        <v>892.4666666666667</v>
      </c>
      <c r="BR61" s="60">
        <v>0</v>
      </c>
      <c r="BS61" s="61">
        <v>0</v>
      </c>
      <c r="BT61" s="60">
        <v>5.0000000000000001E-3</v>
      </c>
      <c r="BU61" s="61">
        <v>794.8</v>
      </c>
    </row>
    <row r="62" spans="1:73" ht="12.95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1E-3</v>
      </c>
      <c r="I62" s="61">
        <v>76</v>
      </c>
      <c r="J62" s="60">
        <v>1.24</v>
      </c>
      <c r="K62" s="61">
        <v>150.11129032258063</v>
      </c>
      <c r="L62" s="60">
        <v>0</v>
      </c>
      <c r="M62" s="61">
        <v>0</v>
      </c>
      <c r="N62" s="60">
        <v>0</v>
      </c>
      <c r="O62" s="61">
        <v>0</v>
      </c>
      <c r="P62" s="60">
        <v>3.0009999999999999</v>
      </c>
      <c r="Q62" s="61">
        <v>576.59446851049643</v>
      </c>
      <c r="R62" s="60">
        <v>1402.691</v>
      </c>
      <c r="S62" s="61">
        <v>361.88951807632617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10.239000000000001</v>
      </c>
      <c r="AC62" s="61">
        <v>140.71383924211349</v>
      </c>
      <c r="AD62" s="60">
        <v>3880.6289999999999</v>
      </c>
      <c r="AE62" s="61">
        <v>189.71193046281931</v>
      </c>
      <c r="AF62" s="60">
        <v>0</v>
      </c>
      <c r="AG62" s="61">
        <v>0</v>
      </c>
      <c r="AH62" s="60">
        <v>83.182000000000002</v>
      </c>
      <c r="AI62" s="61">
        <v>88.924851530379172</v>
      </c>
      <c r="AJ62" s="60">
        <v>0</v>
      </c>
      <c r="AK62" s="61">
        <v>0</v>
      </c>
      <c r="AL62" s="60">
        <v>46.021999999999998</v>
      </c>
      <c r="AM62" s="61">
        <v>192.20053452696538</v>
      </c>
      <c r="AN62" s="60">
        <v>167.941</v>
      </c>
      <c r="AO62" s="61">
        <v>105.24262687491441</v>
      </c>
      <c r="AP62" s="60">
        <v>1404.16</v>
      </c>
      <c r="AQ62" s="61">
        <v>101.29785352096627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1.7889999999999999</v>
      </c>
      <c r="BM62" s="61">
        <v>603.15874790385692</v>
      </c>
      <c r="BN62" s="60">
        <v>0</v>
      </c>
      <c r="BO62" s="61">
        <v>0</v>
      </c>
      <c r="BP62" s="60">
        <v>0.17499999999999999</v>
      </c>
      <c r="BQ62" s="61">
        <v>1252.1485714285714</v>
      </c>
      <c r="BR62" s="60">
        <v>0</v>
      </c>
      <c r="BS62" s="61">
        <v>0</v>
      </c>
      <c r="BT62" s="60">
        <v>2.1000000000000001E-2</v>
      </c>
      <c r="BU62" s="61">
        <v>659.42857142857144</v>
      </c>
    </row>
    <row r="63" spans="1:73" ht="12.95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5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528.82799999999997</v>
      </c>
      <c r="S64" s="61">
        <v>367.71572609619761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9.7379999999999995</v>
      </c>
      <c r="AC64" s="61">
        <v>197.50513452454302</v>
      </c>
      <c r="AD64" s="60">
        <v>1300.67</v>
      </c>
      <c r="AE64" s="61">
        <v>183.41733414317238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0</v>
      </c>
      <c r="AM64" s="61">
        <v>0</v>
      </c>
      <c r="AN64" s="60">
        <v>2.2650000000000001</v>
      </c>
      <c r="AO64" s="61">
        <v>32.4</v>
      </c>
      <c r="AP64" s="60">
        <v>0</v>
      </c>
      <c r="AQ64" s="61">
        <v>0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0.124</v>
      </c>
      <c r="BM64" s="61">
        <v>1372.6451612903224</v>
      </c>
      <c r="BN64" s="60">
        <v>0</v>
      </c>
      <c r="BO64" s="61">
        <v>0</v>
      </c>
      <c r="BP64" s="60">
        <v>0</v>
      </c>
      <c r="BQ64" s="61">
        <v>0</v>
      </c>
      <c r="BR64" s="60">
        <v>0</v>
      </c>
      <c r="BS64" s="61">
        <v>0</v>
      </c>
      <c r="BT64" s="60">
        <v>0</v>
      </c>
      <c r="BU64" s="61">
        <v>0</v>
      </c>
    </row>
    <row r="65" spans="1:73" ht="12.95" customHeight="1">
      <c r="A65" s="59"/>
      <c r="B65" s="56" t="s">
        <v>94</v>
      </c>
      <c r="C65" s="10">
        <v>48</v>
      </c>
      <c r="D65" s="60">
        <v>8.8670000000000009</v>
      </c>
      <c r="E65" s="61">
        <v>2783.87211007105</v>
      </c>
      <c r="F65" s="60">
        <v>0</v>
      </c>
      <c r="G65" s="61">
        <v>0</v>
      </c>
      <c r="H65" s="60">
        <v>66.718999999999994</v>
      </c>
      <c r="I65" s="61">
        <v>677.28450666227013</v>
      </c>
      <c r="J65" s="60">
        <v>0</v>
      </c>
      <c r="K65" s="61">
        <v>0</v>
      </c>
      <c r="L65" s="60">
        <v>44.058999999999997</v>
      </c>
      <c r="M65" s="61">
        <v>1681.9185410472321</v>
      </c>
      <c r="N65" s="60">
        <v>0</v>
      </c>
      <c r="O65" s="61">
        <v>0</v>
      </c>
      <c r="P65" s="60">
        <v>21.704999999999998</v>
      </c>
      <c r="Q65" s="61">
        <v>1500.7455425017276</v>
      </c>
      <c r="R65" s="60">
        <v>0</v>
      </c>
      <c r="S65" s="61">
        <v>0</v>
      </c>
      <c r="T65" s="60">
        <v>1.4119999999999999</v>
      </c>
      <c r="U65" s="61">
        <v>721.2181303116148</v>
      </c>
      <c r="V65" s="60">
        <v>0</v>
      </c>
      <c r="W65" s="61">
        <v>0</v>
      </c>
      <c r="X65" s="60">
        <v>5.9790000000000001</v>
      </c>
      <c r="Y65" s="61">
        <v>774.29152032112393</v>
      </c>
      <c r="Z65" s="60">
        <v>0</v>
      </c>
      <c r="AA65" s="61">
        <v>0</v>
      </c>
      <c r="AB65" s="60">
        <v>116.289</v>
      </c>
      <c r="AC65" s="61">
        <v>769.02747465366451</v>
      </c>
      <c r="AD65" s="60">
        <v>0</v>
      </c>
      <c r="AE65" s="61">
        <v>0</v>
      </c>
      <c r="AF65" s="60">
        <v>1.788</v>
      </c>
      <c r="AG65" s="61">
        <v>689</v>
      </c>
      <c r="AH65" s="60">
        <v>0.01</v>
      </c>
      <c r="AI65" s="61">
        <v>758</v>
      </c>
      <c r="AJ65" s="60">
        <v>0</v>
      </c>
      <c r="AK65" s="61">
        <v>0</v>
      </c>
      <c r="AL65" s="60">
        <v>31.114000000000001</v>
      </c>
      <c r="AM65" s="61">
        <v>401.70688436073794</v>
      </c>
      <c r="AN65" s="60">
        <v>3.2770000000000001</v>
      </c>
      <c r="AO65" s="61">
        <v>188.87915776624962</v>
      </c>
      <c r="AP65" s="60">
        <v>35.066000000000003</v>
      </c>
      <c r="AQ65" s="61">
        <v>293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169.19</v>
      </c>
      <c r="BM65" s="61">
        <v>848.00638926650515</v>
      </c>
      <c r="BN65" s="60">
        <v>2.101</v>
      </c>
      <c r="BO65" s="61">
        <v>774</v>
      </c>
      <c r="BP65" s="60">
        <v>55.378999999999998</v>
      </c>
      <c r="BQ65" s="61">
        <v>1224.7958431896568</v>
      </c>
      <c r="BR65" s="60">
        <v>0</v>
      </c>
      <c r="BS65" s="61">
        <v>0</v>
      </c>
      <c r="BT65" s="60">
        <v>2.1160000000000001</v>
      </c>
      <c r="BU65" s="61">
        <v>2020.8062381852553</v>
      </c>
    </row>
    <row r="66" spans="1:73" ht="12.95" customHeight="1">
      <c r="A66" s="59"/>
      <c r="B66" s="56" t="s">
        <v>95</v>
      </c>
      <c r="C66" s="10">
        <v>49</v>
      </c>
      <c r="D66" s="60">
        <v>0</v>
      </c>
      <c r="E66" s="61">
        <v>0</v>
      </c>
      <c r="F66" s="60">
        <v>0</v>
      </c>
      <c r="G66" s="61">
        <v>0</v>
      </c>
      <c r="H66" s="60">
        <v>313.935</v>
      </c>
      <c r="I66" s="61">
        <v>476.86250656983134</v>
      </c>
      <c r="J66" s="60">
        <v>0</v>
      </c>
      <c r="K66" s="61">
        <v>0</v>
      </c>
      <c r="L66" s="60">
        <v>117.52800000000001</v>
      </c>
      <c r="M66" s="61">
        <v>1281.4534919338371</v>
      </c>
      <c r="N66" s="60">
        <v>0</v>
      </c>
      <c r="O66" s="61">
        <v>0</v>
      </c>
      <c r="P66" s="60">
        <v>176.762</v>
      </c>
      <c r="Q66" s="61">
        <v>908.56548353152834</v>
      </c>
      <c r="R66" s="60">
        <v>0</v>
      </c>
      <c r="S66" s="61">
        <v>0</v>
      </c>
      <c r="T66" s="60">
        <v>2.3439999999999999</v>
      </c>
      <c r="U66" s="61">
        <v>755.2461604095563</v>
      </c>
      <c r="V66" s="60">
        <v>0</v>
      </c>
      <c r="W66" s="61">
        <v>0</v>
      </c>
      <c r="X66" s="60">
        <v>19.623999999999999</v>
      </c>
      <c r="Y66" s="61">
        <v>596.56018141051766</v>
      </c>
      <c r="Z66" s="60">
        <v>0</v>
      </c>
      <c r="AA66" s="61">
        <v>0</v>
      </c>
      <c r="AB66" s="60">
        <v>3.2000000000000001E-2</v>
      </c>
      <c r="AC66" s="61">
        <v>190.65625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0</v>
      </c>
      <c r="AO66" s="61">
        <v>0</v>
      </c>
      <c r="AP66" s="60">
        <v>0</v>
      </c>
      <c r="AQ66" s="61">
        <v>0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1.7999999999999999E-2</v>
      </c>
      <c r="BI66" s="61">
        <v>168</v>
      </c>
      <c r="BJ66" s="60">
        <v>0</v>
      </c>
      <c r="BK66" s="61">
        <v>0</v>
      </c>
      <c r="BL66" s="60">
        <v>0.88100000000000001</v>
      </c>
      <c r="BM66" s="61">
        <v>466.72077185017025</v>
      </c>
      <c r="BN66" s="60">
        <v>0</v>
      </c>
      <c r="BO66" s="61">
        <v>0</v>
      </c>
      <c r="BP66" s="60">
        <v>8.9999999999999993E-3</v>
      </c>
      <c r="BQ66" s="61">
        <v>1240.7777777777778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90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AE50"/>
  <sheetViews>
    <sheetView tabSelected="1" workbookViewId="0">
      <pane xSplit="4" ySplit="7" topLeftCell="E8" activePane="bottomRight" state="frozen"/>
      <selection activeCell="AH25" sqref="AH25"/>
      <selection pane="topRight" activeCell="AH25" sqref="AH25"/>
      <selection pane="bottomLeft" activeCell="AH25" sqref="AH25"/>
      <selection pane="bottomRight" activeCell="AH25" sqref="AH25"/>
    </sheetView>
  </sheetViews>
  <sheetFormatPr defaultRowHeight="11.25"/>
  <cols>
    <col min="1" max="1" width="4.125" style="39" customWidth="1"/>
    <col min="2" max="2" width="9.375" style="7" customWidth="1"/>
    <col min="3" max="3" width="5" style="7" customWidth="1"/>
    <col min="4" max="4" width="3.25" style="8" customWidth="1"/>
    <col min="5" max="6" width="9.875" style="41" customWidth="1"/>
    <col min="7" max="7" width="7.625" style="41" customWidth="1"/>
    <col min="8" max="9" width="9.875" style="67" customWidth="1"/>
    <col min="10" max="10" width="7.625" style="41" customWidth="1"/>
    <col min="11" max="16384" width="9" style="4"/>
  </cols>
  <sheetData>
    <row r="1" spans="1:31" ht="18" customHeight="1">
      <c r="B1" s="4"/>
      <c r="C1" s="4"/>
      <c r="D1" s="66"/>
    </row>
    <row r="2" spans="1:31" ht="18" customHeight="1">
      <c r="B2" s="4"/>
      <c r="C2" s="4"/>
      <c r="D2" s="66"/>
    </row>
    <row r="3" spans="1:31" ht="18" customHeight="1">
      <c r="A3" s="68" t="s">
        <v>130</v>
      </c>
      <c r="B3" s="69"/>
      <c r="C3" s="69"/>
      <c r="H3" s="70"/>
      <c r="I3" s="70"/>
    </row>
    <row r="4" spans="1:31" ht="18" customHeight="1" thickBot="1">
      <c r="A4" s="4"/>
      <c r="B4" s="13"/>
      <c r="C4" s="13"/>
      <c r="H4" s="71"/>
      <c r="I4" s="71"/>
    </row>
    <row r="5" spans="1:31" ht="18" customHeight="1" thickTop="1">
      <c r="A5" s="91" t="s">
        <v>131</v>
      </c>
      <c r="B5" s="109"/>
      <c r="C5" s="109"/>
      <c r="D5" s="110"/>
      <c r="E5" s="72" t="s">
        <v>132</v>
      </c>
      <c r="F5" s="72"/>
      <c r="G5" s="73"/>
      <c r="H5" s="74" t="s">
        <v>133</v>
      </c>
      <c r="I5" s="74"/>
      <c r="J5" s="72"/>
      <c r="AD5" s="117"/>
      <c r="AE5" s="117"/>
    </row>
    <row r="6" spans="1:31" ht="18" customHeight="1">
      <c r="A6" s="111"/>
      <c r="B6" s="111"/>
      <c r="C6" s="111"/>
      <c r="D6" s="112"/>
      <c r="E6" s="75">
        <v>43101</v>
      </c>
      <c r="F6" s="76">
        <v>42736</v>
      </c>
      <c r="G6" s="77" t="s">
        <v>134</v>
      </c>
      <c r="H6" s="75">
        <v>43101</v>
      </c>
      <c r="I6" s="76">
        <v>42736</v>
      </c>
      <c r="J6" s="78" t="s">
        <v>134</v>
      </c>
      <c r="AD6" s="117"/>
      <c r="AE6" s="117"/>
    </row>
    <row r="7" spans="1:31" ht="18" customHeight="1">
      <c r="A7" s="113"/>
      <c r="B7" s="113"/>
      <c r="C7" s="113"/>
      <c r="D7" s="114"/>
      <c r="E7" s="79" t="s">
        <v>137</v>
      </c>
      <c r="F7" s="79" t="s">
        <v>137</v>
      </c>
      <c r="G7" s="80" t="s">
        <v>135</v>
      </c>
      <c r="H7" s="79" t="s">
        <v>137</v>
      </c>
      <c r="I7" s="79" t="s">
        <v>137</v>
      </c>
      <c r="J7" s="81" t="s">
        <v>135</v>
      </c>
    </row>
    <row r="8" spans="1:31" ht="15" customHeight="1">
      <c r="A8" s="17"/>
      <c r="B8" s="17"/>
      <c r="C8" s="17"/>
      <c r="D8" s="19"/>
      <c r="E8" s="82"/>
      <c r="F8" s="82"/>
      <c r="G8" s="83" t="s">
        <v>136</v>
      </c>
      <c r="H8" s="82"/>
      <c r="I8" s="82"/>
      <c r="J8" s="83" t="s">
        <v>136</v>
      </c>
    </row>
    <row r="9" spans="1:31" ht="15" customHeight="1">
      <c r="A9" s="17"/>
      <c r="B9" s="18" t="s">
        <v>1</v>
      </c>
      <c r="C9" s="18"/>
      <c r="D9" s="19">
        <v>1</v>
      </c>
      <c r="E9" s="84">
        <v>3172.9470000000001</v>
      </c>
      <c r="F9" s="84">
        <v>3133.4459999999999</v>
      </c>
      <c r="G9" s="85">
        <f>IF(ISERR(E9/F9*100),"-",E9/F9*100)</f>
        <v>101.26062488391376</v>
      </c>
      <c r="H9" s="84">
        <v>1612</v>
      </c>
      <c r="I9" s="84">
        <v>1421.683871686316</v>
      </c>
      <c r="J9" s="85">
        <f>IF(ISERR(H9/I9*100),"-",H9/I9*100)</f>
        <v>113.38666999773604</v>
      </c>
    </row>
    <row r="10" spans="1:31" ht="15" customHeight="1">
      <c r="A10" s="17"/>
      <c r="B10" s="18" t="s">
        <v>96</v>
      </c>
      <c r="C10" s="18"/>
      <c r="D10" s="19">
        <v>2</v>
      </c>
      <c r="E10" s="84">
        <v>3337.9960000000001</v>
      </c>
      <c r="F10" s="84">
        <v>2950.5309999999999</v>
      </c>
      <c r="G10" s="85">
        <f>IF(ISERR(E10/F10*100),"-",E10/F10*100)</f>
        <v>113.13204301191888</v>
      </c>
      <c r="H10" s="84">
        <v>1712</v>
      </c>
      <c r="I10" s="84">
        <v>1784.3135547465863</v>
      </c>
      <c r="J10" s="85">
        <f>IF(ISERR(H10/I10*100),"-",H10/I10*100)</f>
        <v>95.947261928587636</v>
      </c>
    </row>
    <row r="11" spans="1:31" ht="15" customHeight="1">
      <c r="A11" s="17"/>
      <c r="B11" s="18" t="s">
        <v>97</v>
      </c>
      <c r="C11" s="18"/>
      <c r="D11" s="19">
        <v>3</v>
      </c>
      <c r="E11" s="84">
        <v>27760</v>
      </c>
      <c r="F11" s="84">
        <v>29352.341</v>
      </c>
      <c r="G11" s="85">
        <f>IF(ISERR(E11/F11*100),"-",E11/F11*100)</f>
        <v>94.575080059202094</v>
      </c>
      <c r="H11" s="84">
        <v>424</v>
      </c>
      <c r="I11" s="84">
        <v>383.07051999702514</v>
      </c>
      <c r="J11" s="85">
        <f>IF(ISERR(H11/I11*100),"-",H11/I11*100)</f>
        <v>110.6845810017677</v>
      </c>
    </row>
    <row r="12" spans="1:31" ht="15" customHeight="1">
      <c r="A12" s="17"/>
      <c r="B12" s="18" t="s">
        <v>98</v>
      </c>
      <c r="C12" s="18"/>
      <c r="D12" s="19">
        <v>4</v>
      </c>
      <c r="E12" s="84">
        <v>8282.7610000000004</v>
      </c>
      <c r="F12" s="84">
        <v>11567.108</v>
      </c>
      <c r="G12" s="85">
        <f>IF(ISERR(E12/F12*100),"-",E12/F12*100)</f>
        <v>71.60615254910735</v>
      </c>
      <c r="H12" s="84">
        <v>368</v>
      </c>
      <c r="I12" s="84">
        <v>344.95485639107028</v>
      </c>
      <c r="J12" s="85">
        <f>IF(ISERR(H12/I12*100),"-",H12/I12*100)</f>
        <v>106.68062593755856</v>
      </c>
    </row>
    <row r="13" spans="1:31" ht="15" customHeight="1">
      <c r="A13" s="17"/>
      <c r="B13" s="18" t="s">
        <v>99</v>
      </c>
      <c r="C13" s="18"/>
      <c r="D13" s="19">
        <v>5</v>
      </c>
      <c r="E13" s="84">
        <v>4092</v>
      </c>
      <c r="F13" s="84">
        <v>4541.26</v>
      </c>
      <c r="G13" s="85">
        <f>IF(ISERR(E13/F13*100),"-",E13/F13*100)</f>
        <v>90.107150878830979</v>
      </c>
      <c r="H13" s="84">
        <v>1412</v>
      </c>
      <c r="I13" s="84">
        <v>1369.0556823436666</v>
      </c>
      <c r="J13" s="85">
        <f>IF(ISERR(H13/I13*100),"-",H13/I13*100)</f>
        <v>103.13678385840505</v>
      </c>
    </row>
    <row r="14" spans="1:31" ht="15" customHeight="1">
      <c r="A14" s="17"/>
      <c r="B14" s="18"/>
      <c r="C14" s="18"/>
      <c r="D14" s="19"/>
      <c r="E14" s="84"/>
      <c r="F14" s="84"/>
      <c r="G14" s="85"/>
      <c r="H14" s="84"/>
      <c r="I14" s="84"/>
      <c r="J14" s="85"/>
    </row>
    <row r="15" spans="1:31" ht="15" customHeight="1">
      <c r="A15" s="17"/>
      <c r="B15" s="18" t="s">
        <v>100</v>
      </c>
      <c r="C15" s="18"/>
      <c r="D15" s="19">
        <v>6</v>
      </c>
      <c r="E15" s="84">
        <v>16606</v>
      </c>
      <c r="F15" s="84">
        <v>18900.403999999999</v>
      </c>
      <c r="G15" s="85">
        <f t="shared" ref="G15" si="0">IF(ISERR(E15/F15*100),"-",E15/F15*100)</f>
        <v>87.86055578494512</v>
      </c>
      <c r="H15" s="84">
        <v>1065</v>
      </c>
      <c r="I15" s="84">
        <v>1148.8722845289446</v>
      </c>
      <c r="J15" s="85">
        <f t="shared" ref="J15" si="1">IF(ISERR(H15/I15*100),"-",H15/I15*100)</f>
        <v>92.699598932066365</v>
      </c>
    </row>
    <row r="16" spans="1:31" ht="15" customHeight="1">
      <c r="A16" s="17"/>
      <c r="B16" s="18" t="s">
        <v>101</v>
      </c>
      <c r="C16" s="18"/>
      <c r="D16" s="19">
        <v>7</v>
      </c>
      <c r="E16" s="84">
        <v>10169</v>
      </c>
      <c r="F16" s="84">
        <v>6607.9250000000002</v>
      </c>
      <c r="G16" s="85">
        <f t="shared" ref="G16" si="2">IF(ISERR(E16/F16*100),"-",E16/F16*100)</f>
        <v>153.89097182549739</v>
      </c>
      <c r="H16" s="84">
        <v>868</v>
      </c>
      <c r="I16" s="84">
        <v>932.32483237930205</v>
      </c>
      <c r="J16" s="85">
        <f t="shared" ref="J16" si="3">IF(ISERR(H16/I16*100),"-",H16/I16*100)</f>
        <v>93.100598616992272</v>
      </c>
    </row>
    <row r="17" spans="1:10" ht="15" customHeight="1">
      <c r="A17" s="17"/>
      <c r="B17" s="18" t="s">
        <v>102</v>
      </c>
      <c r="C17" s="18"/>
      <c r="D17" s="19">
        <v>8</v>
      </c>
      <c r="E17" s="84">
        <v>27452.332999999999</v>
      </c>
      <c r="F17" s="84">
        <v>35192.946000000004</v>
      </c>
      <c r="G17" s="85">
        <f t="shared" ref="G17" si="4">IF(ISERR(E17/F17*100),"-",E17/F17*100)</f>
        <v>78.005214454055633</v>
      </c>
      <c r="H17" s="84">
        <v>474</v>
      </c>
      <c r="I17" s="84">
        <v>447.27145985448334</v>
      </c>
      <c r="J17" s="85">
        <f t="shared" ref="J17" si="5">IF(ISERR(H17/I17*100),"-",H17/I17*100)</f>
        <v>105.97591005565448</v>
      </c>
    </row>
    <row r="18" spans="1:10" ht="15" customHeight="1">
      <c r="A18" s="17"/>
      <c r="B18" s="18" t="s">
        <v>103</v>
      </c>
      <c r="C18" s="18"/>
      <c r="D18" s="19">
        <v>9</v>
      </c>
      <c r="E18" s="84">
        <v>813</v>
      </c>
      <c r="F18" s="84">
        <v>856.79100000000005</v>
      </c>
      <c r="G18" s="85">
        <f t="shared" ref="G18" si="6">IF(ISERR(E18/F18*100),"-",E18/F18*100)</f>
        <v>94.888951914760995</v>
      </c>
      <c r="H18" s="84">
        <v>707</v>
      </c>
      <c r="I18" s="84">
        <v>712.07696275987962</v>
      </c>
      <c r="J18" s="85">
        <f t="shared" ref="J18" si="7">IF(ISERR(H18/I18*100),"-",H18/I18*100)</f>
        <v>99.287020501238771</v>
      </c>
    </row>
    <row r="19" spans="1:10" ht="15" customHeight="1">
      <c r="A19" s="17"/>
      <c r="B19" s="18" t="s">
        <v>104</v>
      </c>
      <c r="C19" s="18"/>
      <c r="D19" s="19">
        <v>10</v>
      </c>
      <c r="E19" s="84">
        <v>141.023</v>
      </c>
      <c r="F19" s="84">
        <v>138.65199999999999</v>
      </c>
      <c r="G19" s="85">
        <f t="shared" ref="G19" si="8">IF(ISERR(E19/F19*100),"-",E19/F19*100)</f>
        <v>101.71003663849061</v>
      </c>
      <c r="H19" s="84">
        <v>811</v>
      </c>
      <c r="I19" s="84">
        <v>605.21183971381583</v>
      </c>
      <c r="J19" s="85">
        <f t="shared" ref="J19" si="9">IF(ISERR(H19/I19*100),"-",H19/I19*100)</f>
        <v>134.00266597287563</v>
      </c>
    </row>
    <row r="20" spans="1:10" ht="15" customHeight="1">
      <c r="A20" s="17"/>
      <c r="B20" s="18"/>
      <c r="C20" s="18"/>
      <c r="D20" s="19"/>
      <c r="E20" s="84"/>
      <c r="F20" s="84"/>
      <c r="G20" s="85"/>
      <c r="H20" s="84"/>
      <c r="I20" s="84"/>
      <c r="J20" s="85"/>
    </row>
    <row r="21" spans="1:10" ht="15" customHeight="1">
      <c r="A21" s="17"/>
      <c r="B21" s="18" t="s">
        <v>105</v>
      </c>
      <c r="C21" s="18"/>
      <c r="D21" s="19">
        <v>11</v>
      </c>
      <c r="E21" s="84">
        <v>3844</v>
      </c>
      <c r="F21" s="84">
        <v>3484.9920000000002</v>
      </c>
      <c r="G21" s="85">
        <f t="shared" ref="G21" si="10">IF(ISERR(E21/F21*100),"-",E21/F21*100)</f>
        <v>110.30154445117807</v>
      </c>
      <c r="H21" s="84">
        <v>978.71195635902018</v>
      </c>
      <c r="I21" s="84">
        <v>1006.0875915927496</v>
      </c>
      <c r="J21" s="85">
        <f t="shared" ref="J21" si="11">IF(ISERR(H21/I21*100),"-",H21/I21*100)</f>
        <v>97.279000808429544</v>
      </c>
    </row>
    <row r="22" spans="1:10" ht="15" customHeight="1">
      <c r="A22" s="17"/>
      <c r="B22" s="18" t="s">
        <v>106</v>
      </c>
      <c r="C22" s="18"/>
      <c r="D22" s="19">
        <v>12</v>
      </c>
      <c r="E22" s="84">
        <v>747.24099999999999</v>
      </c>
      <c r="F22" s="84">
        <v>1174.5329999999999</v>
      </c>
      <c r="G22" s="85">
        <f t="shared" ref="G22" si="12">IF(ISERR(E22/F22*100),"-",E22/F22*100)</f>
        <v>63.620264394444433</v>
      </c>
      <c r="H22" s="84">
        <v>804</v>
      </c>
      <c r="I22" s="84">
        <v>757.60341855018112</v>
      </c>
      <c r="J22" s="85">
        <f t="shared" ref="J22" si="13">IF(ISERR(H22/I22*100),"-",H22/I22*100)</f>
        <v>106.12412514434104</v>
      </c>
    </row>
    <row r="23" spans="1:10" ht="15" customHeight="1">
      <c r="A23" s="17"/>
      <c r="B23" s="18" t="s">
        <v>107</v>
      </c>
      <c r="C23" s="18"/>
      <c r="D23" s="19">
        <v>13</v>
      </c>
      <c r="E23" s="84">
        <v>44318</v>
      </c>
      <c r="F23" s="84">
        <v>46029.173999999999</v>
      </c>
      <c r="G23" s="85">
        <f t="shared" ref="G23" si="14">IF(ISERR(E23/F23*100),"-",E23/F23*100)</f>
        <v>96.282414279256884</v>
      </c>
      <c r="H23" s="84">
        <v>306</v>
      </c>
      <c r="I23" s="84">
        <v>364.78845455710331</v>
      </c>
      <c r="J23" s="85">
        <f t="shared" ref="J23" si="15">IF(ISERR(H23/I23*100),"-",H23/I23*100)</f>
        <v>83.884233773659446</v>
      </c>
    </row>
    <row r="24" spans="1:10" ht="15" customHeight="1">
      <c r="A24" s="17"/>
      <c r="B24" s="18" t="s">
        <v>108</v>
      </c>
      <c r="C24" s="18"/>
      <c r="D24" s="19">
        <v>14</v>
      </c>
      <c r="E24" s="84">
        <v>196346</v>
      </c>
      <c r="F24" s="84">
        <v>154136.65900000001</v>
      </c>
      <c r="G24" s="85">
        <f t="shared" ref="G24" si="16">IF(ISERR(E24/F24*100),"-",E24/F24*100)</f>
        <v>127.38436221067954</v>
      </c>
      <c r="H24" s="84">
        <v>192</v>
      </c>
      <c r="I24" s="84">
        <v>256.89545919118439</v>
      </c>
      <c r="J24" s="85">
        <f t="shared" ref="J24" si="17">IF(ISERR(H24/I24*100),"-",H24/I24*100)</f>
        <v>74.738572882719396</v>
      </c>
    </row>
    <row r="25" spans="1:10" ht="15" customHeight="1">
      <c r="A25" s="17"/>
      <c r="B25" s="18" t="s">
        <v>109</v>
      </c>
      <c r="C25" s="18"/>
      <c r="D25" s="19">
        <v>15</v>
      </c>
      <c r="E25" s="84">
        <v>350225.02799999999</v>
      </c>
      <c r="F25" s="84">
        <v>378556.4</v>
      </c>
      <c r="G25" s="85">
        <f t="shared" ref="G25" si="18">IF(ISERR(E25/F25*100),"-",E25/F25*100)</f>
        <v>92.51594425559837</v>
      </c>
      <c r="H25" s="84">
        <v>42.788740098266196</v>
      </c>
      <c r="I25" s="84">
        <v>49.984605963602782</v>
      </c>
      <c r="J25" s="85">
        <f t="shared" ref="J25" si="19">IF(ISERR(H25/I25*100),"-",H25/I25*100)</f>
        <v>85.60383596786501</v>
      </c>
    </row>
    <row r="26" spans="1:10" ht="15" customHeight="1">
      <c r="A26" s="17"/>
      <c r="B26" s="18"/>
      <c r="C26" s="18"/>
      <c r="D26" s="19"/>
      <c r="E26" s="84"/>
      <c r="F26" s="84"/>
      <c r="G26" s="85"/>
      <c r="H26" s="84"/>
      <c r="I26" s="84"/>
      <c r="J26" s="85"/>
    </row>
    <row r="27" spans="1:10" ht="15" customHeight="1">
      <c r="A27" s="17"/>
      <c r="B27" s="18" t="s">
        <v>110</v>
      </c>
      <c r="C27" s="18"/>
      <c r="D27" s="19">
        <v>16</v>
      </c>
      <c r="E27" s="84">
        <v>26854.778999999999</v>
      </c>
      <c r="F27" s="84">
        <v>38242.851000000002</v>
      </c>
      <c r="G27" s="85">
        <f t="shared" ref="G27" si="20">IF(ISERR(E27/F27*100),"-",E27/F27*100)</f>
        <v>70.221697121901286</v>
      </c>
      <c r="H27" s="84">
        <v>61</v>
      </c>
      <c r="I27" s="84">
        <v>59.300565718805849</v>
      </c>
      <c r="J27" s="85">
        <f t="shared" ref="J27" si="21">IF(ISERR(H27/I27*100),"-",H27/I27*100)</f>
        <v>102.86579775520626</v>
      </c>
    </row>
    <row r="28" spans="1:10" ht="15" customHeight="1">
      <c r="A28" s="17"/>
      <c r="B28" s="18" t="s">
        <v>111</v>
      </c>
      <c r="C28" s="18"/>
      <c r="D28" s="19">
        <v>17</v>
      </c>
      <c r="E28" s="84">
        <v>9799.8970000000008</v>
      </c>
      <c r="F28" s="84">
        <v>24237.507000000001</v>
      </c>
      <c r="G28" s="85">
        <f t="shared" ref="G28" si="22">IF(ISERR(E28/F28*100),"-",E28/F28*100)</f>
        <v>40.432776357733488</v>
      </c>
      <c r="H28" s="84">
        <v>53</v>
      </c>
      <c r="I28" s="84">
        <v>51.404271363387338</v>
      </c>
      <c r="J28" s="85">
        <f t="shared" ref="J28" si="23">IF(ISERR(H28/I28*100),"-",H28/I28*100)</f>
        <v>103.10427245497193</v>
      </c>
    </row>
    <row r="29" spans="1:10" ht="15" customHeight="1">
      <c r="A29" s="17"/>
      <c r="B29" s="18" t="s">
        <v>112</v>
      </c>
      <c r="C29" s="18"/>
      <c r="D29" s="19">
        <v>18</v>
      </c>
      <c r="E29" s="84">
        <v>81002</v>
      </c>
      <c r="F29" s="84">
        <v>106426.493</v>
      </c>
      <c r="G29" s="85">
        <f t="shared" ref="G29" si="24">IF(ISERR(E29/F29*100),"-",E29/F29*100)</f>
        <v>76.110748101039079</v>
      </c>
      <c r="H29" s="84">
        <v>191</v>
      </c>
      <c r="I29" s="84">
        <v>169.00428272122056</v>
      </c>
      <c r="J29" s="85">
        <f t="shared" ref="J29" si="25">IF(ISERR(H29/I29*100),"-",H29/I29*100)</f>
        <v>113.01488750735523</v>
      </c>
    </row>
    <row r="30" spans="1:10" ht="15" customHeight="1">
      <c r="A30" s="17"/>
      <c r="B30" s="18" t="s">
        <v>113</v>
      </c>
      <c r="C30" s="18"/>
      <c r="D30" s="19">
        <v>19</v>
      </c>
      <c r="E30" s="84">
        <v>7575</v>
      </c>
      <c r="F30" s="84">
        <v>11432.335999999999</v>
      </c>
      <c r="G30" s="85">
        <f t="shared" ref="G30" si="26">IF(ISERR(E30/F30*100),"-",E30/F30*100)</f>
        <v>66.259424145686424</v>
      </c>
      <c r="H30" s="84">
        <v>93.858511906113392</v>
      </c>
      <c r="I30" s="84">
        <v>92.51240009041021</v>
      </c>
      <c r="J30" s="85">
        <f t="shared" ref="J30" si="27">IF(ISERR(H30/I30*100),"-",H30/I30*100)</f>
        <v>101.4550609587338</v>
      </c>
    </row>
    <row r="31" spans="1:10" ht="15" customHeight="1">
      <c r="A31" s="17"/>
      <c r="B31" s="18" t="s">
        <v>114</v>
      </c>
      <c r="C31" s="18"/>
      <c r="D31" s="19">
        <v>20</v>
      </c>
      <c r="E31" s="84">
        <v>501906</v>
      </c>
      <c r="F31" s="84">
        <v>461931.57</v>
      </c>
      <c r="G31" s="85">
        <f t="shared" ref="G31" si="28">IF(ISERR(E31/F31*100),"-",E31/F31*100)</f>
        <v>108.65375579330939</v>
      </c>
      <c r="H31" s="84">
        <v>97</v>
      </c>
      <c r="I31" s="84">
        <v>83.235067795864211</v>
      </c>
      <c r="J31" s="85">
        <f t="shared" ref="J31" si="29">IF(ISERR(H31/I31*100),"-",H31/I31*100)</f>
        <v>116.53741934576732</v>
      </c>
    </row>
    <row r="32" spans="1:10" ht="15" customHeight="1">
      <c r="A32" s="17"/>
      <c r="B32" s="18"/>
      <c r="C32" s="18"/>
      <c r="D32" s="19"/>
      <c r="E32" s="84"/>
      <c r="F32" s="84"/>
      <c r="G32" s="85"/>
      <c r="H32" s="84"/>
      <c r="I32" s="84"/>
      <c r="J32" s="85"/>
    </row>
    <row r="33" spans="1:10" ht="15" customHeight="1">
      <c r="A33" s="17"/>
      <c r="B33" s="18" t="s">
        <v>115</v>
      </c>
      <c r="C33" s="18"/>
      <c r="D33" s="19">
        <v>21</v>
      </c>
      <c r="E33" s="84">
        <v>102124.327</v>
      </c>
      <c r="F33" s="84">
        <v>70630.160999999993</v>
      </c>
      <c r="G33" s="85">
        <f t="shared" ref="G33" si="30">IF(ISERR(E33/F33*100),"-",E33/F33*100)</f>
        <v>144.59025089862106</v>
      </c>
      <c r="H33" s="84">
        <v>184.35199610177114</v>
      </c>
      <c r="I33" s="84">
        <v>274.85280349283079</v>
      </c>
      <c r="J33" s="85">
        <f t="shared" ref="J33" si="31">IF(ISERR(H33/I33*100),"-",H33/I33*100)</f>
        <v>67.072990982454996</v>
      </c>
    </row>
    <row r="34" spans="1:10" ht="15" customHeight="1">
      <c r="A34" s="17"/>
      <c r="B34" s="18" t="s">
        <v>116</v>
      </c>
      <c r="C34" s="18"/>
      <c r="D34" s="19">
        <v>22</v>
      </c>
      <c r="E34" s="84">
        <v>34346.807000000001</v>
      </c>
      <c r="F34" s="84">
        <v>28549.359</v>
      </c>
      <c r="G34" s="85">
        <f t="shared" ref="G34" si="32">IF(ISERR(E34/F34*100),"-",E34/F34*100)</f>
        <v>120.30675364725352</v>
      </c>
      <c r="H34" s="84">
        <v>235.534442517466</v>
      </c>
      <c r="I34" s="84">
        <v>289.62923086994704</v>
      </c>
      <c r="J34" s="85">
        <f t="shared" ref="J34" si="33">IF(ISERR(H34/I34*100),"-",H34/I34*100)</f>
        <v>81.322745570259329</v>
      </c>
    </row>
    <row r="35" spans="1:10" ht="15" customHeight="1">
      <c r="A35" s="17"/>
      <c r="B35" s="18" t="s">
        <v>117</v>
      </c>
      <c r="C35" s="18"/>
      <c r="D35" s="19">
        <v>23</v>
      </c>
      <c r="E35" s="84">
        <v>71939</v>
      </c>
      <c r="F35" s="84">
        <v>75937.604999999996</v>
      </c>
      <c r="G35" s="85">
        <f t="shared" ref="G35" si="34">IF(ISERR(E35/F35*100),"-",E35/F35*100)</f>
        <v>94.734354605995293</v>
      </c>
      <c r="H35" s="84">
        <v>67</v>
      </c>
      <c r="I35" s="84">
        <v>71.807176325879652</v>
      </c>
      <c r="J35" s="85">
        <f t="shared" ref="J35" si="35">IF(ISERR(H35/I35*100),"-",H35/I35*100)</f>
        <v>93.305437462039393</v>
      </c>
    </row>
    <row r="36" spans="1:10" ht="15" customHeight="1">
      <c r="A36" s="17"/>
      <c r="B36" s="18" t="s">
        <v>118</v>
      </c>
      <c r="C36" s="18"/>
      <c r="D36" s="19">
        <v>24</v>
      </c>
      <c r="E36" s="84">
        <v>0</v>
      </c>
      <c r="F36" s="84">
        <v>0</v>
      </c>
      <c r="G36" s="85" t="str">
        <f t="shared" ref="G36" si="36">IF(ISERR(E36/F36*100),"-",E36/F36*100)</f>
        <v>-</v>
      </c>
      <c r="H36" s="84">
        <v>0</v>
      </c>
      <c r="I36" s="84">
        <v>0</v>
      </c>
      <c r="J36" s="85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4">
        <v>15341.487999999999</v>
      </c>
      <c r="F37" s="84">
        <v>6950.6909999999998</v>
      </c>
      <c r="G37" s="85">
        <f t="shared" ref="G37" si="38">IF(ISERR(E37/F37*100),"-",E37/F37*100)</f>
        <v>220.71888967586099</v>
      </c>
      <c r="H37" s="84">
        <v>94.053593888676247</v>
      </c>
      <c r="I37" s="84">
        <v>156.90581497580601</v>
      </c>
      <c r="J37" s="85">
        <f t="shared" ref="J37" si="39">IF(ISERR(H37/I37*100),"-",H37/I37*100)</f>
        <v>59.942707606584747</v>
      </c>
    </row>
    <row r="38" spans="1:10" ht="15" customHeight="1">
      <c r="A38" s="17"/>
      <c r="B38" s="18"/>
      <c r="C38" s="18"/>
      <c r="D38" s="19"/>
      <c r="E38" s="84"/>
      <c r="F38" s="84"/>
      <c r="G38" s="85"/>
      <c r="H38" s="84"/>
      <c r="I38" s="84"/>
      <c r="J38" s="85"/>
    </row>
    <row r="39" spans="1:10" ht="15" customHeight="1">
      <c r="A39" s="17"/>
      <c r="B39" s="18" t="s">
        <v>120</v>
      </c>
      <c r="C39" s="18"/>
      <c r="D39" s="19">
        <v>26</v>
      </c>
      <c r="E39" s="84">
        <v>15141.432000000001</v>
      </c>
      <c r="F39" s="84">
        <v>18704.275000000001</v>
      </c>
      <c r="G39" s="85">
        <f t="shared" ref="G39" si="40">IF(ISERR(E39/F39*100),"-",E39/F39*100)</f>
        <v>80.951718256922547</v>
      </c>
      <c r="H39" s="84">
        <v>528.75459461165894</v>
      </c>
      <c r="I39" s="84">
        <v>542.74674319106191</v>
      </c>
      <c r="J39" s="85">
        <f t="shared" ref="J39" si="41">IF(ISERR(H39/I39*100),"-",H39/I39*100)</f>
        <v>97.421974658542112</v>
      </c>
    </row>
    <row r="40" spans="1:10" ht="15" customHeight="1">
      <c r="A40" s="17"/>
      <c r="B40" s="18" t="s">
        <v>121</v>
      </c>
      <c r="C40" s="18"/>
      <c r="D40" s="19">
        <v>27</v>
      </c>
      <c r="E40" s="84">
        <v>11132.575999999999</v>
      </c>
      <c r="F40" s="84">
        <v>17054.830000000002</v>
      </c>
      <c r="G40" s="85">
        <f t="shared" ref="G40" si="42">IF(ISERR(E40/F40*100),"-",E40/F40*100)</f>
        <v>65.275209427475957</v>
      </c>
      <c r="H40" s="84">
        <v>611.3050587752557</v>
      </c>
      <c r="I40" s="84">
        <v>602.05748131174573</v>
      </c>
      <c r="J40" s="85">
        <f t="shared" ref="J40" si="43">IF(ISERR(H40/I40*100),"-",H40/I40*100)</f>
        <v>101.53599577292213</v>
      </c>
    </row>
    <row r="41" spans="1:10" ht="15" customHeight="1">
      <c r="A41" s="17"/>
      <c r="B41" s="18" t="s">
        <v>122</v>
      </c>
      <c r="C41" s="18"/>
      <c r="D41" s="19">
        <v>28</v>
      </c>
      <c r="E41" s="84">
        <v>0</v>
      </c>
      <c r="F41" s="84">
        <v>0</v>
      </c>
      <c r="G41" s="85" t="str">
        <f t="shared" ref="G41" si="44">IF(ISERR(E41/F41*100),"-",E41/F41*100)</f>
        <v>-</v>
      </c>
      <c r="H41" s="84">
        <v>0</v>
      </c>
      <c r="I41" s="84">
        <v>0</v>
      </c>
      <c r="J41" s="85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4">
        <v>1.2130000000000001</v>
      </c>
      <c r="F42" s="84">
        <v>6.8639999999999999</v>
      </c>
      <c r="G42" s="85">
        <f t="shared" ref="G42" si="46">IF(ISERR(E42/F42*100),"-",E42/F42*100)</f>
        <v>17.671911421911425</v>
      </c>
      <c r="H42" s="84">
        <v>355.08985985160763</v>
      </c>
      <c r="I42" s="84">
        <v>332.9055944055944</v>
      </c>
      <c r="J42" s="85">
        <f t="shared" ref="J42" si="47">IF(ISERR(H42/I42*100),"-",H42/I42*100)</f>
        <v>106.66383077329277</v>
      </c>
    </row>
    <row r="43" spans="1:10" ht="15" customHeight="1">
      <c r="A43" s="17"/>
      <c r="B43" s="18" t="s">
        <v>124</v>
      </c>
      <c r="C43" s="18"/>
      <c r="D43" s="19">
        <v>30</v>
      </c>
      <c r="E43" s="84">
        <v>4632.1890000000003</v>
      </c>
      <c r="F43" s="84">
        <v>4111.6440000000002</v>
      </c>
      <c r="G43" s="85">
        <f t="shared" ref="G43" si="48">IF(ISERR(E43/F43*100),"-",E43/F43*100)</f>
        <v>112.66026436140872</v>
      </c>
      <c r="H43" s="84">
        <v>480.50908177537661</v>
      </c>
      <c r="I43" s="84">
        <v>540.77302461010731</v>
      </c>
      <c r="J43" s="85">
        <f t="shared" ref="J43" si="49">IF(ISERR(H43/I43*100),"-",H43/I43*100)</f>
        <v>88.85596357581251</v>
      </c>
    </row>
    <row r="44" spans="1:10" ht="15" customHeight="1">
      <c r="A44" s="17"/>
      <c r="B44" s="18"/>
      <c r="C44" s="18"/>
      <c r="D44" s="19"/>
      <c r="E44" s="84"/>
      <c r="F44" s="84"/>
      <c r="G44" s="85"/>
      <c r="H44" s="84"/>
      <c r="I44" s="84"/>
      <c r="J44" s="85"/>
    </row>
    <row r="45" spans="1:10" ht="15" customHeight="1">
      <c r="A45" s="17"/>
      <c r="B45" s="18" t="s">
        <v>125</v>
      </c>
      <c r="C45" s="18"/>
      <c r="D45" s="19">
        <v>31</v>
      </c>
      <c r="E45" s="84">
        <v>44641.936000000002</v>
      </c>
      <c r="F45" s="84">
        <v>55812.067000000003</v>
      </c>
      <c r="G45" s="85">
        <f t="shared" ref="G45" si="50">IF(ISERR(E45/F45*100),"-",E45/F45*100)</f>
        <v>79.986172165958308</v>
      </c>
      <c r="H45" s="84">
        <v>255</v>
      </c>
      <c r="I45" s="84">
        <v>249.56313624793722</v>
      </c>
      <c r="J45" s="85">
        <f t="shared" ref="J45" si="51">IF(ISERR(H45/I45*100),"-",H45/I45*100)</f>
        <v>102.17855242316772</v>
      </c>
    </row>
    <row r="46" spans="1:10" ht="15" customHeight="1">
      <c r="A46" s="17"/>
      <c r="B46" s="18" t="s">
        <v>126</v>
      </c>
      <c r="C46" s="18"/>
      <c r="D46" s="19">
        <v>32</v>
      </c>
      <c r="E46" s="84">
        <v>10723</v>
      </c>
      <c r="F46" s="84">
        <v>12791.675999999999</v>
      </c>
      <c r="G46" s="85">
        <f t="shared" ref="G46" si="52">IF(ISERR(E46/F46*100),"-",E46/F46*100)</f>
        <v>83.827951864947181</v>
      </c>
      <c r="H46" s="84">
        <v>286</v>
      </c>
      <c r="I46" s="84">
        <v>290.714716507829</v>
      </c>
      <c r="J46" s="85">
        <f t="shared" ref="J46" si="53">IF(ISERR(H46/I46*100),"-",H46/I46*100)</f>
        <v>98.378232597075282</v>
      </c>
    </row>
    <row r="47" spans="1:10" ht="15" customHeight="1">
      <c r="A47" s="17"/>
      <c r="B47" s="18" t="s">
        <v>127</v>
      </c>
      <c r="C47" s="18"/>
      <c r="D47" s="19">
        <v>33</v>
      </c>
      <c r="E47" s="84">
        <v>4445.6540000000005</v>
      </c>
      <c r="F47" s="84">
        <v>4129.3680000000004</v>
      </c>
      <c r="G47" s="85">
        <f t="shared" ref="G47" si="54">IF(ISERR(E47/F47*100),"-",E47/F47*100)</f>
        <v>107.65942875519934</v>
      </c>
      <c r="H47" s="84">
        <v>721</v>
      </c>
      <c r="I47" s="84">
        <v>765.41975769657734</v>
      </c>
      <c r="J47" s="85">
        <f t="shared" ref="J47" si="55">IF(ISERR(H47/I47*100),"-",H47/I47*100)</f>
        <v>94.1966800242716</v>
      </c>
    </row>
    <row r="48" spans="1:10" ht="15" customHeight="1">
      <c r="A48" s="17"/>
      <c r="B48" s="18" t="s">
        <v>128</v>
      </c>
      <c r="C48" s="18"/>
      <c r="D48" s="19">
        <v>34</v>
      </c>
      <c r="E48" s="84">
        <v>538.56899999999996</v>
      </c>
      <c r="F48" s="84">
        <v>840.78599999999994</v>
      </c>
      <c r="G48" s="85">
        <f t="shared" ref="G48" si="56">IF(ISERR(E48/F48*100),"-",E48/F48*100)</f>
        <v>64.055419571686485</v>
      </c>
      <c r="H48" s="84">
        <v>1290.7995261517094</v>
      </c>
      <c r="I48" s="84">
        <v>1021.1438665724691</v>
      </c>
      <c r="J48" s="85">
        <f t="shared" ref="J48" si="57">IF(ISERR(H48/I48*100),"-",H48/I48*100)</f>
        <v>126.40721532063408</v>
      </c>
    </row>
    <row r="49" spans="1:10" ht="15" customHeight="1">
      <c r="A49" s="17"/>
      <c r="B49" s="18" t="s">
        <v>129</v>
      </c>
      <c r="C49" s="18"/>
      <c r="D49" s="19">
        <v>35</v>
      </c>
      <c r="E49" s="84">
        <v>6262</v>
      </c>
      <c r="F49" s="84">
        <v>6676.3389999999999</v>
      </c>
      <c r="G49" s="85">
        <f t="shared" ref="G49" si="58">IF(ISERR(E49/F49*100),"-",E49/F49*100)</f>
        <v>93.793919092484671</v>
      </c>
      <c r="H49" s="84">
        <v>686</v>
      </c>
      <c r="I49" s="84">
        <v>624.9524330624912</v>
      </c>
      <c r="J49" s="85">
        <f t="shared" ref="J49" si="59">IF(ISERR(H49/I49*100),"-",H49/I49*100)</f>
        <v>109.76835415110774</v>
      </c>
    </row>
    <row r="50" spans="1:10" ht="12.95" customHeight="1">
      <c r="A50" s="29"/>
      <c r="B50" s="30"/>
      <c r="C50" s="30"/>
      <c r="D50" s="86"/>
      <c r="E50" s="87"/>
      <c r="F50" s="87"/>
      <c r="G50" s="88"/>
      <c r="H50" s="87"/>
      <c r="I50" s="87"/>
      <c r="J50" s="88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cp:lastPrinted>2019-01-31T06:32:14Z</cp:lastPrinted>
  <dcterms:created xsi:type="dcterms:W3CDTF">2019-01-31T05:24:37Z</dcterms:created>
  <dcterms:modified xsi:type="dcterms:W3CDTF">2019-01-31T06:35:14Z</dcterms:modified>
</cp:coreProperties>
</file>