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集計" sheetId="1" r:id="rId4"/>
    <sheet state="visible" name="項目" sheetId="2" r:id="rId5"/>
  </sheets>
  <definedNames>
    <definedName hidden="1" localSheetId="1" name="_xlnm._FilterDatabase">'項目'!$C$2:$V$51</definedName>
  </definedNames>
  <calcPr/>
</workbook>
</file>

<file path=xl/sharedStrings.xml><?xml version="1.0" encoding="utf-8"?>
<sst xmlns="http://schemas.openxmlformats.org/spreadsheetml/2006/main" count="289" uniqueCount="129">
  <si>
    <t>■検収</t>
  </si>
  <si>
    <t>■修正確認</t>
  </si>
  <si>
    <t>総項目数</t>
  </si>
  <si>
    <t>OK</t>
  </si>
  <si>
    <t>NG</t>
  </si>
  <si>
    <t>BLOCK</t>
  </si>
  <si>
    <t>WAIT</t>
  </si>
  <si>
    <t>PEND</t>
  </si>
  <si>
    <t>対象外</t>
  </si>
  <si>
    <t>項目</t>
  </si>
  <si>
    <t>合計</t>
  </si>
  <si>
    <t>当日進捗</t>
  </si>
  <si>
    <t>■（検収）今日の進捗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</si>
  <si>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</si>
  <si>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■（修正確認）今日の進捗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</si>
  <si>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</si>
  <si>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■累計進捗</t>
  </si>
  <si>
    <t>ダブルチェック指摘数</t>
  </si>
  <si>
    <t>未着手</t>
  </si>
  <si>
    <t>着手率</t>
  </si>
  <si>
    <t>完了率</t>
  </si>
  <si>
    <t>■参照ガイドライン</t>
  </si>
  <si>
    <t>・Qubena作問ガイドライン 1.0.0</t>
  </si>
  <si>
    <t>・ルビガイドライン 1.0.0</t>
  </si>
  <si>
    <t>・文言統一ガイドライン 1.0.0</t>
  </si>
  <si>
    <t>・文字装飾ガイドライン 1.0.0</t>
  </si>
  <si>
    <t>■参照観点</t>
  </si>
  <si>
    <t>■分類</t>
  </si>
  <si>
    <t>・観点一覧_作問(2023/01/31 更新)</t>
  </si>
  <si>
    <t>オペミス</t>
  </si>
  <si>
    <t>認識齟齬</t>
  </si>
  <si>
    <t>項目書起因</t>
  </si>
  <si>
    <t>ガイドライン起因</t>
  </si>
  <si>
    <t>スライド起因</t>
  </si>
  <si>
    <t>その他</t>
  </si>
  <si>
    <t>項番</t>
  </si>
  <si>
    <t>#</t>
  </si>
  <si>
    <t>大項目</t>
  </si>
  <si>
    <t>中項目</t>
  </si>
  <si>
    <t>小項目</t>
  </si>
  <si>
    <t>分類</t>
  </si>
  <si>
    <t>学年／科目</t>
  </si>
  <si>
    <t>対象</t>
  </si>
  <si>
    <t>確認観点</t>
  </si>
  <si>
    <t>結果</t>
  </si>
  <si>
    <t>確認日</t>
  </si>
  <si>
    <t>実施者</t>
  </si>
  <si>
    <t>項目外指摘</t>
  </si>
  <si>
    <t>備考</t>
  </si>
  <si>
    <t>ダブルチェック指摘</t>
  </si>
  <si>
    <t>修正確認</t>
  </si>
  <si>
    <t>○</t>
  </si>
  <si>
    <t>累計進捗</t>
  </si>
  <si>
    <t>スライド</t>
  </si>
  <si>
    <t>共通</t>
  </si>
  <si>
    <t>文章全体</t>
  </si>
  <si>
    <t>差別や偏見、誤解を与えるような表現、不快な表現にあたるものがないか</t>
  </si>
  <si>
    <t>質問文・問題文</t>
  </si>
  <si>
    <t>問いの文言がガイドライン通りになっているか</t>
  </si>
  <si>
    <t>問いかける文の語尾</t>
  </si>
  <si>
    <t>AP語順整序で固定欄がある当てはめ形式の場合は、「それぞれ選びましょう」「それぞれ選びなさい。」の文言になっているか</t>
  </si>
  <si>
    <t>AP語順整序で固定欄がない並べ替え形式の場合は、「並べかえましょう」「並べかえなさい」になっているか</t>
  </si>
  <si>
    <t>AP複数・多肢・画像選択の場合は、「あとから選びなさい。」になっているか</t>
  </si>
  <si>
    <t>AP手書きで抜き出さない場合は、「書きましょう」「書きなさい」になっているか</t>
  </si>
  <si>
    <t>AP手書きで抜き出す場合は「書き抜きましょう」「書き抜きなさい」になっているか</t>
  </si>
  <si>
    <t>APキーボード入力の場合は、「入力しましょう」「入力しなさい」になっているか</t>
  </si>
  <si>
    <t>ルビの表記がガイドライン通りになっているか（かっこ《》はデザイン軸で確認するので確認対象外）
※ナレッジ資料も確認すること</t>
  </si>
  <si>
    <t>新出語句がある場合、指定の章でルビが振られているか</t>
  </si>
  <si>
    <t>新出語句は、指定の章以降でルビが振られていないか</t>
  </si>
  <si>
    <t>ルビが必要な語句は問題毎に初出の部分にルビが振られ、それ以降は振られていないか
※順序固定しないAP多肢・複数選択の選択肢部分、AP手書きの解答、画像・ヒント・表を除く</t>
  </si>
  <si>
    <t>ルビ</t>
  </si>
  <si>
    <t>グループルビ・親切ルビに背景色がついているか、不要な箇所に背景色が付いていないか
※固有名詞は判断しにくいもの以外は、親切ルビの背景色が付かない</t>
  </si>
  <si>
    <t>画像・ヒント・表</t>
  </si>
  <si>
    <t>画像・ヒント・表内にルビが必要な漢字がある場合、それぞれにルビが振られているか</t>
  </si>
  <si>
    <t>画像・表の初出箇所にルビが振られていてヒントにも同じ漢字があった場合、ヒントにルビは振られていないか</t>
  </si>
  <si>
    <t>画像・表</t>
  </si>
  <si>
    <t>画像と表の両方が出てくる問題は、画像・表それぞれの初出箇所にルビが振られているか</t>
  </si>
  <si>
    <t>解答・選択肢部分</t>
  </si>
  <si>
    <t>順番固定をしないAP多肢・複数選択で選択肢部分にある漢字が初出かつ選択肢内で重複している場合、該当するすべての漢字にルビが振られているか</t>
  </si>
  <si>
    <t>AP語順整序、順序固定のAP多肢・複数選択の選択肢部分にある漢字が初出かつ選択肢内で重複している場合、上から数えて一番最初にルビが振られていること</t>
  </si>
  <si>
    <t>AP手書き・キーボード入力の場合、解答欄にルビが振られていないこと</t>
  </si>
  <si>
    <t>中学生</t>
  </si>
  <si>
    <t>小学校で習わない漢字にルビが振られているか</t>
  </si>
  <si>
    <t>読み方も含めて小学校で習う漢字には、ルビが振られていないか</t>
  </si>
  <si>
    <t>漢字自体は小学生で習っていても中学生以上で習う読みの場合、ルビが振られているか</t>
  </si>
  <si>
    <t>同じ解答方法が続く場合、前後の問題と文言が統一されているか</t>
  </si>
  <si>
    <t>正しく伝わる日本語になっているか。複数の意味にとらえられ、判断に迷う文章になっていないか</t>
  </si>
  <si>
    <t>問題と解答解説の内容に矛盾が生じていないか　例）本文で「書く」について問われているのに解説が「読む」になっている</t>
  </si>
  <si>
    <t>AP欄</t>
  </si>
  <si>
    <t>APの種類が入っているか
※フォーマットはQA軸で確認するものではないが、APと異なる場合は項目外で指摘してもよい</t>
  </si>
  <si>
    <t>APと文言が一致しているか　例)本文で「書け」となっているのにAPが多肢選択になっている</t>
  </si>
  <si>
    <t>同じ章の中で使う語句や表現はすべて統一されていること</t>
  </si>
  <si>
    <t>Code</t>
  </si>
  <si>
    <t>Codeが入っているか
※構成案がある場合、構成案通りになっているか
※英語は構成案通りでない場合があるので、ナレッジ資料を確認する</t>
  </si>
  <si>
    <t>Name</t>
  </si>
  <si>
    <t>Nameが入っているか
※構成案がある場合、構成案通りになっているか
※英語は構成案通りでない場合があるので、ナレッジ資料を確認する</t>
  </si>
  <si>
    <t>Codeが飛んでいないか
例：P01の次がP03になっている</t>
  </si>
  <si>
    <t>Nameがナンバリングされている（番号が振られている）場合、番号が飛んでいないか</t>
  </si>
  <si>
    <t>表</t>
  </si>
  <si>
    <t>表組みタグが入る場合、入力されるべき箇所が矢印等で明確に示されている → 画像参照</t>
  </si>
  <si>
    <t>選択肢</t>
  </si>
  <si>
    <t>正解になる可能性のある、際どい選択肢はないか。正解が絞られるか</t>
  </si>
  <si>
    <t>AP多肢選択の順序</t>
  </si>
  <si>
    <t>明らかに降順・昇順、アルファベット順にするべきもので、その指示が入っていない場合、降順あるいは昇順，アルファベット順になっているか</t>
  </si>
  <si>
    <t>AP手書き／キーボード入力：正解</t>
  </si>
  <si>
    <t>手書きやキーボード入力で答えられる正解になっているか／他に該当する答えがないか、条件はつけなくて良いか</t>
  </si>
  <si>
    <t>AP手書き／キーボード入力：問題文</t>
  </si>
  <si>
    <t>「書きなさい」「入力しなさい」　で答えられるか、（漢字で、漢字〇字で、ひらがなで、アルファベット大文字で、etcの条件付与が必要かどうか</t>
  </si>
  <si>
    <t>AP多肢選択は日本語の場合24文字以内であること</t>
  </si>
  <si>
    <t>国語・社会・理科</t>
  </si>
  <si>
    <t>日本語24文字以内の場合、選択肢は本文ではなくAPに入れてあること</t>
  </si>
  <si>
    <t>ラベル</t>
  </si>
  <si>
    <t>問題内で指定されている内容がラベルとして入力されているか(ラベルが問題と一致しているか)</t>
  </si>
  <si>
    <t>固定末尾</t>
  </si>
  <si>
    <t>問題内で指定されている内容が固定末尾として入力されているか(固定末尾が問題と一致しているか)</t>
  </si>
  <si>
    <t>誤字脱字</t>
  </si>
  <si>
    <t>あきらかな誤字脱字がないか
※計算問題で値が間違っていないか</t>
  </si>
  <si>
    <t>言い回し</t>
  </si>
  <si>
    <t>問題文</t>
  </si>
  <si>
    <t>問題文で下の文章やイラストを指す時には方向で示さず文頭に「次の」「次に」という文言を使用しているか</t>
  </si>
  <si>
    <t>APによって適切な問い方になっているか（AP手書きなら、"書きなさい。"）</t>
  </si>
  <si>
    <t>問題・解答解説・ヒント</t>
  </si>
  <si>
    <t>中1〜3年の命令・指示は「〜しなさい」、呼びかけは「〜しよう」になっているか</t>
  </si>
  <si>
    <t>問題</t>
  </si>
  <si>
    <t>別解が存在しないか
※漢字指定などで解答が揺れる余地を残していないか等
　例)正答がデフレーションのみ、世間に浸透している”デフレ”も正答になる</t>
  </si>
  <si>
    <t>質問文・本文・解答解説に違和感がないか
　例)読んでも納得できない、疑問が残る文になっていないか等</t>
  </si>
  <si>
    <t>社会</t>
  </si>
  <si>
    <t>新出語句ルビリスト_注意すべき表現の語句がある場合、その表記通りになっているか</t>
  </si>
  <si>
    <t>ルビが単語単位で振られているか
例）高齢者→高齢/者なので、ルビを振る場合は「高齢《こうれい》者」</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</si>
</sst>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
    <numFmt numFmtId="166" formatCode="yyyy/m/d"/>
  </numFmts>
  <fonts count="7">
    <font>
      <sz val="10.0"/>
      <color rgb="FF000000"/>
      <name val="Arial"/>
      <scheme val="minor"/>
    </font>
    <font>
      <sz val="11.0"/>
      <color theme="1"/>
      <name val="Calibri"/>
    </font>
    <font>
      <sz val="12.0"/>
      <color theme="1"/>
      <name val="Calibri"/>
    </font>
    <font>
      <sz val="11.0"/>
      <color theme="1"/>
      <name val="Arial"/>
    </font>
    <font>
      <sz val="11.0"/>
      <color rgb="FFFF0000"/>
      <name val="Calibri"/>
    </font>
    <font>
      <sz val="11.0"/>
      <color theme="1"/>
      <name val="游ゴシック"/>
    </font>
    <font>
      <color theme="1"/>
      <name val="Arial"/>
    </font>
  </fonts>
  <fills count="12">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D0E2BF"/>
        <bgColor rgb="FFD0E2BF"/>
      </patternFill>
    </fill>
    <fill>
      <patternFill patternType="solid">
        <fgColor rgb="FFD3C0AB"/>
        <bgColor rgb="FFD3C0AB"/>
      </patternFill>
    </fill>
    <fill>
      <patternFill patternType="solid">
        <fgColor rgb="FF9ECCE9"/>
        <bgColor rgb="FF9ECCE9"/>
      </patternFill>
    </fill>
    <fill>
      <patternFill patternType="solid">
        <fgColor rgb="FFF1CA9A"/>
        <bgColor rgb="FFF1CA9A"/>
      </patternFill>
    </fill>
    <fill>
      <patternFill patternType="solid">
        <fgColor rgb="FFB9D9D9"/>
        <bgColor rgb="FFB9D9D9"/>
      </patternFill>
    </fill>
    <fill>
      <patternFill patternType="solid">
        <fgColor rgb="FFE5B6CB"/>
        <bgColor rgb="FFE5B6CB"/>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xf borderId="0" fillId="0" fontId="1" numFmtId="0" xfId="0" applyFont="1"/>
    <xf borderId="1" fillId="0" fontId="1" numFmtId="0" xfId="0" applyBorder="1" applyFont="1"/>
    <xf borderId="1" fillId="2" fontId="3" numFmtId="0" xfId="0" applyAlignment="1" applyBorder="1" applyFill="1" applyFont="1">
      <alignment horizontal="center"/>
    </xf>
    <xf borderId="1" fillId="0" fontId="3" numFmtId="0" xfId="0" applyBorder="1" applyFont="1"/>
    <xf borderId="1" fillId="0" fontId="3" numFmtId="0" xfId="0" applyAlignment="1" applyBorder="1" applyFont="1">
      <alignment horizontal="center" vertical="center"/>
    </xf>
    <xf borderId="1" fillId="3" fontId="1" numFmtId="0" xfId="0" applyBorder="1" applyFill="1" applyFont="1"/>
    <xf borderId="1" fillId="0" fontId="1" numFmtId="0" xfId="0" applyAlignment="1" applyBorder="1" applyFont="1">
      <alignment vertical="center"/>
    </xf>
    <xf borderId="1" fillId="0" fontId="3" numFmtId="49" xfId="0" applyAlignment="1" applyBorder="1" applyFont="1" applyNumberFormat="1">
      <alignment horizontal="center" vertical="center"/>
    </xf>
    <xf borderId="0" fillId="0" fontId="3" numFmtId="49" xfId="0" applyAlignment="1" applyFont="1" applyNumberFormat="1">
      <alignment horizontal="center" vertical="center"/>
    </xf>
    <xf borderId="0" fillId="0" fontId="4" numFmtId="0" xfId="0" applyAlignment="1" applyFont="1">
      <alignment vertical="center"/>
    </xf>
    <xf borderId="0" fillId="0" fontId="1" numFmtId="164" xfId="0" applyAlignment="1" applyFont="1" applyNumberFormat="1">
      <alignment horizontal="right" vertical="center"/>
    </xf>
    <xf borderId="1" fillId="4" fontId="3" numFmtId="0" xfId="0" applyAlignment="1" applyBorder="1" applyFill="1" applyFont="1">
      <alignment horizontal="center"/>
    </xf>
    <xf borderId="2" fillId="3" fontId="1" numFmtId="0" xfId="0" applyBorder="1" applyFont="1"/>
    <xf borderId="2" fillId="3" fontId="1" numFmtId="49" xfId="0" applyAlignment="1" applyBorder="1" applyFont="1" applyNumberFormat="1">
      <alignment vertical="center"/>
    </xf>
    <xf borderId="2" fillId="3" fontId="1" numFmtId="0" xfId="0" applyAlignment="1" applyBorder="1" applyFont="1">
      <alignment vertical="center"/>
    </xf>
    <xf borderId="0" fillId="0" fontId="5" numFmtId="0" xfId="0" applyAlignment="1" applyFont="1">
      <alignment vertical="center"/>
    </xf>
    <xf borderId="1" fillId="0" fontId="3" numFmtId="10" xfId="0" applyAlignment="1" applyBorder="1" applyFont="1" applyNumberFormat="1">
      <alignment horizontal="center" vertical="center"/>
    </xf>
    <xf borderId="3" fillId="0" fontId="5" numFmtId="0" xfId="0" applyAlignment="1" applyBorder="1" applyFont="1">
      <alignment vertical="center"/>
    </xf>
    <xf borderId="4" fillId="0" fontId="5" numFmtId="0" xfId="0" applyAlignment="1" applyBorder="1" applyFont="1">
      <alignment vertical="center"/>
    </xf>
    <xf borderId="5" fillId="0" fontId="5" numFmtId="0" xfId="0" applyAlignment="1" applyBorder="1" applyFont="1">
      <alignment vertical="center"/>
    </xf>
    <xf borderId="6" fillId="0" fontId="5" numFmtId="0" xfId="0" applyAlignment="1" applyBorder="1" applyFont="1">
      <alignment vertical="center"/>
    </xf>
    <xf borderId="7" fillId="0" fontId="5" numFmtId="0" xfId="0" applyAlignment="1" applyBorder="1" applyFont="1">
      <alignment vertical="center"/>
    </xf>
    <xf borderId="8" fillId="0" fontId="2" numFmtId="0" xfId="0" applyAlignment="1" applyBorder="1" applyFont="1">
      <alignment vertical="bottom"/>
    </xf>
    <xf borderId="8" fillId="0" fontId="6" numFmtId="0" xfId="0" applyAlignment="1" applyBorder="1" applyFont="1">
      <alignment vertical="bottom"/>
    </xf>
    <xf borderId="9" fillId="0" fontId="5" numFmtId="0" xfId="0" applyAlignment="1" applyBorder="1" applyFont="1">
      <alignment vertical="center"/>
    </xf>
    <xf borderId="8" fillId="0" fontId="5" numFmtId="0" xfId="0" applyAlignment="1" applyBorder="1" applyFont="1">
      <alignment vertical="center"/>
    </xf>
    <xf borderId="10" fillId="0" fontId="5" numFmtId="0" xfId="0" applyAlignment="1" applyBorder="1" applyFont="1">
      <alignment vertical="center"/>
    </xf>
    <xf borderId="11" fillId="0" fontId="6" numFmtId="0" xfId="0" applyAlignment="1" applyBorder="1" applyFont="1">
      <alignment vertical="bottom"/>
    </xf>
    <xf borderId="1" fillId="2" fontId="3" numFmtId="0" xfId="0" applyAlignment="1" applyBorder="1" applyFont="1">
      <alignment horizontal="center" vertical="bottom"/>
    </xf>
    <xf borderId="12" fillId="2" fontId="3" numFmtId="0" xfId="0" applyAlignment="1" applyBorder="1" applyFont="1">
      <alignment horizontal="center" vertical="bottom"/>
    </xf>
    <xf borderId="11" fillId="0" fontId="3" numFmtId="0" xfId="0" applyAlignment="1" applyBorder="1" applyFont="1">
      <alignment vertical="bottom"/>
    </xf>
    <xf borderId="10" fillId="0" fontId="3" numFmtId="0" xfId="0" applyAlignment="1" applyBorder="1" applyFont="1">
      <alignment horizontal="center" vertical="bottom"/>
    </xf>
    <xf borderId="11" fillId="3" fontId="6" numFmtId="0" xfId="0" applyAlignment="1" applyBorder="1" applyFont="1">
      <alignment vertical="bottom"/>
    </xf>
    <xf borderId="10" fillId="0" fontId="6" numFmtId="0" xfId="0" applyAlignment="1" applyBorder="1" applyFont="1">
      <alignment vertical="bottom"/>
    </xf>
    <xf borderId="10" fillId="0" fontId="3" numFmtId="49" xfId="0" applyAlignment="1" applyBorder="1" applyFont="1" applyNumberFormat="1">
      <alignment horizontal="center" vertical="bottom"/>
    </xf>
    <xf borderId="0" fillId="3" fontId="6" numFmtId="0" xfId="0" applyFont="1"/>
    <xf borderId="1" fillId="5" fontId="6" numFmtId="0" xfId="0" applyBorder="1" applyFill="1" applyFont="1"/>
    <xf borderId="1" fillId="3" fontId="6" numFmtId="0" xfId="0" applyBorder="1" applyFont="1"/>
    <xf borderId="1" fillId="6" fontId="6" numFmtId="0" xfId="0" applyBorder="1" applyFill="1" applyFont="1"/>
    <xf borderId="1" fillId="3" fontId="6" numFmtId="165" xfId="0" applyBorder="1" applyFont="1" applyNumberFormat="1"/>
    <xf borderId="1" fillId="7" fontId="6" numFmtId="0" xfId="0" applyBorder="1" applyFill="1" applyFont="1"/>
    <xf borderId="1" fillId="8" fontId="6" numFmtId="0" xfId="0" applyBorder="1" applyFill="1" applyFont="1"/>
    <xf borderId="1" fillId="3" fontId="6" numFmtId="166" xfId="0" applyBorder="1" applyFont="1" applyNumberFormat="1"/>
    <xf borderId="1" fillId="9" fontId="6" numFmtId="0" xfId="0" applyBorder="1" applyFill="1" applyFont="1"/>
    <xf borderId="1" fillId="10" fontId="6" numFmtId="0" xfId="0" applyBorder="1" applyFill="1" applyFont="1"/>
    <xf borderId="1" fillId="11" fontId="6" numFmtId="0" xfId="0" applyBorder="1" applyFill="1" applyFont="1"/>
    <xf borderId="0" fillId="3" fontId="6"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4" width="9.63"/>
    <col customWidth="1" min="5" max="5" width="11.5"/>
    <col customWidth="1" min="6" max="6" width="14.88"/>
    <col customWidth="1" min="7" max="7" width="11.88"/>
    <col customWidth="1" min="8" max="9" width="9.63"/>
    <col customWidth="1" min="10" max="10" width="14.25"/>
    <col customWidth="1" min="11" max="28" width="9.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75" customHeight="1">
      <c r="A2" s="1"/>
      <c r="B2" s="2" t="s">
        <v>0</v>
      </c>
      <c r="C2" s="3"/>
      <c r="D2" s="3"/>
      <c r="E2" s="3"/>
      <c r="F2" s="3"/>
      <c r="G2" s="3"/>
      <c r="H2" s="3"/>
      <c r="I2" s="3"/>
      <c r="J2" s="3"/>
      <c r="K2" s="2" t="s">
        <v>1</v>
      </c>
      <c r="L2" s="3"/>
      <c r="M2" s="3"/>
      <c r="N2" s="3"/>
      <c r="O2" s="3"/>
      <c r="P2" s="3"/>
      <c r="Q2" s="3"/>
      <c r="R2" s="3"/>
      <c r="S2" s="1"/>
      <c r="T2" s="1"/>
      <c r="U2" s="1"/>
      <c r="V2" s="1"/>
      <c r="W2" s="1"/>
      <c r="X2" s="1"/>
      <c r="Y2" s="1"/>
      <c r="Z2" s="1"/>
      <c r="AA2" s="1"/>
      <c r="AB2" s="1"/>
    </row>
    <row r="3" ht="15.75" customHeight="1">
      <c r="A3" s="1"/>
      <c r="B3" s="4"/>
      <c r="C3" s="5" t="s">
        <v>2</v>
      </c>
      <c r="D3" s="5" t="s">
        <v>3</v>
      </c>
      <c r="E3" s="5" t="s">
        <v>4</v>
      </c>
      <c r="F3" s="5" t="s">
        <v>5</v>
      </c>
      <c r="G3" s="5" t="s">
        <v>6</v>
      </c>
      <c r="H3" s="5" t="s">
        <v>7</v>
      </c>
      <c r="I3" s="5" t="s">
        <v>8</v>
      </c>
      <c r="J3" s="1"/>
      <c r="K3" s="4"/>
      <c r="L3" s="5" t="s">
        <v>2</v>
      </c>
      <c r="M3" s="5" t="s">
        <v>3</v>
      </c>
      <c r="N3" s="5" t="s">
        <v>4</v>
      </c>
      <c r="O3" s="5" t="s">
        <v>5</v>
      </c>
      <c r="P3" s="5" t="s">
        <v>6</v>
      </c>
      <c r="Q3" s="5" t="s">
        <v>7</v>
      </c>
      <c r="R3" s="5" t="s">
        <v>8</v>
      </c>
      <c r="S3" s="1"/>
      <c r="T3" s="1"/>
      <c r="U3" s="1"/>
      <c r="V3" s="1"/>
      <c r="W3" s="1"/>
      <c r="X3" s="1"/>
      <c r="Y3" s="1"/>
      <c r="Z3" s="1"/>
      <c r="AA3" s="1"/>
      <c r="AB3" s="1"/>
    </row>
    <row r="4" ht="15.0" customHeight="1">
      <c r="A4" s="1"/>
      <c r="B4" s="6" t="s">
        <v>9</v>
      </c>
      <c r="C4" s="7">
        <f>IFERROR(COUNTA('項目'!C:C)-COUNTIF('項目'!U:U,"○"),"")</f>
        <v>49</v>
      </c>
      <c r="D4" s="7">
        <f>IFERROR(COUNTIF('項目'!$L:$L,D3),"")</f>
        <v>0</v>
      </c>
      <c r="E4" s="7">
        <f>IFERROR(COUNTIF('項目'!$L:$L,E3),"")</f>
        <v>0</v>
      </c>
      <c r="F4" s="7">
        <f>IFERROR(COUNTIF('項目'!$L:$L,F3),"")</f>
        <v>0</v>
      </c>
      <c r="G4" s="7">
        <f>IFERROR(COUNTIF('項目'!$L:$L,G3),"")</f>
        <v>0</v>
      </c>
      <c r="H4" s="7">
        <f>IFERROR(COUNTIF('項目'!$L:$L,H3),"")</f>
        <v>0</v>
      </c>
      <c r="I4" s="7">
        <f>IFERROR(COUNTIF('項目'!$L:$L,I3),"")</f>
        <v>0</v>
      </c>
      <c r="J4" s="1"/>
      <c r="K4" s="6" t="s">
        <v>9</v>
      </c>
      <c r="L4" s="7">
        <f>IFERROR(COUNTA('項目'!C:C)-COUNTIF('項目'!U:U,"○"),"")</f>
        <v>49</v>
      </c>
      <c r="M4" s="7">
        <f>IFERROR(COUNTIF('項目'!$S:$S,M3),"")</f>
        <v>0</v>
      </c>
      <c r="N4" s="7">
        <f>IFERROR(COUNTIF('項目'!$S:$S,N3),"")</f>
        <v>0</v>
      </c>
      <c r="O4" s="7">
        <f>IFERROR(COUNTIF('項目'!$S:$S,O3),"")</f>
        <v>0</v>
      </c>
      <c r="P4" s="7">
        <f>IFERROR(COUNTIF('項目'!$S:$S,P3),"")</f>
        <v>0</v>
      </c>
      <c r="Q4" s="7">
        <f>IFERROR(COUNTIF('項目'!$S:$S,Q3),"")</f>
        <v>0</v>
      </c>
      <c r="R4" s="7">
        <f>IFERROR(COUNTIF('項目'!$S:$S,R3),"")</f>
        <v>0</v>
      </c>
      <c r="S4" s="1"/>
      <c r="T4" s="1"/>
      <c r="U4" s="1"/>
      <c r="V4" s="1"/>
      <c r="W4" s="1"/>
      <c r="X4" s="1"/>
      <c r="Y4" s="1"/>
      <c r="Z4" s="1"/>
      <c r="AA4" s="1"/>
      <c r="AB4" s="1"/>
    </row>
    <row r="5" ht="15.75" customHeight="1">
      <c r="A5" s="1"/>
      <c r="B5" s="8"/>
      <c r="C5" s="9"/>
      <c r="D5" s="9" t="str">
        <f t="shared" ref="D5:D8" si="1">IF(B5&lt;&gt;"",INDIRECT(B5&amp;"!$N$2"),"")</f>
        <v/>
      </c>
      <c r="E5" s="9" t="str">
        <f t="shared" ref="E5:E8" si="2">IF(B5&lt;&gt;"",INDIRECT(B5&amp;"!$O$2"),"")</f>
        <v/>
      </c>
      <c r="F5" s="9" t="str">
        <f t="shared" ref="F5:F8" si="3">IF(B5&lt;&gt;"",INDIRECT(B5&amp;"!$P$2"),"")</f>
        <v/>
      </c>
      <c r="G5" s="9" t="str">
        <f t="shared" ref="G5:G8" si="4">IF(B5&lt;&gt;"",INDIRECT(B5&amp;"!$Q$2"),"")</f>
        <v/>
      </c>
      <c r="H5" s="9" t="str">
        <f t="shared" ref="H5:H8" si="5">IF(B5&lt;&gt;"",INDIRECT(B5&amp;"!$R$2"),"")</f>
        <v/>
      </c>
      <c r="I5" s="9" t="str">
        <f t="shared" ref="I5:I8" si="6">IF(B5&lt;&gt;"",INDIRECT(B5&amp;"!$S$2"),"")</f>
        <v/>
      </c>
      <c r="J5" s="1"/>
      <c r="K5" s="8"/>
      <c r="L5" s="9"/>
      <c r="M5" s="9" t="str">
        <f t="shared" ref="M5:M8" si="7">IF(K5&lt;&gt;"",INDIRECT(K5&amp;"!$N$2"),"")</f>
        <v/>
      </c>
      <c r="N5" s="9" t="str">
        <f t="shared" ref="N5:N8" si="8">IF(K5&lt;&gt;"",INDIRECT(K5&amp;"!$O$2"),"")</f>
        <v/>
      </c>
      <c r="O5" s="9" t="str">
        <f t="shared" ref="O5:O8" si="9">IF(K5&lt;&gt;"",INDIRECT(K5&amp;"!$P$2"),"")</f>
        <v/>
      </c>
      <c r="P5" s="9" t="str">
        <f t="shared" ref="P5:P8" si="10">IF(K5&lt;&gt;"",INDIRECT(K5&amp;"!$Q$2"),"")</f>
        <v/>
      </c>
      <c r="Q5" s="9" t="str">
        <f t="shared" ref="Q5:Q7" si="11">IF(K5&lt;&gt;"",INDIRECT(K5&amp;"!$R$2"),"")</f>
        <v/>
      </c>
      <c r="R5" s="9" t="str">
        <f t="shared" ref="R5:R8" si="12">IF(K5&lt;&gt;"",INDIRECT(K5&amp;"!$S$2"),"")</f>
        <v/>
      </c>
      <c r="S5" s="1"/>
      <c r="T5" s="1"/>
      <c r="U5" s="1"/>
      <c r="V5" s="1"/>
      <c r="W5" s="1"/>
      <c r="X5" s="1"/>
      <c r="Y5" s="1"/>
      <c r="Z5" s="1"/>
      <c r="AA5" s="1"/>
      <c r="AB5" s="1"/>
    </row>
    <row r="6" ht="15.75" customHeight="1">
      <c r="A6" s="1"/>
      <c r="B6" s="8"/>
      <c r="C6" s="9" t="str">
        <f>IF(B6&lt;&gt;"",INDIRECT(B6&amp;"!$M$2"),"")</f>
        <v/>
      </c>
      <c r="D6" s="9" t="str">
        <f t="shared" si="1"/>
        <v/>
      </c>
      <c r="E6" s="9" t="str">
        <f t="shared" si="2"/>
        <v/>
      </c>
      <c r="F6" s="9" t="str">
        <f t="shared" si="3"/>
        <v/>
      </c>
      <c r="G6" s="9" t="str">
        <f t="shared" si="4"/>
        <v/>
      </c>
      <c r="H6" s="9" t="str">
        <f t="shared" si="5"/>
        <v/>
      </c>
      <c r="I6" s="9" t="str">
        <f t="shared" si="6"/>
        <v/>
      </c>
      <c r="J6" s="1"/>
      <c r="K6" s="8"/>
      <c r="L6" s="9" t="str">
        <f>IF(K6&lt;&gt;"",INDIRECT(K6&amp;"!$M$2"),"")</f>
        <v/>
      </c>
      <c r="M6" s="9" t="str">
        <f t="shared" si="7"/>
        <v/>
      </c>
      <c r="N6" s="9" t="str">
        <f t="shared" si="8"/>
        <v/>
      </c>
      <c r="O6" s="9" t="str">
        <f t="shared" si="9"/>
        <v/>
      </c>
      <c r="P6" s="9" t="str">
        <f t="shared" si="10"/>
        <v/>
      </c>
      <c r="Q6" s="9" t="str">
        <f t="shared" si="11"/>
        <v/>
      </c>
      <c r="R6" s="9" t="str">
        <f t="shared" si="12"/>
        <v/>
      </c>
      <c r="S6" s="1"/>
      <c r="T6" s="1"/>
      <c r="U6" s="1"/>
      <c r="V6" s="1"/>
      <c r="W6" s="1"/>
      <c r="X6" s="1"/>
      <c r="Y6" s="1"/>
      <c r="Z6" s="1"/>
      <c r="AA6" s="1"/>
      <c r="AB6" s="1"/>
    </row>
    <row r="7" ht="15.75" customHeight="1">
      <c r="A7" s="1"/>
      <c r="B7" s="4"/>
      <c r="C7" s="9"/>
      <c r="D7" s="9" t="str">
        <f t="shared" si="1"/>
        <v/>
      </c>
      <c r="E7" s="9" t="str">
        <f t="shared" si="2"/>
        <v/>
      </c>
      <c r="F7" s="9" t="str">
        <f t="shared" si="3"/>
        <v/>
      </c>
      <c r="G7" s="9" t="str">
        <f t="shared" si="4"/>
        <v/>
      </c>
      <c r="H7" s="9" t="str">
        <f t="shared" si="5"/>
        <v/>
      </c>
      <c r="I7" s="9" t="str">
        <f t="shared" si="6"/>
        <v/>
      </c>
      <c r="J7" s="1"/>
      <c r="K7" s="4"/>
      <c r="L7" s="9"/>
      <c r="M7" s="9" t="str">
        <f t="shared" si="7"/>
        <v/>
      </c>
      <c r="N7" s="9" t="str">
        <f t="shared" si="8"/>
        <v/>
      </c>
      <c r="O7" s="9" t="str">
        <f t="shared" si="9"/>
        <v/>
      </c>
      <c r="P7" s="9" t="str">
        <f t="shared" si="10"/>
        <v/>
      </c>
      <c r="Q7" s="9" t="str">
        <f t="shared" si="11"/>
        <v/>
      </c>
      <c r="R7" s="9" t="str">
        <f t="shared" si="12"/>
        <v/>
      </c>
      <c r="S7" s="1"/>
      <c r="T7" s="1"/>
      <c r="U7" s="1"/>
      <c r="V7" s="1"/>
      <c r="W7" s="1"/>
      <c r="X7" s="1"/>
      <c r="Y7" s="1"/>
      <c r="Z7" s="1"/>
      <c r="AA7" s="1"/>
      <c r="AB7" s="1"/>
    </row>
    <row r="8" ht="15.75" customHeight="1">
      <c r="A8" s="1"/>
      <c r="B8" s="4"/>
      <c r="C8" s="9" t="str">
        <f>IF(B8&lt;&gt;"",INDIRECT(B8&amp;"!$M$2"),"")</f>
        <v/>
      </c>
      <c r="D8" s="9" t="str">
        <f t="shared" si="1"/>
        <v/>
      </c>
      <c r="E8" s="9" t="str">
        <f t="shared" si="2"/>
        <v/>
      </c>
      <c r="F8" s="9" t="str">
        <f t="shared" si="3"/>
        <v/>
      </c>
      <c r="G8" s="9" t="str">
        <f t="shared" si="4"/>
        <v/>
      </c>
      <c r="H8" s="9" t="str">
        <f t="shared" si="5"/>
        <v/>
      </c>
      <c r="I8" s="9" t="str">
        <f t="shared" si="6"/>
        <v/>
      </c>
      <c r="J8" s="1"/>
      <c r="K8" s="4"/>
      <c r="L8" s="9" t="str">
        <f>IF(K8&lt;&gt;"",INDIRECT(K8&amp;"!$M$2"),"")</f>
        <v/>
      </c>
      <c r="M8" s="9" t="str">
        <f t="shared" si="7"/>
        <v/>
      </c>
      <c r="N8" s="9" t="str">
        <f t="shared" si="8"/>
        <v/>
      </c>
      <c r="O8" s="9" t="str">
        <f t="shared" si="9"/>
        <v/>
      </c>
      <c r="P8" s="9" t="str">
        <f t="shared" si="10"/>
        <v/>
      </c>
      <c r="Q8" s="9"/>
      <c r="R8" s="9" t="str">
        <f t="shared" si="12"/>
        <v/>
      </c>
      <c r="S8" s="1"/>
      <c r="T8" s="1"/>
      <c r="U8" s="1"/>
      <c r="V8" s="1"/>
      <c r="W8" s="1"/>
      <c r="X8" s="1"/>
      <c r="Y8" s="1"/>
      <c r="Z8" s="1"/>
      <c r="AA8" s="1"/>
      <c r="AB8" s="1"/>
    </row>
    <row r="9" ht="15.75" customHeight="1">
      <c r="A9" s="1"/>
      <c r="B9" s="4" t="s">
        <v>10</v>
      </c>
      <c r="C9" s="10">
        <f t="shared" ref="C9:I9" si="13">SUM(C4:C8)</f>
        <v>49</v>
      </c>
      <c r="D9" s="10">
        <f t="shared" si="13"/>
        <v>0</v>
      </c>
      <c r="E9" s="10">
        <f t="shared" si="13"/>
        <v>0</v>
      </c>
      <c r="F9" s="10">
        <f t="shared" si="13"/>
        <v>0</v>
      </c>
      <c r="G9" s="10">
        <f t="shared" si="13"/>
        <v>0</v>
      </c>
      <c r="H9" s="10">
        <f t="shared" si="13"/>
        <v>0</v>
      </c>
      <c r="I9" s="10">
        <f t="shared" si="13"/>
        <v>0</v>
      </c>
      <c r="J9" s="1"/>
      <c r="K9" s="4" t="s">
        <v>10</v>
      </c>
      <c r="L9" s="10">
        <f t="shared" ref="L9:R9" si="14">SUM(L4:L8)</f>
        <v>49</v>
      </c>
      <c r="M9" s="10">
        <f t="shared" si="14"/>
        <v>0</v>
      </c>
      <c r="N9" s="10">
        <f t="shared" si="14"/>
        <v>0</v>
      </c>
      <c r="O9" s="10">
        <f t="shared" si="14"/>
        <v>0</v>
      </c>
      <c r="P9" s="10">
        <f t="shared" si="14"/>
        <v>0</v>
      </c>
      <c r="Q9" s="10">
        <f t="shared" si="14"/>
        <v>0</v>
      </c>
      <c r="R9" s="10">
        <f t="shared" si="14"/>
        <v>0</v>
      </c>
      <c r="S9" s="1"/>
      <c r="T9" s="1"/>
      <c r="U9" s="1"/>
      <c r="V9" s="1"/>
      <c r="W9" s="1"/>
      <c r="X9" s="1"/>
      <c r="Y9" s="1"/>
      <c r="Z9" s="1"/>
      <c r="AA9" s="1"/>
      <c r="AB9" s="1"/>
    </row>
    <row r="10" ht="15.75" customHeight="1">
      <c r="A10" s="1"/>
      <c r="B10" s="3"/>
      <c r="C10" s="11"/>
      <c r="D10" s="11"/>
      <c r="E10" s="11"/>
      <c r="F10" s="11"/>
      <c r="G10" s="11"/>
      <c r="H10" s="11"/>
      <c r="I10" s="11"/>
      <c r="J10" s="11"/>
      <c r="S10" s="1"/>
      <c r="T10" s="1"/>
      <c r="U10" s="1"/>
      <c r="V10" s="1"/>
      <c r="W10" s="1"/>
      <c r="X10" s="1"/>
      <c r="Y10" s="1"/>
      <c r="Z10" s="1"/>
      <c r="AA10" s="1"/>
      <c r="AB10" s="1"/>
    </row>
    <row r="11" ht="15.75" customHeight="1">
      <c r="A11" s="12" t="s">
        <v>11</v>
      </c>
      <c r="B11" s="1" t="s">
        <v>12</v>
      </c>
      <c r="C11" s="13">
        <f>TODAY()</f>
        <v>44984</v>
      </c>
      <c r="D11" s="12" t="s">
        <v>13</v>
      </c>
      <c r="E11" s="1"/>
      <c r="F11" s="1"/>
      <c r="G11" s="1"/>
      <c r="H11" s="1"/>
      <c r="I11" s="1"/>
      <c r="J11" s="1"/>
      <c r="K11" s="1" t="s">
        <v>14</v>
      </c>
      <c r="L11" s="13">
        <f>TODAY()</f>
        <v>44984</v>
      </c>
      <c r="M11" s="12" t="s">
        <v>15</v>
      </c>
      <c r="N11" s="1"/>
      <c r="O11" s="1"/>
      <c r="P11" s="1"/>
      <c r="Q11" s="1"/>
      <c r="R11" s="1"/>
      <c r="S11" s="1"/>
      <c r="T11" s="1"/>
      <c r="U11" s="1"/>
      <c r="V11" s="1"/>
      <c r="W11" s="1"/>
      <c r="X11" s="1"/>
      <c r="Y11" s="1"/>
      <c r="Z11" s="1"/>
      <c r="AA11" s="1"/>
      <c r="AB11" s="1"/>
    </row>
    <row r="12" ht="15.75" customHeight="1">
      <c r="A12" s="1"/>
      <c r="B12" s="4"/>
      <c r="C12" s="14" t="s">
        <v>2</v>
      </c>
      <c r="D12" s="14" t="s">
        <v>3</v>
      </c>
      <c r="E12" s="14" t="s">
        <v>4</v>
      </c>
      <c r="F12" s="14" t="s">
        <v>5</v>
      </c>
      <c r="G12" s="14" t="s">
        <v>6</v>
      </c>
      <c r="H12" s="14" t="s">
        <v>7</v>
      </c>
      <c r="I12" s="14" t="s">
        <v>8</v>
      </c>
      <c r="J12" s="15"/>
      <c r="K12" s="4"/>
      <c r="L12" s="14" t="s">
        <v>2</v>
      </c>
      <c r="M12" s="14" t="s">
        <v>3</v>
      </c>
      <c r="N12" s="14" t="s">
        <v>4</v>
      </c>
      <c r="O12" s="14" t="s">
        <v>5</v>
      </c>
      <c r="P12" s="14" t="s">
        <v>6</v>
      </c>
      <c r="Q12" s="14" t="s">
        <v>7</v>
      </c>
      <c r="R12" s="14" t="s">
        <v>8</v>
      </c>
      <c r="S12" s="1"/>
      <c r="T12" s="1"/>
      <c r="U12" s="1"/>
      <c r="V12" s="1"/>
      <c r="W12" s="1"/>
      <c r="X12" s="1"/>
      <c r="Y12" s="1"/>
      <c r="Z12" s="1"/>
      <c r="AA12" s="1"/>
      <c r="AB12" s="1"/>
    </row>
    <row r="13" ht="15.0" customHeight="1">
      <c r="A13" s="1"/>
      <c r="B13" s="6" t="s">
        <v>9</v>
      </c>
      <c r="C13" s="10">
        <f>C4</f>
        <v>49</v>
      </c>
      <c r="D13" s="10">
        <f>IFERROR(COUNTIFS('項目'!$L:$L,D12,'項目'!$M:$M,$C$11),"")</f>
        <v>0</v>
      </c>
      <c r="E13" s="10">
        <f>IFERROR(COUNTIFS('項目'!$L:$L,E12,'項目'!$M:$M,$C$11),"")</f>
        <v>0</v>
      </c>
      <c r="F13" s="10">
        <f>IFERROR(COUNTIFS('項目'!$L:$L,F12,'項目'!$M:$M,$C$11),"")</f>
        <v>0</v>
      </c>
      <c r="G13" s="10">
        <f>IFERROR(COUNTIFS('項目'!$L:$L,G12,'項目'!$M:$M,$C$11),"")</f>
        <v>0</v>
      </c>
      <c r="H13" s="10">
        <f>IFERROR(COUNTIFS('項目'!$L:$L,H12,'項目'!$M:$M,$C$11),"")</f>
        <v>0</v>
      </c>
      <c r="I13" s="10">
        <f>IFERROR(COUNTIFS('項目'!$L:$L,I12,'項目'!$M:$M,$C$11),"")</f>
        <v>0</v>
      </c>
      <c r="J13" s="16"/>
      <c r="K13" s="6" t="s">
        <v>9</v>
      </c>
      <c r="L13" s="10">
        <f>C4</f>
        <v>49</v>
      </c>
      <c r="M13" s="10">
        <f>IFERROR(COUNTIFS('項目'!$S:$S,M12,'項目'!$T:$T,$C$11),"")</f>
        <v>0</v>
      </c>
      <c r="N13" s="10">
        <f>IFERROR(COUNTIFS('項目'!$S:$S,N12,'項目'!$T:$T,$C$11),"")</f>
        <v>0</v>
      </c>
      <c r="O13" s="10">
        <f>IFERROR(COUNTIFS('項目'!$S:$S,O12,'項目'!$T:$T,$C$11),"")</f>
        <v>0</v>
      </c>
      <c r="P13" s="10">
        <f>IFERROR(COUNTIFS('項目'!$S:$S,P12,'項目'!$T:$T,$C$11),"")</f>
        <v>0</v>
      </c>
      <c r="Q13" s="10">
        <f>IFERROR(COUNTIFS('項目'!$S:$S,Q12,'項目'!$T:$T,$C$11),"")</f>
        <v>0</v>
      </c>
      <c r="R13" s="10">
        <f>IFERROR(COUNTIFS('項目'!$S:$S,R12,'項目'!$T:$T,$C$11),"")</f>
        <v>0</v>
      </c>
      <c r="S13" s="1"/>
      <c r="T13" s="1"/>
      <c r="U13" s="1"/>
      <c r="V13" s="1"/>
      <c r="W13" s="1"/>
      <c r="X13" s="1"/>
      <c r="Y13" s="1"/>
      <c r="Z13" s="1"/>
      <c r="AA13" s="1"/>
      <c r="AB13" s="1"/>
    </row>
    <row r="14" ht="15.75" customHeight="1">
      <c r="A14" s="1"/>
      <c r="B14" s="8"/>
      <c r="C14" s="9"/>
      <c r="D14" s="9"/>
      <c r="E14" s="9"/>
      <c r="F14" s="9"/>
      <c r="G14" s="9"/>
      <c r="H14" s="9"/>
      <c r="I14" s="9"/>
      <c r="J14" s="17"/>
      <c r="K14" s="8"/>
      <c r="L14" s="9"/>
      <c r="M14" s="9"/>
      <c r="N14" s="9"/>
      <c r="O14" s="9"/>
      <c r="P14" s="9"/>
      <c r="Q14" s="9"/>
      <c r="R14" s="9"/>
      <c r="S14" s="1"/>
      <c r="T14" s="1"/>
      <c r="U14" s="1"/>
      <c r="V14" s="1"/>
      <c r="W14" s="1"/>
      <c r="X14" s="1"/>
      <c r="Y14" s="1"/>
      <c r="Z14" s="1"/>
      <c r="AA14" s="1"/>
      <c r="AB14" s="1"/>
    </row>
    <row r="15" ht="15.75" customHeight="1">
      <c r="A15" s="1"/>
      <c r="B15" s="8"/>
      <c r="C15" s="9"/>
      <c r="D15" s="9"/>
      <c r="E15" s="9"/>
      <c r="F15" s="9"/>
      <c r="G15" s="9"/>
      <c r="H15" s="9"/>
      <c r="I15" s="9"/>
      <c r="J15" s="17"/>
      <c r="K15" s="8"/>
      <c r="L15" s="9"/>
      <c r="M15" s="9"/>
      <c r="N15" s="9"/>
      <c r="O15" s="9"/>
      <c r="P15" s="9"/>
      <c r="Q15" s="9"/>
      <c r="R15" s="9"/>
      <c r="S15" s="1"/>
      <c r="T15" s="1"/>
      <c r="U15" s="1"/>
      <c r="V15" s="1"/>
      <c r="W15" s="1"/>
      <c r="X15" s="1"/>
      <c r="Y15" s="1"/>
      <c r="Z15" s="1"/>
      <c r="AA15" s="1"/>
      <c r="AB15" s="1"/>
    </row>
    <row r="16" ht="15.75" customHeight="1">
      <c r="A16" s="1"/>
      <c r="B16" s="4"/>
      <c r="C16" s="9"/>
      <c r="D16" s="9"/>
      <c r="E16" s="9"/>
      <c r="F16" s="9"/>
      <c r="G16" s="9"/>
      <c r="H16" s="9"/>
      <c r="I16" s="9"/>
      <c r="J16" s="17"/>
      <c r="K16" s="4"/>
      <c r="L16" s="9"/>
      <c r="M16" s="9"/>
      <c r="N16" s="9"/>
      <c r="O16" s="9"/>
      <c r="P16" s="9"/>
      <c r="Q16" s="9"/>
      <c r="R16" s="9"/>
      <c r="S16" s="1"/>
      <c r="T16" s="1"/>
      <c r="U16" s="1"/>
      <c r="V16" s="1"/>
      <c r="W16" s="1"/>
      <c r="X16" s="1"/>
      <c r="Y16" s="1"/>
      <c r="Z16" s="1"/>
      <c r="AA16" s="1"/>
      <c r="AB16" s="1"/>
    </row>
    <row r="17" ht="15.75" customHeight="1">
      <c r="A17" s="1"/>
      <c r="B17" s="4" t="s">
        <v>10</v>
      </c>
      <c r="C17" s="10">
        <f t="shared" ref="C17:I17" si="15">SUM(C13:C16)</f>
        <v>49</v>
      </c>
      <c r="D17" s="10">
        <f t="shared" si="15"/>
        <v>0</v>
      </c>
      <c r="E17" s="10">
        <f t="shared" si="15"/>
        <v>0</v>
      </c>
      <c r="F17" s="10">
        <f t="shared" si="15"/>
        <v>0</v>
      </c>
      <c r="G17" s="10">
        <f t="shared" si="15"/>
        <v>0</v>
      </c>
      <c r="H17" s="10">
        <f t="shared" si="15"/>
        <v>0</v>
      </c>
      <c r="I17" s="10">
        <f t="shared" si="15"/>
        <v>0</v>
      </c>
      <c r="J17" s="16"/>
      <c r="K17" s="4" t="s">
        <v>10</v>
      </c>
      <c r="L17" s="10">
        <f t="shared" ref="L17:R17" si="16">SUM(L13:L16)</f>
        <v>49</v>
      </c>
      <c r="M17" s="10">
        <f t="shared" si="16"/>
        <v>0</v>
      </c>
      <c r="N17" s="10">
        <f t="shared" si="16"/>
        <v>0</v>
      </c>
      <c r="O17" s="10">
        <f t="shared" si="16"/>
        <v>0</v>
      </c>
      <c r="P17" s="10">
        <f t="shared" si="16"/>
        <v>0</v>
      </c>
      <c r="Q17" s="10">
        <f t="shared" si="16"/>
        <v>0</v>
      </c>
      <c r="R17" s="10">
        <f t="shared" si="16"/>
        <v>0</v>
      </c>
      <c r="S17" s="1"/>
      <c r="T17" s="1"/>
      <c r="U17" s="1"/>
      <c r="V17" s="1"/>
      <c r="W17" s="1"/>
      <c r="X17" s="1"/>
      <c r="Y17" s="1"/>
      <c r="Z17" s="1"/>
      <c r="AA17" s="1"/>
      <c r="AB17" s="1"/>
    </row>
    <row r="18" ht="15.75" customHeight="1">
      <c r="A18" s="18"/>
      <c r="B18" s="18"/>
      <c r="C18" s="18"/>
      <c r="D18" s="18"/>
      <c r="E18" s="18"/>
      <c r="F18" s="18"/>
      <c r="G18" s="18"/>
      <c r="H18" s="18"/>
      <c r="I18" s="18"/>
      <c r="J18" s="18"/>
      <c r="S18" s="18"/>
      <c r="T18" s="18"/>
      <c r="U18" s="18"/>
      <c r="V18" s="18"/>
      <c r="W18" s="18"/>
      <c r="X18" s="18"/>
      <c r="Y18" s="18"/>
      <c r="Z18" s="18"/>
      <c r="AA18" s="18"/>
      <c r="AB18" s="18"/>
    </row>
    <row r="19" ht="15.75" customHeight="1">
      <c r="A19" s="18"/>
      <c r="B19" s="2" t="s">
        <v>16</v>
      </c>
      <c r="C19" s="3"/>
      <c r="D19" s="3"/>
      <c r="E19" s="3"/>
      <c r="F19" s="3"/>
      <c r="G19" s="3"/>
      <c r="H19" s="3"/>
      <c r="I19" s="3"/>
      <c r="J19" s="3"/>
      <c r="S19" s="18"/>
      <c r="T19" s="18"/>
      <c r="U19" s="18"/>
      <c r="V19" s="18"/>
      <c r="W19" s="18"/>
      <c r="X19" s="18"/>
      <c r="Y19" s="18"/>
      <c r="Z19" s="18"/>
      <c r="AA19" s="18"/>
      <c r="AB19" s="18"/>
    </row>
    <row r="20" ht="15.75" customHeight="1">
      <c r="A20" s="18"/>
      <c r="B20" s="4"/>
      <c r="C20" s="5" t="s">
        <v>2</v>
      </c>
      <c r="D20" s="5" t="s">
        <v>3</v>
      </c>
      <c r="E20" s="5" t="s">
        <v>4</v>
      </c>
      <c r="F20" s="5" t="s">
        <v>5</v>
      </c>
      <c r="G20" s="5" t="s">
        <v>6</v>
      </c>
      <c r="H20" s="5" t="s">
        <v>7</v>
      </c>
      <c r="I20" s="5" t="s">
        <v>8</v>
      </c>
      <c r="J20" s="5" t="s">
        <v>17</v>
      </c>
      <c r="K20" s="5" t="s">
        <v>18</v>
      </c>
      <c r="L20" s="5" t="s">
        <v>19</v>
      </c>
      <c r="M20" s="5" t="s">
        <v>20</v>
      </c>
      <c r="N20" s="18"/>
      <c r="O20" s="18"/>
      <c r="P20" s="18"/>
      <c r="Q20" s="18"/>
      <c r="R20" s="18"/>
      <c r="S20" s="18"/>
      <c r="T20" s="18"/>
      <c r="U20" s="18"/>
      <c r="V20" s="18"/>
      <c r="W20" s="18"/>
      <c r="X20" s="18"/>
      <c r="Y20" s="18"/>
      <c r="Z20" s="18"/>
      <c r="AA20" s="18"/>
      <c r="AB20" s="18"/>
    </row>
    <row r="21" ht="15.75" customHeight="1">
      <c r="A21" s="18"/>
      <c r="B21" s="6" t="s">
        <v>9</v>
      </c>
      <c r="C21" s="7">
        <f>IFERROR(COUNTA('項目'!C:C)-COUNTIF('項目'!U:U,"○"),"")</f>
        <v>49</v>
      </c>
      <c r="D21" s="7">
        <f>IFERROR(COUNTIF('項目'!$V:$V,D20),"")</f>
        <v>0</v>
      </c>
      <c r="E21" s="7">
        <f>IFERROR(COUNTIF('項目'!$V:$V,E20),"")</f>
        <v>0</v>
      </c>
      <c r="F21" s="7">
        <f>IFERROR(COUNTIF('項目'!$V:$V,F20),"")</f>
        <v>0</v>
      </c>
      <c r="G21" s="7">
        <f>IFERROR(COUNTIF('項目'!$V:$V,G20),"")</f>
        <v>0</v>
      </c>
      <c r="H21" s="7">
        <f>IFERROR(COUNTIF('項目'!$V:$V,H20),"")</f>
        <v>0</v>
      </c>
      <c r="I21" s="7">
        <f>IFERROR(COUNTIF('項目'!$V:$V,I20),"")</f>
        <v>0</v>
      </c>
      <c r="J21" s="7">
        <f>IFERROR(COUNTA('項目'!$Q:$Q)-COUNTIF('項目'!U:U,"○"),"")</f>
        <v>0</v>
      </c>
      <c r="K21" s="7">
        <f>IFERROR(C21-(D21+E21+F21+G21+H21+I21),"")</f>
        <v>49</v>
      </c>
      <c r="L21" s="19">
        <f>IFERROR((D21+E21+F21+G21+H21+I21)/C21,"-")</f>
        <v>0</v>
      </c>
      <c r="M21" s="19">
        <f>IFERROR((D21+I21)/C21,"-")</f>
        <v>0</v>
      </c>
      <c r="N21" s="18"/>
      <c r="O21" s="18"/>
      <c r="P21" s="20" t="s">
        <v>21</v>
      </c>
      <c r="Q21" s="21"/>
      <c r="R21" s="21"/>
      <c r="S21" s="22"/>
      <c r="T21" s="18"/>
      <c r="U21" s="18"/>
      <c r="V21" s="18"/>
      <c r="W21" s="18"/>
      <c r="X21" s="18"/>
      <c r="Y21" s="18"/>
      <c r="Z21" s="18"/>
      <c r="AA21" s="18"/>
      <c r="AB21" s="18"/>
    </row>
    <row r="22" ht="15.75" customHeight="1">
      <c r="A22" s="18"/>
      <c r="B22" s="8"/>
      <c r="C22" s="9"/>
      <c r="D22" s="9" t="str">
        <f t="shared" ref="D22:D25" si="17">IF(B22&lt;&gt;"",INDIRECT(B22&amp;"!$N$2"),"")</f>
        <v/>
      </c>
      <c r="E22" s="9" t="str">
        <f t="shared" ref="E22:E25" si="18">IF(B22&lt;&gt;"",INDIRECT(B22&amp;"!$O$2"),"")</f>
        <v/>
      </c>
      <c r="F22" s="9" t="str">
        <f t="shared" ref="F22:F25" si="19">IF(B22&lt;&gt;"",INDIRECT(B22&amp;"!$P$2"),"")</f>
        <v/>
      </c>
      <c r="G22" s="9" t="str">
        <f t="shared" ref="G22:G25" si="20">IF(B22&lt;&gt;"",INDIRECT(B22&amp;"!$Q$2"),"")</f>
        <v/>
      </c>
      <c r="H22" s="9" t="str">
        <f t="shared" ref="H22:H25" si="21">IF(B22&lt;&gt;"",INDIRECT(B22&amp;"!$R$2"),"")</f>
        <v/>
      </c>
      <c r="I22" s="9" t="str">
        <f t="shared" ref="I22:I25" si="22">IF(B22&lt;&gt;"",INDIRECT(B22&amp;"!$S$2"),"")</f>
        <v/>
      </c>
      <c r="J22" s="9" t="str">
        <f t="shared" ref="J22:J25" si="23">IF(B22&lt;&gt;"",INDIRECT(B22&amp;"!$T$2"),"")</f>
        <v/>
      </c>
      <c r="K22" s="9" t="str">
        <f t="shared" ref="K22:K25" si="24">IF(B22&lt;&gt;"",INDIRECT(B22&amp;"!$U$2"),"")</f>
        <v/>
      </c>
      <c r="L22" s="9" t="str">
        <f t="shared" ref="L22:L25" si="25">IF(B22&lt;&gt;"",INDIRECT(B22&amp;"!$V$2"),"")</f>
        <v/>
      </c>
      <c r="M22" s="9" t="str">
        <f t="shared" ref="M22:M25" si="26">IF(B22&lt;&gt;"",INDIRECT(B22&amp;"!$W$2"),"")</f>
        <v/>
      </c>
      <c r="N22" s="18"/>
      <c r="O22" s="18"/>
      <c r="P22" s="23" t="s">
        <v>22</v>
      </c>
      <c r="Q22" s="18"/>
      <c r="R22" s="18"/>
      <c r="S22" s="24"/>
      <c r="T22" s="18"/>
      <c r="U22" s="18"/>
      <c r="V22" s="18"/>
      <c r="W22" s="18"/>
      <c r="X22" s="18"/>
      <c r="Y22" s="18"/>
      <c r="Z22" s="18"/>
      <c r="AA22" s="18"/>
      <c r="AB22" s="18"/>
    </row>
    <row r="23" ht="15.75" customHeight="1">
      <c r="A23" s="18"/>
      <c r="B23" s="8"/>
      <c r="C23" s="9" t="str">
        <f>IF(B23&lt;&gt;"",INDIRECT(B23&amp;"!$M$2"),"")</f>
        <v/>
      </c>
      <c r="D23" s="9" t="str">
        <f t="shared" si="17"/>
        <v/>
      </c>
      <c r="E23" s="9" t="str">
        <f t="shared" si="18"/>
        <v/>
      </c>
      <c r="F23" s="9" t="str">
        <f t="shared" si="19"/>
        <v/>
      </c>
      <c r="G23" s="9" t="str">
        <f t="shared" si="20"/>
        <v/>
      </c>
      <c r="H23" s="9" t="str">
        <f t="shared" si="21"/>
        <v/>
      </c>
      <c r="I23" s="9" t="str">
        <f t="shared" si="22"/>
        <v/>
      </c>
      <c r="J23" s="9" t="str">
        <f t="shared" si="23"/>
        <v/>
      </c>
      <c r="K23" s="9" t="str">
        <f t="shared" si="24"/>
        <v/>
      </c>
      <c r="L23" s="9" t="str">
        <f t="shared" si="25"/>
        <v/>
      </c>
      <c r="M23" s="9" t="str">
        <f t="shared" si="26"/>
        <v/>
      </c>
      <c r="N23" s="18"/>
      <c r="O23" s="18"/>
      <c r="P23" s="23" t="s">
        <v>23</v>
      </c>
      <c r="Q23" s="18"/>
      <c r="R23" s="18"/>
      <c r="S23" s="24"/>
      <c r="T23" s="18"/>
      <c r="U23" s="18"/>
      <c r="V23" s="18"/>
      <c r="W23" s="18"/>
      <c r="X23" s="18"/>
      <c r="Y23" s="18"/>
      <c r="Z23" s="18"/>
      <c r="AA23" s="18"/>
      <c r="AB23" s="18"/>
    </row>
    <row r="24" ht="15.75" customHeight="1">
      <c r="A24" s="18"/>
      <c r="B24" s="4"/>
      <c r="C24" s="9"/>
      <c r="D24" s="9" t="str">
        <f t="shared" si="17"/>
        <v/>
      </c>
      <c r="E24" s="9" t="str">
        <f t="shared" si="18"/>
        <v/>
      </c>
      <c r="F24" s="9" t="str">
        <f t="shared" si="19"/>
        <v/>
      </c>
      <c r="G24" s="9" t="str">
        <f t="shared" si="20"/>
        <v/>
      </c>
      <c r="H24" s="9" t="str">
        <f t="shared" si="21"/>
        <v/>
      </c>
      <c r="I24" s="9" t="str">
        <f t="shared" si="22"/>
        <v/>
      </c>
      <c r="J24" s="9" t="str">
        <f t="shared" si="23"/>
        <v/>
      </c>
      <c r="K24" s="9" t="str">
        <f t="shared" si="24"/>
        <v/>
      </c>
      <c r="L24" s="9" t="str">
        <f t="shared" si="25"/>
        <v/>
      </c>
      <c r="M24" s="9" t="str">
        <f t="shared" si="26"/>
        <v/>
      </c>
      <c r="N24" s="18"/>
      <c r="O24" s="18"/>
      <c r="P24" s="23" t="s">
        <v>24</v>
      </c>
      <c r="Q24" s="18"/>
      <c r="R24" s="18"/>
      <c r="S24" s="24"/>
      <c r="T24" s="18"/>
      <c r="U24" s="18"/>
      <c r="V24" s="18"/>
      <c r="W24" s="18"/>
      <c r="X24" s="18"/>
      <c r="Y24" s="18"/>
      <c r="Z24" s="18"/>
      <c r="AA24" s="18"/>
      <c r="AB24" s="18"/>
    </row>
    <row r="25" ht="15.75" customHeight="1">
      <c r="A25" s="18"/>
      <c r="B25" s="4"/>
      <c r="C25" s="9" t="str">
        <f>IF(B25&lt;&gt;"",INDIRECT(B25&amp;"!$M$2"),"")</f>
        <v/>
      </c>
      <c r="D25" s="9" t="str">
        <f t="shared" si="17"/>
        <v/>
      </c>
      <c r="E25" s="9" t="str">
        <f t="shared" si="18"/>
        <v/>
      </c>
      <c r="F25" s="9" t="str">
        <f t="shared" si="19"/>
        <v/>
      </c>
      <c r="G25" s="9" t="str">
        <f t="shared" si="20"/>
        <v/>
      </c>
      <c r="H25" s="9" t="str">
        <f t="shared" si="21"/>
        <v/>
      </c>
      <c r="I25" s="9" t="str">
        <f t="shared" si="22"/>
        <v/>
      </c>
      <c r="J25" s="9" t="str">
        <f t="shared" si="23"/>
        <v/>
      </c>
      <c r="K25" s="9" t="str">
        <f t="shared" si="24"/>
        <v/>
      </c>
      <c r="L25" s="9" t="str">
        <f t="shared" si="25"/>
        <v/>
      </c>
      <c r="M25" s="9" t="str">
        <f t="shared" si="26"/>
        <v/>
      </c>
      <c r="N25" s="18"/>
      <c r="O25" s="18"/>
      <c r="P25" s="23" t="s">
        <v>25</v>
      </c>
      <c r="Q25" s="18"/>
      <c r="R25" s="18"/>
      <c r="S25" s="24"/>
      <c r="T25" s="18"/>
      <c r="U25" s="18"/>
      <c r="V25" s="18"/>
      <c r="W25" s="18"/>
      <c r="X25" s="18"/>
      <c r="Y25" s="18"/>
      <c r="Z25" s="18"/>
      <c r="AA25" s="18"/>
      <c r="AB25" s="18"/>
    </row>
    <row r="26" ht="15.75" customHeight="1">
      <c r="A26" s="18"/>
      <c r="B26" s="4" t="s">
        <v>10</v>
      </c>
      <c r="C26" s="10">
        <f t="shared" ref="C26:K26" si="27">SUM(C21:C25)</f>
        <v>49</v>
      </c>
      <c r="D26" s="10">
        <f t="shared" si="27"/>
        <v>0</v>
      </c>
      <c r="E26" s="10">
        <f t="shared" si="27"/>
        <v>0</v>
      </c>
      <c r="F26" s="10">
        <f t="shared" si="27"/>
        <v>0</v>
      </c>
      <c r="G26" s="10">
        <f t="shared" si="27"/>
        <v>0</v>
      </c>
      <c r="H26" s="10">
        <f t="shared" si="27"/>
        <v>0</v>
      </c>
      <c r="I26" s="10">
        <f t="shared" si="27"/>
        <v>0</v>
      </c>
      <c r="J26" s="10">
        <f t="shared" si="27"/>
        <v>0</v>
      </c>
      <c r="K26" s="10">
        <f t="shared" si="27"/>
        <v>49</v>
      </c>
      <c r="L26" s="19">
        <f>SUM(D26:H26)/C26</f>
        <v>0</v>
      </c>
      <c r="M26" s="19">
        <f>(D26+E26)/C26</f>
        <v>0</v>
      </c>
      <c r="N26" s="18"/>
      <c r="O26" s="18"/>
      <c r="P26" s="23"/>
      <c r="Q26" s="18"/>
      <c r="R26" s="18"/>
      <c r="S26" s="24"/>
      <c r="T26" s="18"/>
      <c r="U26" s="18"/>
      <c r="V26" s="18"/>
      <c r="W26" s="18"/>
      <c r="X26" s="18"/>
      <c r="Y26" s="18"/>
      <c r="Z26" s="18"/>
      <c r="AA26" s="18"/>
      <c r="AB26" s="18"/>
    </row>
    <row r="27" ht="15.75" customHeight="1">
      <c r="A27" s="18"/>
      <c r="B27" s="18"/>
      <c r="C27" s="18"/>
      <c r="D27" s="18"/>
      <c r="E27" s="18"/>
      <c r="F27" s="18"/>
      <c r="G27" s="18"/>
      <c r="H27" s="18"/>
      <c r="I27" s="18"/>
      <c r="J27" s="18"/>
      <c r="N27" s="18"/>
      <c r="O27" s="18"/>
      <c r="P27" s="23" t="s">
        <v>26</v>
      </c>
      <c r="Q27" s="18"/>
      <c r="R27" s="18"/>
      <c r="S27" s="24"/>
      <c r="T27" s="18"/>
      <c r="U27" s="18"/>
      <c r="V27" s="18"/>
      <c r="W27" s="18"/>
      <c r="X27" s="18"/>
      <c r="Y27" s="18"/>
      <c r="Z27" s="18"/>
      <c r="AA27" s="18"/>
      <c r="AB27" s="18"/>
    </row>
    <row r="28" ht="15.75" customHeight="1">
      <c r="A28" s="18"/>
      <c r="B28" s="25" t="s">
        <v>27</v>
      </c>
      <c r="C28" s="26"/>
      <c r="D28" s="26"/>
      <c r="E28" s="26"/>
      <c r="F28" s="26"/>
      <c r="G28" s="26"/>
      <c r="H28" s="26"/>
      <c r="I28" s="18"/>
      <c r="J28" s="18"/>
      <c r="N28" s="18"/>
      <c r="O28" s="18"/>
      <c r="P28" s="27" t="s">
        <v>28</v>
      </c>
      <c r="Q28" s="28"/>
      <c r="R28" s="28"/>
      <c r="S28" s="29"/>
      <c r="T28" s="18"/>
      <c r="U28" s="18"/>
      <c r="V28" s="18"/>
      <c r="W28" s="18"/>
      <c r="X28" s="18"/>
      <c r="Y28" s="18"/>
      <c r="Z28" s="18"/>
      <c r="AA28" s="18"/>
      <c r="AB28" s="18"/>
    </row>
    <row r="29" ht="15.75" customHeight="1">
      <c r="A29" s="18"/>
      <c r="B29" s="30"/>
      <c r="C29" s="31" t="s">
        <v>29</v>
      </c>
      <c r="D29" s="32" t="s">
        <v>30</v>
      </c>
      <c r="E29" s="32" t="s">
        <v>31</v>
      </c>
      <c r="F29" s="32" t="s">
        <v>32</v>
      </c>
      <c r="G29" s="32" t="s">
        <v>33</v>
      </c>
      <c r="H29" s="32" t="s">
        <v>34</v>
      </c>
      <c r="I29" s="18"/>
      <c r="J29" s="18"/>
      <c r="K29" s="18"/>
      <c r="L29" s="18"/>
      <c r="M29" s="18"/>
      <c r="N29" s="18"/>
      <c r="O29" s="18"/>
      <c r="P29" s="18"/>
      <c r="Q29" s="18"/>
      <c r="R29" s="18"/>
      <c r="S29" s="18"/>
      <c r="T29" s="18"/>
      <c r="U29" s="18"/>
      <c r="V29" s="18"/>
      <c r="W29" s="18"/>
      <c r="X29" s="18"/>
      <c r="Y29" s="18"/>
      <c r="Z29" s="18"/>
      <c r="AA29" s="18"/>
      <c r="AB29" s="18"/>
    </row>
    <row r="30" ht="15.75" customHeight="1">
      <c r="A30" s="18"/>
      <c r="B30" s="33" t="s">
        <v>9</v>
      </c>
      <c r="C30" s="34">
        <f>IFERROR(COUNTIF('項目'!$R:$R,C29),"")</f>
        <v>0</v>
      </c>
      <c r="D30" s="34">
        <f>IFERROR(COUNTIF('項目'!$R:$R,D29),"")</f>
        <v>0</v>
      </c>
      <c r="E30" s="34">
        <f>IFERROR(COUNTIF('項目'!$R:$R,E29),"")</f>
        <v>0</v>
      </c>
      <c r="F30" s="34">
        <f>IFERROR(COUNTIF('項目'!$R:$R,F29),"")</f>
        <v>0</v>
      </c>
      <c r="G30" s="34">
        <f>IFERROR(COUNTIF('項目'!$R:$R,G29),"")</f>
        <v>0</v>
      </c>
      <c r="H30" s="34">
        <f>IFERROR(COUNTIF('項目'!$R:$R,H29),"")</f>
        <v>0</v>
      </c>
      <c r="I30" s="18"/>
      <c r="J30" s="18"/>
      <c r="K30" s="18"/>
      <c r="L30" s="18"/>
      <c r="M30" s="18"/>
      <c r="N30" s="18"/>
      <c r="O30" s="18"/>
      <c r="P30" s="18"/>
      <c r="Q30" s="18"/>
      <c r="R30" s="18"/>
      <c r="S30" s="18"/>
      <c r="T30" s="18"/>
      <c r="U30" s="18"/>
      <c r="V30" s="18"/>
      <c r="W30" s="18"/>
      <c r="X30" s="18"/>
      <c r="Y30" s="18"/>
      <c r="Z30" s="18"/>
      <c r="AA30" s="18"/>
      <c r="AB30" s="18"/>
    </row>
    <row r="31" ht="15.75" customHeight="1">
      <c r="A31" s="18"/>
      <c r="B31" s="35"/>
      <c r="C31" s="36"/>
      <c r="D31" s="36" t="str">
        <f t="shared" ref="D31:D34" si="29">IF(B31&lt;&gt;"",INDIRECT(B31&amp;"!$N$2"),"")</f>
        <v/>
      </c>
      <c r="E31" s="36" t="str">
        <f t="shared" ref="E31:E34" si="30">IF(B31&lt;&gt;"",INDIRECT(B31&amp;"!$O$2"),"")</f>
        <v/>
      </c>
      <c r="F31" s="36" t="str">
        <f t="shared" ref="F31:F34" si="31">IF(B31&lt;&gt;"",INDIRECT(B31&amp;"!$P$2"),"")</f>
        <v/>
      </c>
      <c r="G31" s="36" t="str">
        <f t="shared" ref="G31:H31" si="28">IF(B31&lt;&gt;"",INDIRECT(B31&amp;"!$Q$2"),"")</f>
        <v/>
      </c>
      <c r="H31" s="36" t="str">
        <f t="shared" si="28"/>
        <v/>
      </c>
      <c r="I31" s="18"/>
      <c r="J31" s="18"/>
      <c r="K31" s="18"/>
      <c r="L31" s="18"/>
      <c r="M31" s="18"/>
      <c r="N31" s="18"/>
      <c r="O31" s="18"/>
      <c r="P31" s="18"/>
      <c r="Q31" s="18"/>
      <c r="R31" s="18"/>
      <c r="S31" s="18"/>
      <c r="T31" s="18"/>
      <c r="U31" s="18"/>
      <c r="V31" s="18"/>
      <c r="W31" s="18"/>
      <c r="X31" s="18"/>
      <c r="Y31" s="18"/>
      <c r="Z31" s="18"/>
      <c r="AA31" s="18"/>
      <c r="AB31" s="18"/>
    </row>
    <row r="32" ht="15.75" customHeight="1">
      <c r="A32" s="18"/>
      <c r="B32" s="35"/>
      <c r="C32" s="36" t="str">
        <f>IF(B32&lt;&gt;"",INDIRECT(B32&amp;"!$M$2"),"")</f>
        <v/>
      </c>
      <c r="D32" s="36" t="str">
        <f t="shared" si="29"/>
        <v/>
      </c>
      <c r="E32" s="36" t="str">
        <f t="shared" si="30"/>
        <v/>
      </c>
      <c r="F32" s="36" t="str">
        <f t="shared" si="31"/>
        <v/>
      </c>
      <c r="G32" s="36" t="str">
        <f t="shared" ref="G32:H32" si="32">IF(B32&lt;&gt;"",INDIRECT(B32&amp;"!$Q$2"),"")</f>
        <v/>
      </c>
      <c r="H32" s="36" t="str">
        <f t="shared" si="32"/>
        <v/>
      </c>
      <c r="I32" s="18"/>
      <c r="J32" s="18"/>
      <c r="K32" s="18"/>
      <c r="L32" s="18"/>
      <c r="M32" s="18"/>
      <c r="N32" s="18"/>
      <c r="O32" s="18"/>
      <c r="P32" s="18"/>
      <c r="Q32" s="18"/>
      <c r="R32" s="18"/>
      <c r="S32" s="18"/>
      <c r="T32" s="18"/>
      <c r="U32" s="18"/>
      <c r="V32" s="18"/>
      <c r="W32" s="18"/>
      <c r="X32" s="18"/>
      <c r="Y32" s="18"/>
      <c r="Z32" s="18"/>
      <c r="AA32" s="18"/>
      <c r="AB32" s="18"/>
    </row>
    <row r="33" ht="15.75" customHeight="1">
      <c r="A33" s="18"/>
      <c r="B33" s="30"/>
      <c r="C33" s="36"/>
      <c r="D33" s="36" t="str">
        <f t="shared" si="29"/>
        <v/>
      </c>
      <c r="E33" s="36" t="str">
        <f t="shared" si="30"/>
        <v/>
      </c>
      <c r="F33" s="36" t="str">
        <f t="shared" si="31"/>
        <v/>
      </c>
      <c r="G33" s="36" t="str">
        <f t="shared" ref="G33:H33" si="33">IF(B33&lt;&gt;"",INDIRECT(B33&amp;"!$Q$2"),"")</f>
        <v/>
      </c>
      <c r="H33" s="36" t="str">
        <f t="shared" si="33"/>
        <v/>
      </c>
      <c r="I33" s="18"/>
      <c r="J33" s="18"/>
      <c r="K33" s="18"/>
      <c r="L33" s="18"/>
      <c r="M33" s="18"/>
      <c r="N33" s="18"/>
      <c r="O33" s="18"/>
      <c r="P33" s="18"/>
      <c r="Q33" s="18"/>
      <c r="R33" s="18"/>
      <c r="S33" s="18"/>
      <c r="T33" s="18"/>
      <c r="U33" s="18"/>
      <c r="V33" s="18"/>
      <c r="W33" s="18"/>
      <c r="X33" s="18"/>
      <c r="Y33" s="18"/>
      <c r="Z33" s="18"/>
      <c r="AA33" s="18"/>
      <c r="AB33" s="18"/>
    </row>
    <row r="34" ht="15.75" customHeight="1">
      <c r="A34" s="18"/>
      <c r="B34" s="30"/>
      <c r="C34" s="36" t="str">
        <f>IF(B34&lt;&gt;"",INDIRECT(B34&amp;"!$M$2"),"")</f>
        <v/>
      </c>
      <c r="D34" s="36" t="str">
        <f t="shared" si="29"/>
        <v/>
      </c>
      <c r="E34" s="36" t="str">
        <f t="shared" si="30"/>
        <v/>
      </c>
      <c r="F34" s="36" t="str">
        <f t="shared" si="31"/>
        <v/>
      </c>
      <c r="G34" s="36" t="str">
        <f t="shared" ref="G34:H34" si="34">IF(B34&lt;&gt;"",INDIRECT(B34&amp;"!$Q$2"),"")</f>
        <v/>
      </c>
      <c r="H34" s="36" t="str">
        <f t="shared" si="34"/>
        <v/>
      </c>
      <c r="I34" s="18"/>
      <c r="J34" s="18"/>
      <c r="K34" s="18"/>
      <c r="L34" s="18"/>
      <c r="M34" s="18"/>
      <c r="N34" s="18"/>
      <c r="O34" s="18"/>
      <c r="P34" s="18"/>
      <c r="Q34" s="18"/>
      <c r="R34" s="18"/>
      <c r="S34" s="18"/>
      <c r="T34" s="18"/>
      <c r="U34" s="18"/>
      <c r="V34" s="18"/>
      <c r="W34" s="18"/>
      <c r="X34" s="18"/>
      <c r="Y34" s="18"/>
      <c r="Z34" s="18"/>
      <c r="AA34" s="18"/>
      <c r="AB34" s="18"/>
    </row>
    <row r="35" ht="15.75" customHeight="1">
      <c r="A35" s="18"/>
      <c r="B35" s="30" t="s">
        <v>10</v>
      </c>
      <c r="C35" s="37">
        <f t="shared" ref="C35:H35" si="35">SUM(C30:C34)</f>
        <v>0</v>
      </c>
      <c r="D35" s="37">
        <f t="shared" si="35"/>
        <v>0</v>
      </c>
      <c r="E35" s="37">
        <f t="shared" si="35"/>
        <v>0</v>
      </c>
      <c r="F35" s="37">
        <f t="shared" si="35"/>
        <v>0</v>
      </c>
      <c r="G35" s="37">
        <f t="shared" si="35"/>
        <v>0</v>
      </c>
      <c r="H35" s="37">
        <f t="shared" si="35"/>
        <v>0</v>
      </c>
      <c r="I35" s="18"/>
      <c r="J35" s="18"/>
      <c r="K35" s="18"/>
      <c r="L35" s="18"/>
      <c r="M35" s="18"/>
      <c r="N35" s="18"/>
      <c r="O35" s="18"/>
      <c r="P35" s="18"/>
      <c r="Q35" s="18"/>
      <c r="R35" s="18"/>
      <c r="S35" s="18"/>
      <c r="T35" s="18"/>
      <c r="U35" s="18"/>
      <c r="V35" s="18"/>
      <c r="W35" s="18"/>
      <c r="X35" s="18"/>
      <c r="Y35" s="18"/>
      <c r="Z35" s="18"/>
      <c r="AA35" s="18"/>
      <c r="AB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ht="15.75" customHeight="1">
      <c r="K221" s="18"/>
      <c r="L221" s="18"/>
      <c r="M221" s="18"/>
      <c r="N221" s="18"/>
      <c r="O221" s="18"/>
      <c r="P221" s="18"/>
      <c r="Q221" s="18"/>
      <c r="R221" s="18"/>
    </row>
    <row r="222" ht="15.75" customHeight="1">
      <c r="K222" s="18"/>
      <c r="L222" s="18"/>
      <c r="M222" s="18"/>
      <c r="N222" s="18"/>
      <c r="O222" s="18"/>
      <c r="P222" s="18"/>
      <c r="Q222" s="18"/>
      <c r="R222" s="18"/>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13"/>
    <col customWidth="1" min="3" max="4" width="6.75"/>
    <col customWidth="1" min="5" max="6" width="11.13"/>
    <col customWidth="1" min="7" max="7" width="13.75"/>
    <col customWidth="1" min="8" max="10" width="11.13"/>
    <col customWidth="1" min="11" max="11" width="38.38"/>
    <col customWidth="1" min="12" max="12" width="7.75"/>
    <col customWidth="1" min="13" max="13" width="8.5"/>
    <col customWidth="1" min="14" max="14" width="8.75"/>
    <col customWidth="1" min="15" max="15" width="15.0"/>
    <col customWidth="1" min="16" max="16" width="11.13"/>
    <col customWidth="1" min="17" max="17" width="18.0"/>
    <col customWidth="1" min="18" max="26" width="11.13"/>
  </cols>
  <sheetData>
    <row r="1" ht="15.75" customHeight="1">
      <c r="A1" s="38"/>
      <c r="B1" s="38">
        <v>1.0</v>
      </c>
      <c r="C1" s="38"/>
      <c r="D1" s="38"/>
      <c r="E1" s="38"/>
      <c r="F1" s="38"/>
      <c r="G1" s="38"/>
      <c r="H1" s="38"/>
      <c r="I1" s="38"/>
      <c r="J1" s="38"/>
      <c r="K1" s="38"/>
      <c r="L1" s="38"/>
      <c r="M1" s="38"/>
      <c r="N1" s="38"/>
      <c r="O1" s="38"/>
      <c r="P1" s="38"/>
      <c r="Q1" s="38"/>
      <c r="R1" s="38"/>
      <c r="S1" s="38"/>
      <c r="T1" s="38"/>
      <c r="U1" s="38"/>
      <c r="V1" s="38"/>
      <c r="W1" s="38"/>
      <c r="X1" s="38"/>
      <c r="Y1" s="38"/>
      <c r="Z1" s="38"/>
    </row>
    <row r="2" ht="15.75" customHeight="1">
      <c r="A2" s="38"/>
      <c r="B2" s="38">
        <v>1.0</v>
      </c>
      <c r="C2" s="39" t="s">
        <v>35</v>
      </c>
      <c r="D2" s="39" t="s">
        <v>36</v>
      </c>
      <c r="E2" s="39" t="s">
        <v>37</v>
      </c>
      <c r="F2" s="39" t="s">
        <v>38</v>
      </c>
      <c r="G2" s="39" t="s">
        <v>39</v>
      </c>
      <c r="H2" s="39" t="s">
        <v>40</v>
      </c>
      <c r="I2" s="39" t="s">
        <v>41</v>
      </c>
      <c r="J2" s="39" t="s">
        <v>42</v>
      </c>
      <c r="K2" s="39" t="s">
        <v>43</v>
      </c>
      <c r="L2" s="39" t="s">
        <v>44</v>
      </c>
      <c r="M2" s="39" t="s">
        <v>45</v>
      </c>
      <c r="N2" s="39" t="s">
        <v>46</v>
      </c>
      <c r="O2" s="39" t="s">
        <v>47</v>
      </c>
      <c r="P2" s="39" t="s">
        <v>48</v>
      </c>
      <c r="Q2" s="39" t="s">
        <v>49</v>
      </c>
      <c r="R2" s="39" t="s">
        <v>40</v>
      </c>
      <c r="S2" s="39" t="s">
        <v>50</v>
      </c>
      <c r="T2" s="39" t="s">
        <v>45</v>
      </c>
      <c r="U2" s="39" t="s">
        <v>51</v>
      </c>
      <c r="V2" s="39" t="s">
        <v>52</v>
      </c>
      <c r="W2" s="38"/>
      <c r="X2" s="38"/>
      <c r="Y2" s="38"/>
      <c r="Z2" s="38"/>
    </row>
    <row r="3" ht="15.75" customHeight="1">
      <c r="A3" s="38"/>
      <c r="B3" s="38"/>
      <c r="C3" s="40">
        <v>1.0</v>
      </c>
      <c r="D3" s="41">
        <v>11.0</v>
      </c>
      <c r="E3" s="40"/>
      <c r="F3" s="40"/>
      <c r="G3" s="40"/>
      <c r="H3" s="40" t="s">
        <v>53</v>
      </c>
      <c r="I3" s="40" t="s">
        <v>54</v>
      </c>
      <c r="J3" s="40" t="s">
        <v>55</v>
      </c>
      <c r="K3" s="40" t="s">
        <v>56</v>
      </c>
      <c r="L3" s="40"/>
      <c r="M3" s="42"/>
      <c r="N3" s="40"/>
      <c r="O3" s="40"/>
      <c r="P3" s="40"/>
      <c r="Q3" s="40"/>
      <c r="R3" s="40"/>
      <c r="S3" s="40"/>
      <c r="T3" s="42"/>
      <c r="U3" s="38"/>
      <c r="V3" s="38" t="str">
        <f t="shared" ref="V3:V51" si="1">IF(S3&lt;&gt;"",S3,L3)</f>
        <v/>
      </c>
      <c r="W3" s="38"/>
      <c r="X3" s="38"/>
      <c r="Y3" s="38"/>
      <c r="Z3" s="38"/>
    </row>
    <row r="4" ht="15.75" customHeight="1">
      <c r="A4" s="38"/>
      <c r="B4" s="38"/>
      <c r="C4" s="40">
        <v>2.0</v>
      </c>
      <c r="D4" s="43">
        <v>12.0</v>
      </c>
      <c r="E4" s="40"/>
      <c r="F4" s="40"/>
      <c r="G4" s="40"/>
      <c r="H4" s="40" t="s">
        <v>53</v>
      </c>
      <c r="I4" s="40" t="s">
        <v>54</v>
      </c>
      <c r="J4" s="40" t="s">
        <v>57</v>
      </c>
      <c r="K4" s="40" t="s">
        <v>58</v>
      </c>
      <c r="L4" s="40"/>
      <c r="M4" s="42"/>
      <c r="N4" s="40"/>
      <c r="O4" s="40"/>
      <c r="P4" s="40"/>
      <c r="Q4" s="40"/>
      <c r="R4" s="40"/>
      <c r="S4" s="40"/>
      <c r="T4" s="42"/>
      <c r="U4" s="38"/>
      <c r="V4" s="38" t="str">
        <f t="shared" si="1"/>
        <v/>
      </c>
      <c r="W4" s="38"/>
      <c r="X4" s="38"/>
      <c r="Y4" s="38"/>
      <c r="Z4" s="38"/>
    </row>
    <row r="5" ht="15.75" customHeight="1">
      <c r="A5" s="38"/>
      <c r="B5" s="38"/>
      <c r="C5" s="40">
        <v>3.0</v>
      </c>
      <c r="D5" s="43">
        <v>13.0</v>
      </c>
      <c r="E5" s="40"/>
      <c r="F5" s="40"/>
      <c r="G5" s="40"/>
      <c r="H5" s="40" t="s">
        <v>53</v>
      </c>
      <c r="I5" s="40" t="s">
        <v>54</v>
      </c>
      <c r="J5" s="40" t="s">
        <v>59</v>
      </c>
      <c r="K5" s="40" t="s">
        <v>60</v>
      </c>
      <c r="L5" s="40"/>
      <c r="M5" s="42"/>
      <c r="N5" s="40"/>
      <c r="O5" s="40"/>
      <c r="P5" s="40"/>
      <c r="Q5" s="40"/>
      <c r="R5" s="40"/>
      <c r="S5" s="40"/>
      <c r="T5" s="42"/>
      <c r="U5" s="38"/>
      <c r="V5" s="38" t="str">
        <f t="shared" si="1"/>
        <v/>
      </c>
      <c r="W5" s="38"/>
      <c r="X5" s="38"/>
      <c r="Y5" s="38"/>
      <c r="Z5" s="38"/>
    </row>
    <row r="6" ht="15.75" customHeight="1">
      <c r="A6" s="38"/>
      <c r="B6" s="38"/>
      <c r="C6" s="40">
        <v>4.0</v>
      </c>
      <c r="D6" s="43">
        <v>14.0</v>
      </c>
      <c r="E6" s="40"/>
      <c r="F6" s="40"/>
      <c r="G6" s="40"/>
      <c r="H6" s="40" t="s">
        <v>53</v>
      </c>
      <c r="I6" s="40" t="s">
        <v>54</v>
      </c>
      <c r="J6" s="40" t="s">
        <v>59</v>
      </c>
      <c r="K6" s="40" t="s">
        <v>61</v>
      </c>
      <c r="L6" s="40"/>
      <c r="M6" s="42"/>
      <c r="N6" s="40"/>
      <c r="O6" s="40"/>
      <c r="P6" s="40"/>
      <c r="Q6" s="40"/>
      <c r="R6" s="40"/>
      <c r="S6" s="40"/>
      <c r="T6" s="42"/>
      <c r="U6" s="38"/>
      <c r="V6" s="38" t="str">
        <f t="shared" si="1"/>
        <v/>
      </c>
      <c r="W6" s="38"/>
      <c r="X6" s="38"/>
      <c r="Y6" s="38"/>
      <c r="Z6" s="38"/>
    </row>
    <row r="7" ht="15.75" customHeight="1">
      <c r="A7" s="38"/>
      <c r="B7" s="38"/>
      <c r="C7" s="40">
        <v>5.0</v>
      </c>
      <c r="D7" s="43">
        <v>15.0</v>
      </c>
      <c r="E7" s="40"/>
      <c r="F7" s="40"/>
      <c r="G7" s="40"/>
      <c r="H7" s="40" t="s">
        <v>53</v>
      </c>
      <c r="I7" s="40" t="s">
        <v>54</v>
      </c>
      <c r="J7" s="40" t="s">
        <v>59</v>
      </c>
      <c r="K7" s="40" t="s">
        <v>62</v>
      </c>
      <c r="L7" s="40"/>
      <c r="M7" s="42"/>
      <c r="N7" s="40"/>
      <c r="O7" s="40"/>
      <c r="P7" s="40"/>
      <c r="Q7" s="40"/>
      <c r="R7" s="40"/>
      <c r="S7" s="40"/>
      <c r="T7" s="42"/>
      <c r="U7" s="38"/>
      <c r="V7" s="38" t="str">
        <f t="shared" si="1"/>
        <v/>
      </c>
      <c r="W7" s="38"/>
      <c r="X7" s="38"/>
      <c r="Y7" s="38"/>
      <c r="Z7" s="38"/>
    </row>
    <row r="8" ht="15.75" customHeight="1">
      <c r="A8" s="38"/>
      <c r="B8" s="38"/>
      <c r="C8" s="40">
        <v>6.0</v>
      </c>
      <c r="D8" s="43">
        <v>16.0</v>
      </c>
      <c r="E8" s="40"/>
      <c r="F8" s="40"/>
      <c r="G8" s="40"/>
      <c r="H8" s="40" t="s">
        <v>53</v>
      </c>
      <c r="I8" s="40" t="s">
        <v>54</v>
      </c>
      <c r="J8" s="40" t="s">
        <v>59</v>
      </c>
      <c r="K8" s="40" t="s">
        <v>63</v>
      </c>
      <c r="L8" s="40"/>
      <c r="M8" s="42"/>
      <c r="N8" s="40"/>
      <c r="O8" s="40"/>
      <c r="P8" s="40"/>
      <c r="Q8" s="40"/>
      <c r="R8" s="40"/>
      <c r="S8" s="40"/>
      <c r="T8" s="42"/>
      <c r="U8" s="38"/>
      <c r="V8" s="38" t="str">
        <f t="shared" si="1"/>
        <v/>
      </c>
      <c r="W8" s="38"/>
      <c r="X8" s="38"/>
      <c r="Y8" s="38"/>
      <c r="Z8" s="38"/>
    </row>
    <row r="9" ht="15.75" customHeight="1">
      <c r="A9" s="38"/>
      <c r="B9" s="38"/>
      <c r="C9" s="40">
        <v>7.0</v>
      </c>
      <c r="D9" s="43">
        <v>17.0</v>
      </c>
      <c r="E9" s="40"/>
      <c r="F9" s="40"/>
      <c r="G9" s="40"/>
      <c r="H9" s="40" t="s">
        <v>53</v>
      </c>
      <c r="I9" s="40" t="s">
        <v>54</v>
      </c>
      <c r="J9" s="40" t="s">
        <v>59</v>
      </c>
      <c r="K9" s="40" t="s">
        <v>64</v>
      </c>
      <c r="L9" s="40"/>
      <c r="M9" s="42"/>
      <c r="N9" s="40"/>
      <c r="O9" s="40"/>
      <c r="P9" s="40"/>
      <c r="Q9" s="40"/>
      <c r="R9" s="40"/>
      <c r="S9" s="40"/>
      <c r="T9" s="42"/>
      <c r="U9" s="38"/>
      <c r="V9" s="38" t="str">
        <f t="shared" si="1"/>
        <v/>
      </c>
      <c r="W9" s="38"/>
      <c r="X9" s="38"/>
      <c r="Y9" s="38"/>
      <c r="Z9" s="38"/>
    </row>
    <row r="10" ht="15.75" customHeight="1">
      <c r="A10" s="38"/>
      <c r="B10" s="38"/>
      <c r="C10" s="40">
        <v>8.0</v>
      </c>
      <c r="D10" s="43">
        <v>18.0</v>
      </c>
      <c r="E10" s="40"/>
      <c r="F10" s="40"/>
      <c r="G10" s="40"/>
      <c r="H10" s="40" t="s">
        <v>53</v>
      </c>
      <c r="I10" s="40" t="s">
        <v>54</v>
      </c>
      <c r="J10" s="40" t="s">
        <v>59</v>
      </c>
      <c r="K10" s="40" t="s">
        <v>65</v>
      </c>
      <c r="L10" s="40"/>
      <c r="M10" s="42"/>
      <c r="N10" s="40"/>
      <c r="O10" s="40"/>
      <c r="P10" s="40"/>
      <c r="Q10" s="40"/>
      <c r="R10" s="40"/>
      <c r="S10" s="40"/>
      <c r="T10" s="42"/>
      <c r="U10" s="38"/>
      <c r="V10" s="38" t="str">
        <f t="shared" si="1"/>
        <v/>
      </c>
      <c r="W10" s="38"/>
      <c r="X10" s="38"/>
      <c r="Y10" s="38"/>
      <c r="Z10" s="38"/>
    </row>
    <row r="11" ht="15.75" customHeight="1">
      <c r="A11" s="38"/>
      <c r="B11" s="38"/>
      <c r="C11" s="40">
        <v>9.0</v>
      </c>
      <c r="D11" s="44">
        <v>19.0</v>
      </c>
      <c r="E11" s="40"/>
      <c r="F11" s="40"/>
      <c r="G11" s="40"/>
      <c r="H11" s="40" t="s">
        <v>53</v>
      </c>
      <c r="I11" s="40" t="s">
        <v>54</v>
      </c>
      <c r="J11" s="40" t="s">
        <v>55</v>
      </c>
      <c r="K11" s="40" t="s">
        <v>66</v>
      </c>
      <c r="L11" s="40"/>
      <c r="M11" s="42"/>
      <c r="N11" s="40"/>
      <c r="O11" s="40"/>
      <c r="P11" s="40"/>
      <c r="Q11" s="40"/>
      <c r="R11" s="40"/>
      <c r="S11" s="40"/>
      <c r="T11" s="42"/>
      <c r="U11" s="38"/>
      <c r="V11" s="38" t="str">
        <f t="shared" si="1"/>
        <v/>
      </c>
      <c r="W11" s="38"/>
      <c r="X11" s="38"/>
      <c r="Y11" s="38"/>
      <c r="Z11" s="38"/>
    </row>
    <row r="12" ht="15.75" customHeight="1">
      <c r="A12" s="38"/>
      <c r="B12" s="38"/>
      <c r="C12" s="40">
        <v>10.0</v>
      </c>
      <c r="D12" s="44">
        <v>20.0</v>
      </c>
      <c r="E12" s="40"/>
      <c r="F12" s="40"/>
      <c r="G12" s="40"/>
      <c r="H12" s="40" t="s">
        <v>53</v>
      </c>
      <c r="I12" s="40" t="s">
        <v>54</v>
      </c>
      <c r="J12" s="40" t="s">
        <v>55</v>
      </c>
      <c r="K12" s="40" t="s">
        <v>67</v>
      </c>
      <c r="L12" s="40"/>
      <c r="M12" s="42"/>
      <c r="N12" s="40"/>
      <c r="O12" s="40"/>
      <c r="P12" s="40"/>
      <c r="Q12" s="40"/>
      <c r="R12" s="40"/>
      <c r="S12" s="40"/>
      <c r="T12" s="42"/>
      <c r="U12" s="38"/>
      <c r="V12" s="38" t="str">
        <f t="shared" si="1"/>
        <v/>
      </c>
      <c r="W12" s="38"/>
      <c r="X12" s="38"/>
      <c r="Y12" s="38"/>
      <c r="Z12" s="38"/>
    </row>
    <row r="13" ht="15.75" customHeight="1">
      <c r="A13" s="38"/>
      <c r="B13" s="38"/>
      <c r="C13" s="40">
        <v>11.0</v>
      </c>
      <c r="D13" s="44">
        <v>21.0</v>
      </c>
      <c r="E13" s="40"/>
      <c r="F13" s="40"/>
      <c r="G13" s="40"/>
      <c r="H13" s="40" t="s">
        <v>53</v>
      </c>
      <c r="I13" s="40" t="s">
        <v>54</v>
      </c>
      <c r="J13" s="40" t="s">
        <v>55</v>
      </c>
      <c r="K13" s="40" t="s">
        <v>68</v>
      </c>
      <c r="L13" s="40"/>
      <c r="M13" s="42"/>
      <c r="N13" s="40"/>
      <c r="O13" s="40"/>
      <c r="P13" s="40"/>
      <c r="Q13" s="40"/>
      <c r="R13" s="40"/>
      <c r="S13" s="40"/>
      <c r="T13" s="42"/>
      <c r="U13" s="38"/>
      <c r="V13" s="38" t="str">
        <f t="shared" si="1"/>
        <v/>
      </c>
      <c r="W13" s="38"/>
      <c r="X13" s="38"/>
      <c r="Y13" s="38"/>
      <c r="Z13" s="38"/>
    </row>
    <row r="14" ht="15.75" customHeight="1">
      <c r="A14" s="38"/>
      <c r="B14" s="38"/>
      <c r="C14" s="40">
        <v>12.0</v>
      </c>
      <c r="D14" s="44">
        <v>22.0</v>
      </c>
      <c r="E14" s="40"/>
      <c r="F14" s="40"/>
      <c r="G14" s="40"/>
      <c r="H14" s="40" t="s">
        <v>53</v>
      </c>
      <c r="I14" s="40" t="s">
        <v>54</v>
      </c>
      <c r="J14" s="40" t="s">
        <v>55</v>
      </c>
      <c r="K14" s="40" t="s">
        <v>69</v>
      </c>
      <c r="L14" s="40"/>
      <c r="M14" s="42"/>
      <c r="N14" s="40"/>
      <c r="O14" s="40"/>
      <c r="P14" s="40"/>
      <c r="Q14" s="40"/>
      <c r="R14" s="40"/>
      <c r="S14" s="40"/>
      <c r="T14" s="40"/>
      <c r="U14" s="38"/>
      <c r="V14" s="38" t="str">
        <f t="shared" si="1"/>
        <v/>
      </c>
      <c r="W14" s="38"/>
      <c r="X14" s="38"/>
      <c r="Y14" s="38"/>
      <c r="Z14" s="38"/>
    </row>
    <row r="15" ht="15.75" customHeight="1">
      <c r="A15" s="38"/>
      <c r="B15" s="38"/>
      <c r="C15" s="40">
        <v>13.0</v>
      </c>
      <c r="D15" s="44">
        <v>23.0</v>
      </c>
      <c r="E15" s="40"/>
      <c r="F15" s="40"/>
      <c r="G15" s="40"/>
      <c r="H15" s="40" t="s">
        <v>53</v>
      </c>
      <c r="I15" s="40" t="s">
        <v>54</v>
      </c>
      <c r="J15" s="40" t="s">
        <v>70</v>
      </c>
      <c r="K15" s="40" t="s">
        <v>71</v>
      </c>
      <c r="L15" s="40"/>
      <c r="M15" s="45"/>
      <c r="N15" s="40"/>
      <c r="O15" s="40"/>
      <c r="P15" s="40"/>
      <c r="Q15" s="40"/>
      <c r="R15" s="40"/>
      <c r="S15" s="40"/>
      <c r="T15" s="40"/>
      <c r="U15" s="38"/>
      <c r="V15" s="38" t="str">
        <f t="shared" si="1"/>
        <v/>
      </c>
      <c r="W15" s="38"/>
      <c r="X15" s="38"/>
      <c r="Y15" s="38"/>
      <c r="Z15" s="38"/>
    </row>
    <row r="16" ht="15.75" customHeight="1">
      <c r="A16" s="38"/>
      <c r="B16" s="38"/>
      <c r="C16" s="40">
        <v>14.0</v>
      </c>
      <c r="D16" s="46">
        <v>24.0</v>
      </c>
      <c r="E16" s="40"/>
      <c r="F16" s="40"/>
      <c r="G16" s="40"/>
      <c r="H16" s="40" t="s">
        <v>53</v>
      </c>
      <c r="I16" s="40" t="s">
        <v>54</v>
      </c>
      <c r="J16" s="40" t="s">
        <v>72</v>
      </c>
      <c r="K16" s="40" t="s">
        <v>73</v>
      </c>
      <c r="L16" s="40"/>
      <c r="M16" s="45"/>
      <c r="N16" s="40"/>
      <c r="O16" s="40"/>
      <c r="P16" s="40"/>
      <c r="Q16" s="40"/>
      <c r="R16" s="40"/>
      <c r="S16" s="40"/>
      <c r="T16" s="40"/>
      <c r="U16" s="38"/>
      <c r="V16" s="38" t="str">
        <f t="shared" si="1"/>
        <v/>
      </c>
      <c r="W16" s="38"/>
      <c r="X16" s="38"/>
      <c r="Y16" s="38"/>
      <c r="Z16" s="38"/>
    </row>
    <row r="17" ht="15.75" customHeight="1">
      <c r="A17" s="38"/>
      <c r="B17" s="38"/>
      <c r="C17" s="40">
        <v>15.0</v>
      </c>
      <c r="D17" s="46">
        <v>25.0</v>
      </c>
      <c r="E17" s="40"/>
      <c r="F17" s="40"/>
      <c r="G17" s="40"/>
      <c r="H17" s="40" t="s">
        <v>53</v>
      </c>
      <c r="I17" s="40" t="s">
        <v>54</v>
      </c>
      <c r="J17" s="40" t="s">
        <v>72</v>
      </c>
      <c r="K17" s="40" t="s">
        <v>74</v>
      </c>
      <c r="L17" s="40"/>
      <c r="M17" s="45"/>
      <c r="N17" s="40"/>
      <c r="O17" s="40"/>
      <c r="P17" s="40"/>
      <c r="Q17" s="40"/>
      <c r="R17" s="40"/>
      <c r="S17" s="40"/>
      <c r="T17" s="40"/>
      <c r="U17" s="38"/>
      <c r="V17" s="38" t="str">
        <f t="shared" si="1"/>
        <v/>
      </c>
      <c r="W17" s="38"/>
      <c r="X17" s="38"/>
      <c r="Y17" s="38"/>
      <c r="Z17" s="38"/>
    </row>
    <row r="18" ht="15.75" customHeight="1">
      <c r="A18" s="38"/>
      <c r="B18" s="38"/>
      <c r="C18" s="40">
        <v>16.0</v>
      </c>
      <c r="D18" s="46">
        <v>26.0</v>
      </c>
      <c r="E18" s="40"/>
      <c r="F18" s="40"/>
      <c r="G18" s="40"/>
      <c r="H18" s="40" t="s">
        <v>53</v>
      </c>
      <c r="I18" s="40" t="s">
        <v>54</v>
      </c>
      <c r="J18" s="40" t="s">
        <v>75</v>
      </c>
      <c r="K18" s="40" t="s">
        <v>76</v>
      </c>
      <c r="L18" s="40"/>
      <c r="M18" s="45"/>
      <c r="N18" s="40"/>
      <c r="O18" s="40"/>
      <c r="P18" s="40"/>
      <c r="Q18" s="40"/>
      <c r="R18" s="40"/>
      <c r="S18" s="40"/>
      <c r="T18" s="40"/>
      <c r="U18" s="38"/>
      <c r="V18" s="38" t="str">
        <f t="shared" si="1"/>
        <v/>
      </c>
      <c r="W18" s="38"/>
      <c r="X18" s="38"/>
      <c r="Y18" s="38"/>
      <c r="Z18" s="38"/>
    </row>
    <row r="19" ht="15.75" customHeight="1">
      <c r="A19" s="38"/>
      <c r="B19" s="38"/>
      <c r="C19" s="40">
        <v>17.0</v>
      </c>
      <c r="D19" s="44">
        <v>27.0</v>
      </c>
      <c r="E19" s="40"/>
      <c r="F19" s="40"/>
      <c r="G19" s="40"/>
      <c r="H19" s="40" t="s">
        <v>53</v>
      </c>
      <c r="I19" s="40" t="s">
        <v>54</v>
      </c>
      <c r="J19" s="40" t="s">
        <v>77</v>
      </c>
      <c r="K19" s="40" t="s">
        <v>78</v>
      </c>
      <c r="L19" s="40"/>
      <c r="M19" s="45"/>
      <c r="N19" s="40"/>
      <c r="O19" s="40"/>
      <c r="P19" s="40"/>
      <c r="Q19" s="40"/>
      <c r="R19" s="40"/>
      <c r="S19" s="40"/>
      <c r="T19" s="40"/>
      <c r="U19" s="38"/>
      <c r="V19" s="38" t="str">
        <f t="shared" si="1"/>
        <v/>
      </c>
      <c r="W19" s="38"/>
      <c r="X19" s="38"/>
      <c r="Y19" s="38"/>
      <c r="Z19" s="38"/>
    </row>
    <row r="20" ht="15.75" customHeight="1">
      <c r="A20" s="38"/>
      <c r="B20" s="38"/>
      <c r="C20" s="40">
        <v>18.0</v>
      </c>
      <c r="D20" s="44">
        <v>28.0</v>
      </c>
      <c r="E20" s="40"/>
      <c r="F20" s="40"/>
      <c r="G20" s="40"/>
      <c r="H20" s="40" t="s">
        <v>53</v>
      </c>
      <c r="I20" s="40" t="s">
        <v>54</v>
      </c>
      <c r="J20" s="40" t="s">
        <v>77</v>
      </c>
      <c r="K20" s="40" t="s">
        <v>79</v>
      </c>
      <c r="L20" s="40"/>
      <c r="M20" s="45"/>
      <c r="N20" s="40"/>
      <c r="O20" s="40"/>
      <c r="P20" s="40"/>
      <c r="Q20" s="40"/>
      <c r="R20" s="40"/>
      <c r="S20" s="40"/>
      <c r="T20" s="40"/>
      <c r="U20" s="38"/>
      <c r="V20" s="38" t="str">
        <f t="shared" si="1"/>
        <v/>
      </c>
      <c r="W20" s="38"/>
      <c r="X20" s="38"/>
      <c r="Y20" s="38"/>
      <c r="Z20" s="38"/>
    </row>
    <row r="21" ht="15.75" customHeight="1">
      <c r="A21" s="38"/>
      <c r="B21" s="38"/>
      <c r="C21" s="40">
        <v>19.0</v>
      </c>
      <c r="D21" s="44">
        <v>29.0</v>
      </c>
      <c r="E21" s="40"/>
      <c r="F21" s="40"/>
      <c r="G21" s="40"/>
      <c r="H21" s="40" t="s">
        <v>53</v>
      </c>
      <c r="I21" s="40" t="s">
        <v>54</v>
      </c>
      <c r="J21" s="40" t="s">
        <v>77</v>
      </c>
      <c r="K21" s="40" t="s">
        <v>80</v>
      </c>
      <c r="L21" s="40"/>
      <c r="M21" s="45"/>
      <c r="N21" s="40"/>
      <c r="O21" s="40"/>
      <c r="P21" s="40"/>
      <c r="Q21" s="40"/>
      <c r="R21" s="40"/>
      <c r="S21" s="40"/>
      <c r="T21" s="40"/>
      <c r="U21" s="38"/>
      <c r="V21" s="38" t="str">
        <f t="shared" si="1"/>
        <v/>
      </c>
      <c r="W21" s="38"/>
      <c r="X21" s="38"/>
      <c r="Y21" s="38"/>
      <c r="Z21" s="38"/>
    </row>
    <row r="22" ht="15.75" customHeight="1">
      <c r="A22" s="38"/>
      <c r="B22" s="38"/>
      <c r="C22" s="40">
        <v>20.0</v>
      </c>
      <c r="D22" s="44">
        <v>34.0</v>
      </c>
      <c r="E22" s="40"/>
      <c r="F22" s="40"/>
      <c r="G22" s="40"/>
      <c r="H22" s="40" t="s">
        <v>53</v>
      </c>
      <c r="I22" s="40" t="s">
        <v>81</v>
      </c>
      <c r="J22" s="40" t="s">
        <v>55</v>
      </c>
      <c r="K22" s="40" t="s">
        <v>82</v>
      </c>
      <c r="L22" s="40"/>
      <c r="M22" s="45"/>
      <c r="N22" s="40"/>
      <c r="O22" s="40"/>
      <c r="P22" s="40"/>
      <c r="Q22" s="40"/>
      <c r="R22" s="40"/>
      <c r="S22" s="40"/>
      <c r="T22" s="40"/>
      <c r="U22" s="38"/>
      <c r="V22" s="38" t="str">
        <f t="shared" si="1"/>
        <v/>
      </c>
      <c r="W22" s="38"/>
      <c r="X22" s="38"/>
      <c r="Y22" s="38"/>
      <c r="Z22" s="38"/>
    </row>
    <row r="23" ht="15.75" customHeight="1">
      <c r="A23" s="38"/>
      <c r="B23" s="38"/>
      <c r="C23" s="40">
        <v>21.0</v>
      </c>
      <c r="D23" s="44">
        <v>35.0</v>
      </c>
      <c r="E23" s="40"/>
      <c r="F23" s="40"/>
      <c r="G23" s="40"/>
      <c r="H23" s="40" t="s">
        <v>53</v>
      </c>
      <c r="I23" s="40" t="s">
        <v>81</v>
      </c>
      <c r="J23" s="40" t="s">
        <v>55</v>
      </c>
      <c r="K23" s="40" t="s">
        <v>83</v>
      </c>
      <c r="L23" s="40"/>
      <c r="M23" s="45"/>
      <c r="N23" s="40"/>
      <c r="O23" s="40"/>
      <c r="P23" s="40"/>
      <c r="Q23" s="40"/>
      <c r="R23" s="40"/>
      <c r="S23" s="40"/>
      <c r="T23" s="40"/>
      <c r="U23" s="38"/>
      <c r="V23" s="38" t="str">
        <f t="shared" si="1"/>
        <v/>
      </c>
      <c r="W23" s="38"/>
      <c r="X23" s="38"/>
      <c r="Y23" s="38"/>
      <c r="Z23" s="38"/>
    </row>
    <row r="24" ht="15.75" customHeight="1">
      <c r="A24" s="38"/>
      <c r="B24" s="38"/>
      <c r="C24" s="40">
        <v>22.0</v>
      </c>
      <c r="D24" s="44">
        <v>37.0</v>
      </c>
      <c r="E24" s="40"/>
      <c r="F24" s="40"/>
      <c r="G24" s="40"/>
      <c r="H24" s="40" t="s">
        <v>53</v>
      </c>
      <c r="I24" s="40" t="s">
        <v>81</v>
      </c>
      <c r="J24" s="40" t="s">
        <v>55</v>
      </c>
      <c r="K24" s="40" t="s">
        <v>84</v>
      </c>
      <c r="L24" s="40"/>
      <c r="M24" s="45"/>
      <c r="N24" s="40"/>
      <c r="O24" s="40"/>
      <c r="P24" s="40"/>
      <c r="Q24" s="40"/>
      <c r="R24" s="40"/>
      <c r="S24" s="40"/>
      <c r="T24" s="40"/>
      <c r="U24" s="38"/>
      <c r="V24" s="38" t="str">
        <f t="shared" si="1"/>
        <v/>
      </c>
      <c r="W24" s="38"/>
      <c r="X24" s="38"/>
      <c r="Y24" s="38"/>
      <c r="Z24" s="38"/>
    </row>
    <row r="25" ht="15.75" customHeight="1">
      <c r="A25" s="38"/>
      <c r="B25" s="38"/>
      <c r="C25" s="40">
        <v>23.0</v>
      </c>
      <c r="D25" s="43">
        <v>38.0</v>
      </c>
      <c r="E25" s="40"/>
      <c r="F25" s="40"/>
      <c r="G25" s="40"/>
      <c r="H25" s="40" t="s">
        <v>53</v>
      </c>
      <c r="I25" s="40" t="s">
        <v>54</v>
      </c>
      <c r="J25" s="40" t="s">
        <v>55</v>
      </c>
      <c r="K25" s="40" t="s">
        <v>85</v>
      </c>
      <c r="L25" s="40"/>
      <c r="M25" s="45"/>
      <c r="N25" s="40"/>
      <c r="O25" s="40"/>
      <c r="P25" s="40"/>
      <c r="Q25" s="40"/>
      <c r="R25" s="40"/>
      <c r="S25" s="40"/>
      <c r="T25" s="40"/>
      <c r="U25" s="38"/>
      <c r="V25" s="38" t="str">
        <f t="shared" si="1"/>
        <v/>
      </c>
      <c r="W25" s="38"/>
      <c r="X25" s="38"/>
      <c r="Y25" s="38"/>
      <c r="Z25" s="38"/>
    </row>
    <row r="26" ht="15.75" customHeight="1">
      <c r="A26" s="38"/>
      <c r="B26" s="38"/>
      <c r="C26" s="40">
        <v>24.0</v>
      </c>
      <c r="D26" s="41">
        <v>39.0</v>
      </c>
      <c r="E26" s="40"/>
      <c r="F26" s="40"/>
      <c r="G26" s="40"/>
      <c r="H26" s="40" t="s">
        <v>53</v>
      </c>
      <c r="I26" s="40" t="s">
        <v>54</v>
      </c>
      <c r="J26" s="40" t="s">
        <v>55</v>
      </c>
      <c r="K26" s="40" t="s">
        <v>86</v>
      </c>
      <c r="L26" s="40"/>
      <c r="M26" s="45"/>
      <c r="N26" s="40"/>
      <c r="O26" s="40"/>
      <c r="P26" s="40"/>
      <c r="Q26" s="40"/>
      <c r="R26" s="40"/>
      <c r="S26" s="40"/>
      <c r="T26" s="40"/>
      <c r="U26" s="38"/>
      <c r="V26" s="38" t="str">
        <f t="shared" si="1"/>
        <v/>
      </c>
      <c r="W26" s="38"/>
      <c r="X26" s="38"/>
      <c r="Y26" s="38"/>
      <c r="Z26" s="38"/>
    </row>
    <row r="27" ht="15.75" customHeight="1">
      <c r="A27" s="38"/>
      <c r="B27" s="38"/>
      <c r="C27" s="40">
        <v>25.0</v>
      </c>
      <c r="D27" s="41">
        <v>41.0</v>
      </c>
      <c r="E27" s="40"/>
      <c r="F27" s="40"/>
      <c r="G27" s="40"/>
      <c r="H27" s="40" t="s">
        <v>53</v>
      </c>
      <c r="I27" s="40" t="s">
        <v>54</v>
      </c>
      <c r="J27" s="40" t="s">
        <v>55</v>
      </c>
      <c r="K27" s="40" t="s">
        <v>87</v>
      </c>
      <c r="L27" s="40"/>
      <c r="M27" s="45"/>
      <c r="N27" s="40"/>
      <c r="O27" s="40"/>
      <c r="P27" s="40"/>
      <c r="Q27" s="40"/>
      <c r="R27" s="40"/>
      <c r="S27" s="40"/>
      <c r="T27" s="40"/>
      <c r="U27" s="38"/>
      <c r="V27" s="38" t="str">
        <f t="shared" si="1"/>
        <v/>
      </c>
      <c r="W27" s="38"/>
      <c r="X27" s="38"/>
      <c r="Y27" s="38"/>
      <c r="Z27" s="38"/>
    </row>
    <row r="28" ht="15.75" customHeight="1">
      <c r="A28" s="38"/>
      <c r="B28" s="38"/>
      <c r="C28" s="40">
        <v>26.0</v>
      </c>
      <c r="D28" s="43">
        <v>42.0</v>
      </c>
      <c r="E28" s="40"/>
      <c r="F28" s="40"/>
      <c r="G28" s="40"/>
      <c r="H28" s="40" t="s">
        <v>53</v>
      </c>
      <c r="I28" s="40" t="s">
        <v>54</v>
      </c>
      <c r="J28" s="40" t="s">
        <v>88</v>
      </c>
      <c r="K28" s="40" t="s">
        <v>89</v>
      </c>
      <c r="L28" s="40"/>
      <c r="M28" s="45"/>
      <c r="N28" s="40"/>
      <c r="O28" s="40"/>
      <c r="P28" s="40"/>
      <c r="Q28" s="40"/>
      <c r="R28" s="40"/>
      <c r="S28" s="40"/>
      <c r="T28" s="40"/>
      <c r="U28" s="38"/>
      <c r="V28" s="38" t="str">
        <f t="shared" si="1"/>
        <v/>
      </c>
      <c r="W28" s="38"/>
      <c r="X28" s="38"/>
      <c r="Y28" s="38"/>
      <c r="Z28" s="38"/>
    </row>
    <row r="29" ht="15.75" customHeight="1">
      <c r="A29" s="38"/>
      <c r="B29" s="38"/>
      <c r="C29" s="40">
        <v>27.0</v>
      </c>
      <c r="D29" s="43">
        <v>43.0</v>
      </c>
      <c r="E29" s="40"/>
      <c r="F29" s="40"/>
      <c r="G29" s="40"/>
      <c r="H29" s="40" t="s">
        <v>53</v>
      </c>
      <c r="I29" s="40" t="s">
        <v>54</v>
      </c>
      <c r="J29" s="40" t="s">
        <v>55</v>
      </c>
      <c r="K29" s="40" t="s">
        <v>90</v>
      </c>
      <c r="L29" s="40"/>
      <c r="M29" s="45"/>
      <c r="N29" s="40"/>
      <c r="O29" s="40"/>
      <c r="P29" s="40"/>
      <c r="Q29" s="40"/>
      <c r="R29" s="40"/>
      <c r="S29" s="40"/>
      <c r="T29" s="40"/>
      <c r="U29" s="38"/>
      <c r="V29" s="38" t="str">
        <f t="shared" si="1"/>
        <v/>
      </c>
      <c r="W29" s="38"/>
      <c r="X29" s="38"/>
      <c r="Y29" s="38"/>
      <c r="Z29" s="38"/>
    </row>
    <row r="30" ht="15.75" customHeight="1">
      <c r="A30" s="38"/>
      <c r="B30" s="38"/>
      <c r="C30" s="40">
        <v>28.0</v>
      </c>
      <c r="D30" s="41">
        <v>46.0</v>
      </c>
      <c r="E30" s="40"/>
      <c r="F30" s="40"/>
      <c r="G30" s="40"/>
      <c r="H30" s="40" t="s">
        <v>53</v>
      </c>
      <c r="I30" s="40" t="s">
        <v>54</v>
      </c>
      <c r="J30" s="40" t="s">
        <v>55</v>
      </c>
      <c r="K30" s="40" t="s">
        <v>91</v>
      </c>
      <c r="L30" s="40"/>
      <c r="M30" s="45"/>
      <c r="N30" s="40"/>
      <c r="O30" s="40"/>
      <c r="P30" s="40"/>
      <c r="Q30" s="40"/>
      <c r="R30" s="40"/>
      <c r="S30" s="40"/>
      <c r="T30" s="40"/>
      <c r="U30" s="38"/>
      <c r="V30" s="38" t="str">
        <f t="shared" si="1"/>
        <v/>
      </c>
      <c r="W30" s="38"/>
      <c r="X30" s="38"/>
      <c r="Y30" s="38"/>
      <c r="Z30" s="38"/>
    </row>
    <row r="31" ht="15.75" customHeight="1">
      <c r="A31" s="38"/>
      <c r="B31" s="38"/>
      <c r="C31" s="40">
        <v>29.0</v>
      </c>
      <c r="D31" s="47">
        <v>56.0</v>
      </c>
      <c r="E31" s="40"/>
      <c r="F31" s="40"/>
      <c r="G31" s="40"/>
      <c r="H31" s="40" t="s">
        <v>53</v>
      </c>
      <c r="I31" s="40" t="s">
        <v>54</v>
      </c>
      <c r="J31" s="40" t="s">
        <v>92</v>
      </c>
      <c r="K31" s="40" t="s">
        <v>93</v>
      </c>
      <c r="L31" s="40"/>
      <c r="M31" s="45"/>
      <c r="N31" s="40"/>
      <c r="O31" s="40"/>
      <c r="P31" s="40"/>
      <c r="Q31" s="40"/>
      <c r="R31" s="40"/>
      <c r="S31" s="40"/>
      <c r="T31" s="40"/>
      <c r="U31" s="38"/>
      <c r="V31" s="38" t="str">
        <f t="shared" si="1"/>
        <v/>
      </c>
      <c r="W31" s="38"/>
      <c r="X31" s="38"/>
      <c r="Y31" s="38"/>
      <c r="Z31" s="38"/>
    </row>
    <row r="32" ht="15.75" customHeight="1">
      <c r="A32" s="38"/>
      <c r="B32" s="38"/>
      <c r="C32" s="40">
        <v>30.0</v>
      </c>
      <c r="D32" s="47">
        <v>57.0</v>
      </c>
      <c r="E32" s="40"/>
      <c r="F32" s="40"/>
      <c r="G32" s="40"/>
      <c r="H32" s="40" t="s">
        <v>53</v>
      </c>
      <c r="I32" s="40" t="s">
        <v>54</v>
      </c>
      <c r="J32" s="40" t="s">
        <v>94</v>
      </c>
      <c r="K32" s="40" t="s">
        <v>95</v>
      </c>
      <c r="L32" s="40"/>
      <c r="M32" s="45"/>
      <c r="N32" s="40"/>
      <c r="O32" s="40"/>
      <c r="P32" s="40"/>
      <c r="Q32" s="40"/>
      <c r="R32" s="40"/>
      <c r="S32" s="40"/>
      <c r="T32" s="40"/>
      <c r="U32" s="38"/>
      <c r="V32" s="38" t="str">
        <f t="shared" si="1"/>
        <v/>
      </c>
      <c r="W32" s="38"/>
      <c r="X32" s="38"/>
      <c r="Y32" s="38"/>
      <c r="Z32" s="38"/>
    </row>
    <row r="33" ht="15.75" customHeight="1">
      <c r="A33" s="38"/>
      <c r="B33" s="38"/>
      <c r="C33" s="40">
        <v>31.0</v>
      </c>
      <c r="D33" s="47">
        <v>59.0</v>
      </c>
      <c r="E33" s="40"/>
      <c r="F33" s="40"/>
      <c r="G33" s="40"/>
      <c r="H33" s="40" t="s">
        <v>53</v>
      </c>
      <c r="I33" s="40" t="s">
        <v>54</v>
      </c>
      <c r="J33" s="40" t="s">
        <v>92</v>
      </c>
      <c r="K33" s="40" t="s">
        <v>96</v>
      </c>
      <c r="L33" s="40"/>
      <c r="M33" s="45"/>
      <c r="N33" s="40"/>
      <c r="O33" s="40"/>
      <c r="P33" s="40"/>
      <c r="Q33" s="40"/>
      <c r="R33" s="40"/>
      <c r="S33" s="40"/>
      <c r="T33" s="40"/>
      <c r="U33" s="38"/>
      <c r="V33" s="38" t="str">
        <f t="shared" si="1"/>
        <v/>
      </c>
      <c r="W33" s="38"/>
      <c r="X33" s="38"/>
      <c r="Y33" s="38"/>
      <c r="Z33" s="38"/>
    </row>
    <row r="34" ht="15.75" customHeight="1">
      <c r="A34" s="38"/>
      <c r="B34" s="38"/>
      <c r="C34" s="40">
        <v>32.0</v>
      </c>
      <c r="D34" s="47">
        <v>60.0</v>
      </c>
      <c r="E34" s="40"/>
      <c r="F34" s="40"/>
      <c r="G34" s="40"/>
      <c r="H34" s="40" t="s">
        <v>53</v>
      </c>
      <c r="I34" s="40" t="s">
        <v>54</v>
      </c>
      <c r="J34" s="40" t="s">
        <v>94</v>
      </c>
      <c r="K34" s="40" t="s">
        <v>97</v>
      </c>
      <c r="L34" s="40"/>
      <c r="M34" s="45"/>
      <c r="N34" s="40"/>
      <c r="O34" s="40"/>
      <c r="P34" s="40"/>
      <c r="Q34" s="40"/>
      <c r="R34" s="40"/>
      <c r="S34" s="40"/>
      <c r="T34" s="40"/>
      <c r="U34" s="38"/>
      <c r="V34" s="38" t="str">
        <f t="shared" si="1"/>
        <v/>
      </c>
      <c r="W34" s="38"/>
      <c r="X34" s="38"/>
      <c r="Y34" s="38"/>
      <c r="Z34" s="38"/>
    </row>
    <row r="35" ht="15.75" customHeight="1">
      <c r="A35" s="38"/>
      <c r="B35" s="38"/>
      <c r="C35" s="40">
        <v>33.0</v>
      </c>
      <c r="D35" s="46">
        <v>73.0</v>
      </c>
      <c r="E35" s="40"/>
      <c r="F35" s="40"/>
      <c r="G35" s="40"/>
      <c r="H35" s="40" t="s">
        <v>53</v>
      </c>
      <c r="I35" s="40" t="s">
        <v>54</v>
      </c>
      <c r="J35" s="40" t="s">
        <v>98</v>
      </c>
      <c r="K35" s="40" t="s">
        <v>99</v>
      </c>
      <c r="L35" s="40"/>
      <c r="M35" s="45"/>
      <c r="N35" s="40"/>
      <c r="O35" s="40"/>
      <c r="P35" s="40"/>
      <c r="Q35" s="40"/>
      <c r="R35" s="40"/>
      <c r="S35" s="40"/>
      <c r="T35" s="40"/>
      <c r="U35" s="38"/>
      <c r="V35" s="38" t="str">
        <f t="shared" si="1"/>
        <v/>
      </c>
      <c r="W35" s="38"/>
      <c r="X35" s="38"/>
      <c r="Y35" s="38"/>
      <c r="Z35" s="38"/>
    </row>
    <row r="36" ht="15.75" customHeight="1">
      <c r="A36" s="38"/>
      <c r="B36" s="38"/>
      <c r="C36" s="40">
        <v>34.0</v>
      </c>
      <c r="D36" s="48">
        <v>75.0</v>
      </c>
      <c r="E36" s="40"/>
      <c r="F36" s="40"/>
      <c r="G36" s="40"/>
      <c r="H36" s="40" t="s">
        <v>53</v>
      </c>
      <c r="I36" s="40" t="s">
        <v>54</v>
      </c>
      <c r="J36" s="40" t="s">
        <v>100</v>
      </c>
      <c r="K36" s="40" t="s">
        <v>101</v>
      </c>
      <c r="L36" s="40"/>
      <c r="M36" s="45"/>
      <c r="N36" s="40"/>
      <c r="O36" s="40"/>
      <c r="P36" s="40"/>
      <c r="Q36" s="40"/>
      <c r="R36" s="40"/>
      <c r="S36" s="40"/>
      <c r="T36" s="40"/>
      <c r="U36" s="38"/>
      <c r="V36" s="38" t="str">
        <f t="shared" si="1"/>
        <v/>
      </c>
      <c r="W36" s="38"/>
      <c r="X36" s="38"/>
      <c r="Y36" s="38"/>
      <c r="Z36" s="38"/>
    </row>
    <row r="37" ht="15.75" customHeight="1">
      <c r="A37" s="38"/>
      <c r="B37" s="38"/>
      <c r="C37" s="40">
        <v>35.0</v>
      </c>
      <c r="D37" s="48">
        <v>76.0</v>
      </c>
      <c r="E37" s="40"/>
      <c r="F37" s="40"/>
      <c r="G37" s="40"/>
      <c r="H37" s="40" t="s">
        <v>53</v>
      </c>
      <c r="I37" s="40" t="s">
        <v>54</v>
      </c>
      <c r="J37" s="40" t="s">
        <v>102</v>
      </c>
      <c r="K37" s="40" t="s">
        <v>103</v>
      </c>
      <c r="L37" s="40"/>
      <c r="M37" s="45"/>
      <c r="N37" s="40"/>
      <c r="O37" s="40"/>
      <c r="P37" s="40"/>
      <c r="Q37" s="40"/>
      <c r="R37" s="40"/>
      <c r="S37" s="40"/>
      <c r="T37" s="40"/>
      <c r="U37" s="38"/>
      <c r="V37" s="38" t="str">
        <f t="shared" si="1"/>
        <v/>
      </c>
      <c r="W37" s="38"/>
      <c r="X37" s="38"/>
      <c r="Y37" s="38"/>
      <c r="Z37" s="38"/>
    </row>
    <row r="38" ht="15.75" customHeight="1">
      <c r="A38" s="38"/>
      <c r="B38" s="38"/>
      <c r="C38" s="40">
        <v>36.0</v>
      </c>
      <c r="D38" s="41">
        <v>77.0</v>
      </c>
      <c r="E38" s="40"/>
      <c r="F38" s="40"/>
      <c r="G38" s="40"/>
      <c r="H38" s="40" t="s">
        <v>53</v>
      </c>
      <c r="I38" s="40" t="s">
        <v>54</v>
      </c>
      <c r="J38" s="40" t="s">
        <v>104</v>
      </c>
      <c r="K38" s="40" t="s">
        <v>105</v>
      </c>
      <c r="L38" s="40"/>
      <c r="M38" s="45"/>
      <c r="N38" s="40"/>
      <c r="O38" s="40"/>
      <c r="P38" s="40"/>
      <c r="Q38" s="40"/>
      <c r="R38" s="40"/>
      <c r="S38" s="40"/>
      <c r="T38" s="40"/>
      <c r="U38" s="38"/>
      <c r="V38" s="38" t="str">
        <f t="shared" si="1"/>
        <v/>
      </c>
      <c r="W38" s="38"/>
      <c r="X38" s="38"/>
      <c r="Y38" s="38"/>
      <c r="Z38" s="38"/>
    </row>
    <row r="39" ht="15.75" customHeight="1">
      <c r="A39" s="38"/>
      <c r="B39" s="38"/>
      <c r="C39" s="40">
        <v>37.0</v>
      </c>
      <c r="D39" s="41">
        <v>78.0</v>
      </c>
      <c r="E39" s="40"/>
      <c r="F39" s="40"/>
      <c r="G39" s="40"/>
      <c r="H39" s="40" t="s">
        <v>53</v>
      </c>
      <c r="I39" s="40" t="s">
        <v>54</v>
      </c>
      <c r="J39" s="40" t="s">
        <v>106</v>
      </c>
      <c r="K39" s="40" t="s">
        <v>107</v>
      </c>
      <c r="L39" s="40"/>
      <c r="M39" s="45"/>
      <c r="N39" s="40"/>
      <c r="O39" s="40"/>
      <c r="P39" s="40"/>
      <c r="Q39" s="40"/>
      <c r="R39" s="40"/>
      <c r="S39" s="40"/>
      <c r="T39" s="40"/>
      <c r="U39" s="38"/>
      <c r="V39" s="38" t="str">
        <f t="shared" si="1"/>
        <v/>
      </c>
      <c r="W39" s="38"/>
      <c r="X39" s="38"/>
      <c r="Y39" s="38"/>
      <c r="Z39" s="38"/>
    </row>
    <row r="40" ht="15.75" customHeight="1">
      <c r="A40" s="38"/>
      <c r="B40" s="38"/>
      <c r="C40" s="40">
        <v>38.0</v>
      </c>
      <c r="D40" s="48">
        <v>79.0</v>
      </c>
      <c r="E40" s="40"/>
      <c r="F40" s="40"/>
      <c r="G40" s="40"/>
      <c r="H40" s="40" t="s">
        <v>53</v>
      </c>
      <c r="I40" s="40" t="s">
        <v>54</v>
      </c>
      <c r="J40" s="40" t="s">
        <v>100</v>
      </c>
      <c r="K40" s="40" t="s">
        <v>108</v>
      </c>
      <c r="L40" s="40"/>
      <c r="M40" s="45"/>
      <c r="N40" s="40"/>
      <c r="O40" s="40"/>
      <c r="P40" s="40"/>
      <c r="Q40" s="40"/>
      <c r="R40" s="40"/>
      <c r="S40" s="40"/>
      <c r="T40" s="40"/>
      <c r="U40" s="38"/>
      <c r="V40" s="38" t="str">
        <f t="shared" si="1"/>
        <v/>
      </c>
      <c r="W40" s="38"/>
      <c r="X40" s="38"/>
      <c r="Y40" s="38"/>
      <c r="Z40" s="38"/>
    </row>
    <row r="41" ht="15.75" customHeight="1">
      <c r="A41" s="38"/>
      <c r="B41" s="38"/>
      <c r="C41" s="40">
        <v>39.0</v>
      </c>
      <c r="D41" s="48">
        <v>80.0</v>
      </c>
      <c r="E41" s="40"/>
      <c r="F41" s="40"/>
      <c r="G41" s="40"/>
      <c r="H41" s="40" t="s">
        <v>53</v>
      </c>
      <c r="I41" s="40" t="s">
        <v>109</v>
      </c>
      <c r="J41" s="40" t="s">
        <v>100</v>
      </c>
      <c r="K41" s="40" t="s">
        <v>110</v>
      </c>
      <c r="L41" s="40"/>
      <c r="M41" s="45"/>
      <c r="N41" s="40"/>
      <c r="O41" s="40"/>
      <c r="P41" s="40"/>
      <c r="Q41" s="40"/>
      <c r="R41" s="40"/>
      <c r="S41" s="40"/>
      <c r="T41" s="40"/>
      <c r="U41" s="38"/>
      <c r="V41" s="38" t="str">
        <f t="shared" si="1"/>
        <v/>
      </c>
      <c r="W41" s="38"/>
      <c r="X41" s="38"/>
      <c r="Y41" s="38"/>
      <c r="Z41" s="38"/>
    </row>
    <row r="42" ht="15.75" customHeight="1">
      <c r="A42" s="38"/>
      <c r="B42" s="38"/>
      <c r="C42" s="40">
        <v>40.0</v>
      </c>
      <c r="D42" s="48">
        <v>83.0</v>
      </c>
      <c r="E42" s="40"/>
      <c r="F42" s="40"/>
      <c r="G42" s="40"/>
      <c r="H42" s="40" t="s">
        <v>53</v>
      </c>
      <c r="I42" s="40" t="s">
        <v>54</v>
      </c>
      <c r="J42" s="40" t="s">
        <v>111</v>
      </c>
      <c r="K42" s="40" t="s">
        <v>112</v>
      </c>
      <c r="L42" s="40"/>
      <c r="M42" s="45"/>
      <c r="N42" s="40"/>
      <c r="O42" s="40"/>
      <c r="P42" s="40"/>
      <c r="Q42" s="40"/>
      <c r="R42" s="40"/>
      <c r="S42" s="40"/>
      <c r="T42" s="40"/>
      <c r="U42" s="38"/>
      <c r="V42" s="38" t="str">
        <f t="shared" si="1"/>
        <v/>
      </c>
      <c r="W42" s="38"/>
      <c r="X42" s="38"/>
      <c r="Y42" s="38"/>
      <c r="Z42" s="38"/>
    </row>
    <row r="43" ht="15.75" customHeight="1">
      <c r="A43" s="38"/>
      <c r="B43" s="38"/>
      <c r="C43" s="40">
        <v>41.0</v>
      </c>
      <c r="D43" s="48">
        <v>84.0</v>
      </c>
      <c r="E43" s="40"/>
      <c r="F43" s="40"/>
      <c r="G43" s="40"/>
      <c r="H43" s="40" t="s">
        <v>53</v>
      </c>
      <c r="I43" s="40" t="s">
        <v>54</v>
      </c>
      <c r="J43" s="40" t="s">
        <v>113</v>
      </c>
      <c r="K43" s="40" t="s">
        <v>114</v>
      </c>
      <c r="L43" s="40"/>
      <c r="M43" s="40"/>
      <c r="N43" s="40"/>
      <c r="O43" s="40"/>
      <c r="P43" s="40"/>
      <c r="Q43" s="40"/>
      <c r="R43" s="40"/>
      <c r="S43" s="40"/>
      <c r="T43" s="40"/>
      <c r="U43" s="38"/>
      <c r="V43" s="38" t="str">
        <f t="shared" si="1"/>
        <v/>
      </c>
      <c r="W43" s="38"/>
      <c r="X43" s="38"/>
      <c r="Y43" s="38"/>
      <c r="Z43" s="38"/>
    </row>
    <row r="44" ht="15.75" customHeight="1">
      <c r="A44" s="38"/>
      <c r="B44" s="38"/>
      <c r="C44" s="40">
        <v>42.0</v>
      </c>
      <c r="D44" s="41">
        <v>160.0</v>
      </c>
      <c r="E44" s="40"/>
      <c r="F44" s="40"/>
      <c r="G44" s="40"/>
      <c r="H44" s="40" t="s">
        <v>115</v>
      </c>
      <c r="I44" s="40" t="s">
        <v>54</v>
      </c>
      <c r="J44" s="40" t="s">
        <v>55</v>
      </c>
      <c r="K44" s="40" t="s">
        <v>116</v>
      </c>
      <c r="L44" s="40"/>
      <c r="M44" s="40"/>
      <c r="N44" s="40"/>
      <c r="O44" s="40"/>
      <c r="P44" s="40"/>
      <c r="Q44" s="40"/>
      <c r="R44" s="40"/>
      <c r="S44" s="40"/>
      <c r="T44" s="40"/>
      <c r="U44" s="38"/>
      <c r="V44" s="38" t="str">
        <f t="shared" si="1"/>
        <v/>
      </c>
      <c r="W44" s="38"/>
      <c r="X44" s="38"/>
      <c r="Y44" s="38"/>
      <c r="Z44" s="38"/>
    </row>
    <row r="45" ht="15.75" customHeight="1">
      <c r="A45" s="38"/>
      <c r="B45" s="38"/>
      <c r="C45" s="40">
        <v>43.0</v>
      </c>
      <c r="D45" s="43">
        <v>161.0</v>
      </c>
      <c r="E45" s="40"/>
      <c r="F45" s="40"/>
      <c r="G45" s="40"/>
      <c r="H45" s="40" t="s">
        <v>117</v>
      </c>
      <c r="I45" s="40" t="s">
        <v>54</v>
      </c>
      <c r="J45" s="40" t="s">
        <v>118</v>
      </c>
      <c r="K45" s="40" t="s">
        <v>119</v>
      </c>
      <c r="L45" s="40"/>
      <c r="M45" s="40"/>
      <c r="N45" s="40"/>
      <c r="O45" s="40"/>
      <c r="P45" s="40"/>
      <c r="Q45" s="40"/>
      <c r="R45" s="40"/>
      <c r="S45" s="40"/>
      <c r="T45" s="40"/>
      <c r="U45" s="38"/>
      <c r="V45" s="38" t="str">
        <f t="shared" si="1"/>
        <v/>
      </c>
      <c r="W45" s="38"/>
      <c r="X45" s="38"/>
      <c r="Y45" s="38"/>
      <c r="Z45" s="38"/>
    </row>
    <row r="46" ht="15.75" customHeight="1">
      <c r="A46" s="38"/>
      <c r="B46" s="38"/>
      <c r="C46" s="40">
        <v>44.0</v>
      </c>
      <c r="D46" s="43">
        <v>165.0</v>
      </c>
      <c r="E46" s="40"/>
      <c r="F46" s="40"/>
      <c r="G46" s="40"/>
      <c r="H46" s="40" t="s">
        <v>117</v>
      </c>
      <c r="I46" s="40" t="s">
        <v>54</v>
      </c>
      <c r="J46" s="40" t="s">
        <v>118</v>
      </c>
      <c r="K46" s="40" t="s">
        <v>120</v>
      </c>
      <c r="L46" s="40"/>
      <c r="M46" s="40"/>
      <c r="N46" s="40"/>
      <c r="O46" s="40"/>
      <c r="P46" s="40"/>
      <c r="Q46" s="40"/>
      <c r="R46" s="40"/>
      <c r="S46" s="40"/>
      <c r="T46" s="40"/>
      <c r="U46" s="38"/>
      <c r="V46" s="38" t="str">
        <f t="shared" si="1"/>
        <v/>
      </c>
      <c r="W46" s="38"/>
      <c r="X46" s="38"/>
      <c r="Y46" s="38"/>
      <c r="Z46" s="38"/>
    </row>
    <row r="47" ht="15.75" customHeight="1">
      <c r="A47" s="38"/>
      <c r="B47" s="38"/>
      <c r="C47" s="40">
        <v>45.0</v>
      </c>
      <c r="D47" s="43">
        <v>167.0</v>
      </c>
      <c r="E47" s="40"/>
      <c r="F47" s="40"/>
      <c r="G47" s="40"/>
      <c r="H47" s="40" t="s">
        <v>117</v>
      </c>
      <c r="I47" s="40" t="s">
        <v>81</v>
      </c>
      <c r="J47" s="40" t="s">
        <v>121</v>
      </c>
      <c r="K47" s="40" t="s">
        <v>122</v>
      </c>
      <c r="L47" s="40"/>
      <c r="M47" s="40"/>
      <c r="N47" s="40"/>
      <c r="O47" s="40"/>
      <c r="P47" s="40"/>
      <c r="Q47" s="40"/>
      <c r="R47" s="40"/>
      <c r="S47" s="40"/>
      <c r="T47" s="40"/>
      <c r="U47" s="38"/>
      <c r="V47" s="38" t="str">
        <f t="shared" si="1"/>
        <v/>
      </c>
      <c r="W47" s="38"/>
      <c r="X47" s="38"/>
      <c r="Y47" s="38"/>
      <c r="Z47" s="38"/>
    </row>
    <row r="48" ht="15.75" customHeight="1">
      <c r="A48" s="38"/>
      <c r="B48" s="38"/>
      <c r="C48" s="40">
        <v>46.0</v>
      </c>
      <c r="D48" s="41">
        <v>226.0</v>
      </c>
      <c r="E48" s="40"/>
      <c r="F48" s="40"/>
      <c r="G48" s="40"/>
      <c r="H48" s="40" t="s">
        <v>53</v>
      </c>
      <c r="I48" s="40" t="s">
        <v>54</v>
      </c>
      <c r="J48" s="40" t="s">
        <v>123</v>
      </c>
      <c r="K48" s="40" t="s">
        <v>124</v>
      </c>
      <c r="L48" s="40"/>
      <c r="M48" s="40"/>
      <c r="N48" s="40"/>
      <c r="O48" s="40"/>
      <c r="P48" s="40"/>
      <c r="Q48" s="40"/>
      <c r="R48" s="40"/>
      <c r="S48" s="40"/>
      <c r="T48" s="40"/>
      <c r="U48" s="38"/>
      <c r="V48" s="38" t="str">
        <f t="shared" si="1"/>
        <v/>
      </c>
      <c r="W48" s="38"/>
      <c r="X48" s="38"/>
      <c r="Y48" s="38"/>
      <c r="Z48" s="38"/>
    </row>
    <row r="49" ht="15.75" customHeight="1">
      <c r="A49" s="38"/>
      <c r="B49" s="38"/>
      <c r="C49" s="40">
        <v>47.0</v>
      </c>
      <c r="D49" s="41">
        <v>231.0</v>
      </c>
      <c r="E49" s="40"/>
      <c r="F49" s="40"/>
      <c r="G49" s="40"/>
      <c r="H49" s="40" t="s">
        <v>53</v>
      </c>
      <c r="I49" s="40" t="s">
        <v>54</v>
      </c>
      <c r="J49" s="40" t="s">
        <v>55</v>
      </c>
      <c r="K49" s="40" t="s">
        <v>125</v>
      </c>
      <c r="L49" s="40"/>
      <c r="M49" s="45"/>
      <c r="N49" s="40"/>
      <c r="O49" s="40"/>
      <c r="P49" s="40"/>
      <c r="Q49" s="40"/>
      <c r="R49" s="40"/>
      <c r="S49" s="40"/>
      <c r="T49" s="40"/>
      <c r="U49" s="38"/>
      <c r="V49" s="38" t="str">
        <f t="shared" si="1"/>
        <v/>
      </c>
      <c r="W49" s="38"/>
      <c r="X49" s="38"/>
      <c r="Y49" s="38"/>
      <c r="Z49" s="38"/>
    </row>
    <row r="50" ht="15.75" customHeight="1">
      <c r="A50" s="38"/>
      <c r="B50" s="38"/>
      <c r="C50" s="40">
        <v>48.0</v>
      </c>
      <c r="D50" s="41">
        <v>239.0</v>
      </c>
      <c r="E50" s="40"/>
      <c r="F50" s="40"/>
      <c r="G50" s="40"/>
      <c r="H50" s="40" t="s">
        <v>53</v>
      </c>
      <c r="I50" s="40" t="s">
        <v>126</v>
      </c>
      <c r="J50" s="40" t="s">
        <v>55</v>
      </c>
      <c r="K50" s="40" t="s">
        <v>127</v>
      </c>
      <c r="L50" s="40"/>
      <c r="M50" s="40"/>
      <c r="N50" s="40"/>
      <c r="O50" s="40"/>
      <c r="P50" s="40"/>
      <c r="Q50" s="40"/>
      <c r="R50" s="40"/>
      <c r="S50" s="40"/>
      <c r="T50" s="40"/>
      <c r="U50" s="38"/>
      <c r="V50" s="38" t="str">
        <f t="shared" si="1"/>
        <v/>
      </c>
      <c r="W50" s="38"/>
      <c r="X50" s="38"/>
      <c r="Y50" s="38"/>
      <c r="Z50" s="38"/>
    </row>
    <row r="51" ht="15.75" customHeight="1">
      <c r="A51" s="38"/>
      <c r="B51" s="38"/>
      <c r="C51" s="40">
        <v>49.0</v>
      </c>
      <c r="D51" s="44">
        <v>240.0</v>
      </c>
      <c r="E51" s="40"/>
      <c r="F51" s="40"/>
      <c r="G51" s="40"/>
      <c r="H51" s="40" t="s">
        <v>53</v>
      </c>
      <c r="I51" s="40" t="s">
        <v>54</v>
      </c>
      <c r="J51" s="40" t="s">
        <v>55</v>
      </c>
      <c r="K51" s="40" t="s">
        <v>128</v>
      </c>
      <c r="L51" s="40"/>
      <c r="M51" s="40"/>
      <c r="N51" s="40"/>
      <c r="O51" s="40"/>
      <c r="P51" s="40"/>
      <c r="Q51" s="40"/>
      <c r="R51" s="40"/>
      <c r="S51" s="40"/>
      <c r="T51" s="40"/>
      <c r="U51" s="38"/>
      <c r="V51" s="38" t="str">
        <f t="shared" si="1"/>
        <v/>
      </c>
      <c r="W51" s="38"/>
      <c r="X51" s="38"/>
      <c r="Y51" s="38"/>
      <c r="Z51" s="38"/>
    </row>
    <row r="52"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38"/>
      <c r="F57" s="38"/>
      <c r="G57" s="38"/>
      <c r="H57" s="38"/>
      <c r="I57" s="38"/>
      <c r="J57" s="38"/>
      <c r="K57" s="38"/>
      <c r="L57" s="38"/>
      <c r="M57" s="49"/>
      <c r="N57" s="38"/>
      <c r="O57" s="38"/>
      <c r="P57" s="38"/>
      <c r="Q57" s="38"/>
      <c r="R57" s="38"/>
      <c r="S57" s="38"/>
      <c r="T57" s="38"/>
      <c r="U57" s="38"/>
      <c r="V57" s="38"/>
      <c r="W57" s="38"/>
      <c r="X57" s="38"/>
      <c r="Y57" s="38"/>
      <c r="Z57" s="38"/>
    </row>
    <row r="58"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38"/>
      <c r="B63" s="38"/>
      <c r="C63" s="38"/>
      <c r="D63" s="38"/>
      <c r="E63" s="38"/>
      <c r="F63" s="38"/>
      <c r="G63" s="38"/>
      <c r="H63" s="38"/>
      <c r="I63" s="38"/>
      <c r="J63" s="38"/>
      <c r="K63" s="38"/>
      <c r="L63" s="38"/>
      <c r="M63" s="49"/>
      <c r="N63" s="38"/>
      <c r="O63" s="38"/>
      <c r="P63" s="38"/>
      <c r="Q63" s="38"/>
      <c r="R63" s="38"/>
      <c r="S63" s="38"/>
      <c r="T63" s="38"/>
      <c r="U63" s="38"/>
      <c r="V63" s="38"/>
      <c r="W63" s="38"/>
      <c r="X63" s="38"/>
      <c r="Y63" s="38"/>
      <c r="Z63" s="38"/>
    </row>
    <row r="64" ht="15.75" customHeight="1">
      <c r="A64" s="38"/>
      <c r="B64" s="38"/>
      <c r="C64" s="38"/>
      <c r="D64" s="38"/>
      <c r="E64" s="38"/>
      <c r="F64" s="38"/>
      <c r="G64" s="38"/>
      <c r="H64" s="38"/>
      <c r="I64" s="38"/>
      <c r="J64" s="38"/>
      <c r="K64" s="38"/>
      <c r="L64" s="38"/>
      <c r="M64" s="49"/>
      <c r="N64" s="38"/>
      <c r="O64" s="38"/>
      <c r="P64" s="38"/>
      <c r="Q64" s="38"/>
      <c r="R64" s="38"/>
      <c r="S64" s="38"/>
      <c r="T64" s="38"/>
      <c r="U64" s="38"/>
      <c r="V64" s="38"/>
      <c r="W64" s="38"/>
      <c r="X64" s="38"/>
      <c r="Y64" s="38"/>
      <c r="Z64" s="38"/>
    </row>
    <row r="65" ht="15.75" customHeight="1">
      <c r="A65" s="38"/>
      <c r="B65" s="38"/>
      <c r="C65" s="38"/>
      <c r="D65" s="38"/>
      <c r="E65" s="38"/>
      <c r="F65" s="38"/>
      <c r="G65" s="38"/>
      <c r="H65" s="38"/>
      <c r="I65" s="38"/>
      <c r="J65" s="38"/>
      <c r="K65" s="38"/>
      <c r="L65" s="38"/>
      <c r="M65" s="49"/>
      <c r="N65" s="38"/>
      <c r="O65" s="38"/>
      <c r="P65" s="38"/>
      <c r="Q65" s="38"/>
      <c r="R65" s="38"/>
      <c r="S65" s="38"/>
      <c r="T65" s="38"/>
      <c r="U65" s="38"/>
      <c r="V65" s="38"/>
      <c r="W65" s="38"/>
      <c r="X65" s="38"/>
      <c r="Y65" s="38"/>
      <c r="Z65" s="38"/>
    </row>
    <row r="66" ht="15.75" customHeight="1">
      <c r="A66" s="38"/>
      <c r="B66" s="38"/>
      <c r="C66" s="38"/>
      <c r="D66" s="38"/>
      <c r="E66" s="38"/>
      <c r="F66" s="38"/>
      <c r="G66" s="38"/>
      <c r="H66" s="38"/>
      <c r="I66" s="38"/>
      <c r="J66" s="38"/>
      <c r="K66" s="38"/>
      <c r="L66" s="38"/>
      <c r="M66" s="49"/>
      <c r="N66" s="38"/>
      <c r="O66" s="38"/>
      <c r="P66" s="38"/>
      <c r="Q66" s="38"/>
      <c r="R66" s="38"/>
      <c r="S66" s="38"/>
      <c r="T66" s="38"/>
      <c r="U66" s="38"/>
      <c r="V66" s="38"/>
      <c r="W66" s="38"/>
      <c r="X66" s="38"/>
      <c r="Y66" s="38"/>
      <c r="Z66" s="38"/>
    </row>
    <row r="67" ht="15.75" customHeight="1">
      <c r="A67" s="38"/>
      <c r="B67" s="38"/>
      <c r="C67" s="38"/>
      <c r="D67" s="38"/>
      <c r="E67" s="38"/>
      <c r="F67" s="38"/>
      <c r="G67" s="38"/>
      <c r="H67" s="38"/>
      <c r="I67" s="38"/>
      <c r="J67" s="38"/>
      <c r="K67" s="38"/>
      <c r="L67" s="38"/>
      <c r="M67" s="49"/>
      <c r="N67" s="38"/>
      <c r="O67" s="38"/>
      <c r="P67" s="38"/>
      <c r="Q67" s="38"/>
      <c r="R67" s="38"/>
      <c r="S67" s="38"/>
      <c r="T67" s="38"/>
      <c r="U67" s="38"/>
      <c r="V67" s="38"/>
      <c r="W67" s="38"/>
      <c r="X67" s="38"/>
      <c r="Y67" s="38"/>
      <c r="Z67" s="38"/>
    </row>
    <row r="68" ht="15.75" customHeight="1">
      <c r="A68" s="38"/>
      <c r="B68" s="38"/>
      <c r="C68" s="38"/>
      <c r="D68" s="38"/>
      <c r="E68" s="38"/>
      <c r="F68" s="38"/>
      <c r="G68" s="38"/>
      <c r="H68" s="38"/>
      <c r="I68" s="38"/>
      <c r="J68" s="38"/>
      <c r="K68" s="38"/>
      <c r="L68" s="38"/>
      <c r="M68" s="49"/>
      <c r="N68" s="38"/>
      <c r="O68" s="38"/>
      <c r="P68" s="38"/>
      <c r="Q68" s="38"/>
      <c r="R68" s="38"/>
      <c r="S68" s="38"/>
      <c r="T68" s="38"/>
      <c r="U68" s="38"/>
      <c r="V68" s="38"/>
      <c r="W68" s="38"/>
      <c r="X68" s="38"/>
      <c r="Y68" s="38"/>
      <c r="Z68" s="38"/>
    </row>
    <row r="69" ht="15.75" customHeight="1">
      <c r="A69" s="38"/>
      <c r="B69" s="38"/>
      <c r="C69" s="38"/>
      <c r="D69" s="38"/>
      <c r="E69" s="38"/>
      <c r="F69" s="38"/>
      <c r="G69" s="38"/>
      <c r="H69" s="38"/>
      <c r="I69" s="38"/>
      <c r="J69" s="38"/>
      <c r="K69" s="38"/>
      <c r="L69" s="38"/>
      <c r="M69" s="49"/>
      <c r="N69" s="38"/>
      <c r="O69" s="38"/>
      <c r="P69" s="38"/>
      <c r="Q69" s="38"/>
      <c r="R69" s="38"/>
      <c r="S69" s="38"/>
      <c r="T69" s="38"/>
      <c r="U69" s="38"/>
      <c r="V69" s="38"/>
      <c r="W69" s="38"/>
      <c r="X69" s="38"/>
      <c r="Y69" s="38"/>
      <c r="Z69" s="38"/>
    </row>
    <row r="70" ht="15.75" customHeight="1">
      <c r="A70" s="38"/>
      <c r="B70" s="38"/>
      <c r="C70" s="38"/>
      <c r="D70" s="38"/>
      <c r="E70" s="38"/>
      <c r="F70" s="38"/>
      <c r="G70" s="38"/>
      <c r="H70" s="38"/>
      <c r="I70" s="38"/>
      <c r="J70" s="38"/>
      <c r="K70" s="38"/>
      <c r="L70" s="38"/>
      <c r="M70" s="49"/>
      <c r="N70" s="38"/>
      <c r="O70" s="38"/>
      <c r="P70" s="38"/>
      <c r="Q70" s="38"/>
      <c r="R70" s="38"/>
      <c r="S70" s="38"/>
      <c r="T70" s="38"/>
      <c r="U70" s="38"/>
      <c r="V70" s="38"/>
      <c r="W70" s="38"/>
      <c r="X70" s="38"/>
      <c r="Y70" s="38"/>
      <c r="Z70" s="38"/>
    </row>
    <row r="71" ht="15.75" customHeight="1">
      <c r="A71" s="38"/>
      <c r="B71" s="38"/>
      <c r="C71" s="38"/>
      <c r="D71" s="38"/>
      <c r="E71" s="38"/>
      <c r="F71" s="38"/>
      <c r="G71" s="38"/>
      <c r="H71" s="38"/>
      <c r="I71" s="38"/>
      <c r="J71" s="38"/>
      <c r="K71" s="38"/>
      <c r="L71" s="38"/>
      <c r="M71" s="49"/>
      <c r="N71" s="38"/>
      <c r="O71" s="38"/>
      <c r="P71" s="38"/>
      <c r="Q71" s="38"/>
      <c r="R71" s="38"/>
      <c r="S71" s="38"/>
      <c r="T71" s="38"/>
      <c r="U71" s="38"/>
      <c r="V71" s="38"/>
      <c r="W71" s="38"/>
      <c r="X71" s="38"/>
      <c r="Y71" s="38"/>
      <c r="Z71" s="38"/>
    </row>
    <row r="72"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38"/>
      <c r="F73" s="38"/>
      <c r="G73" s="38"/>
      <c r="H73" s="38"/>
      <c r="I73" s="38"/>
      <c r="J73" s="38"/>
      <c r="K73" s="38"/>
      <c r="L73" s="38"/>
      <c r="M73" s="49"/>
      <c r="N73" s="38"/>
      <c r="O73" s="38"/>
      <c r="P73" s="38"/>
      <c r="Q73" s="38"/>
      <c r="R73" s="38"/>
      <c r="S73" s="38"/>
      <c r="T73" s="38"/>
      <c r="U73" s="38"/>
      <c r="V73" s="38"/>
      <c r="W73" s="38"/>
      <c r="X73" s="38"/>
      <c r="Y73" s="38"/>
      <c r="Z73" s="38"/>
    </row>
    <row r="74" ht="15.75" customHeight="1">
      <c r="A74" s="38"/>
      <c r="B74" s="38"/>
      <c r="C74" s="38"/>
      <c r="D74" s="38"/>
      <c r="E74" s="38"/>
      <c r="F74" s="38"/>
      <c r="G74" s="38"/>
      <c r="H74" s="38"/>
      <c r="I74" s="38"/>
      <c r="J74" s="38"/>
      <c r="K74" s="38"/>
      <c r="L74" s="38"/>
      <c r="M74" s="49"/>
      <c r="N74" s="38"/>
      <c r="O74" s="38"/>
      <c r="P74" s="38"/>
      <c r="Q74" s="38"/>
      <c r="R74" s="38"/>
      <c r="S74" s="38"/>
      <c r="T74" s="38"/>
      <c r="U74" s="38"/>
      <c r="V74" s="38"/>
      <c r="W74" s="38"/>
      <c r="X74" s="38"/>
      <c r="Y74" s="38"/>
      <c r="Z74" s="38"/>
    </row>
    <row r="75" ht="15.75" customHeight="1">
      <c r="A75" s="38"/>
      <c r="B75" s="38"/>
      <c r="C75" s="38"/>
      <c r="D75" s="38"/>
      <c r="E75" s="38"/>
      <c r="F75" s="38"/>
      <c r="G75" s="38"/>
      <c r="H75" s="38"/>
      <c r="I75" s="38"/>
      <c r="J75" s="38"/>
      <c r="K75" s="38"/>
      <c r="L75" s="38"/>
      <c r="M75" s="49"/>
      <c r="N75" s="38"/>
      <c r="O75" s="38"/>
      <c r="P75" s="38"/>
      <c r="Q75" s="38"/>
      <c r="R75" s="38"/>
      <c r="S75" s="38"/>
      <c r="T75" s="38"/>
      <c r="U75" s="38"/>
      <c r="V75" s="38"/>
      <c r="W75" s="38"/>
      <c r="X75" s="38"/>
      <c r="Y75" s="38"/>
      <c r="Z75" s="38"/>
    </row>
    <row r="76" ht="15.75" customHeight="1">
      <c r="A76" s="38"/>
      <c r="B76" s="38"/>
      <c r="C76" s="38"/>
      <c r="D76" s="38"/>
      <c r="E76" s="38"/>
      <c r="F76" s="38"/>
      <c r="G76" s="38"/>
      <c r="H76" s="38"/>
      <c r="I76" s="38"/>
      <c r="J76" s="38"/>
      <c r="K76" s="38"/>
      <c r="L76" s="38"/>
      <c r="M76" s="49"/>
      <c r="N76" s="38"/>
      <c r="O76" s="38"/>
      <c r="P76" s="38"/>
      <c r="Q76" s="38"/>
      <c r="R76" s="38"/>
      <c r="S76" s="38"/>
      <c r="T76" s="38"/>
      <c r="U76" s="38"/>
      <c r="V76" s="38"/>
      <c r="W76" s="38"/>
      <c r="X76" s="38"/>
      <c r="Y76" s="38"/>
      <c r="Z76" s="38"/>
    </row>
    <row r="77" ht="15.75" customHeight="1">
      <c r="A77" s="38"/>
      <c r="B77" s="38"/>
      <c r="C77" s="38"/>
      <c r="D77" s="38"/>
      <c r="E77" s="38"/>
      <c r="F77" s="38"/>
      <c r="G77" s="38"/>
      <c r="H77" s="38"/>
      <c r="I77" s="38"/>
      <c r="J77" s="38"/>
      <c r="K77" s="38"/>
      <c r="L77" s="38"/>
      <c r="M77" s="49"/>
      <c r="N77" s="38"/>
      <c r="O77" s="38"/>
      <c r="P77" s="38"/>
      <c r="Q77" s="38"/>
      <c r="R77" s="38"/>
      <c r="S77" s="38"/>
      <c r="T77" s="38"/>
      <c r="U77" s="38"/>
      <c r="V77" s="38"/>
      <c r="W77" s="38"/>
      <c r="X77" s="38"/>
      <c r="Y77" s="38"/>
      <c r="Z77" s="38"/>
    </row>
    <row r="78" ht="15.75" customHeight="1">
      <c r="A78" s="38"/>
      <c r="B78" s="38"/>
      <c r="C78" s="38"/>
      <c r="D78" s="38"/>
      <c r="E78" s="38"/>
      <c r="F78" s="38"/>
      <c r="G78" s="38"/>
      <c r="H78" s="38"/>
      <c r="I78" s="38"/>
      <c r="J78" s="38"/>
      <c r="K78" s="38"/>
      <c r="L78" s="38"/>
      <c r="M78" s="49"/>
      <c r="N78" s="38"/>
      <c r="O78" s="38"/>
      <c r="P78" s="38"/>
      <c r="Q78" s="38"/>
      <c r="R78" s="38"/>
      <c r="S78" s="38"/>
      <c r="T78" s="38"/>
      <c r="U78" s="38"/>
      <c r="V78" s="38"/>
      <c r="W78" s="38"/>
      <c r="X78" s="38"/>
      <c r="Y78" s="38"/>
      <c r="Z78" s="38"/>
    </row>
    <row r="79"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38"/>
      <c r="F80" s="38"/>
      <c r="G80" s="38"/>
      <c r="H80" s="38"/>
      <c r="I80" s="38"/>
      <c r="J80" s="38"/>
      <c r="K80" s="38"/>
      <c r="L80" s="38"/>
      <c r="M80" s="49"/>
      <c r="N80" s="38"/>
      <c r="O80" s="38"/>
      <c r="P80" s="38"/>
      <c r="Q80" s="38"/>
      <c r="R80" s="38"/>
      <c r="S80" s="38"/>
      <c r="T80" s="38"/>
      <c r="U80" s="38"/>
      <c r="V80" s="38"/>
      <c r="W80" s="38"/>
      <c r="X80" s="38"/>
      <c r="Y80" s="38"/>
      <c r="Z80" s="38"/>
    </row>
    <row r="81" ht="15.75" customHeight="1">
      <c r="A81" s="38"/>
      <c r="B81" s="38"/>
      <c r="C81" s="38"/>
      <c r="D81" s="38"/>
      <c r="E81" s="38"/>
      <c r="F81" s="38"/>
      <c r="G81" s="38"/>
      <c r="H81" s="38"/>
      <c r="I81" s="38"/>
      <c r="J81" s="38"/>
      <c r="K81" s="38"/>
      <c r="L81" s="38"/>
      <c r="M81" s="49"/>
      <c r="N81" s="38"/>
      <c r="O81" s="38"/>
      <c r="P81" s="38"/>
      <c r="Q81" s="38"/>
      <c r="R81" s="38"/>
      <c r="S81" s="38"/>
      <c r="T81" s="38"/>
      <c r="U81" s="38"/>
      <c r="V81" s="38"/>
      <c r="W81" s="38"/>
      <c r="X81" s="38"/>
      <c r="Y81" s="38"/>
      <c r="Z81" s="38"/>
    </row>
    <row r="82" ht="15.75" customHeight="1">
      <c r="A82" s="38"/>
      <c r="B82" s="38"/>
      <c r="C82" s="38"/>
      <c r="D82" s="38"/>
      <c r="E82" s="38"/>
      <c r="F82" s="38"/>
      <c r="G82" s="38"/>
      <c r="H82" s="38"/>
      <c r="I82" s="38"/>
      <c r="J82" s="38"/>
      <c r="K82" s="38"/>
      <c r="L82" s="38"/>
      <c r="M82" s="49"/>
      <c r="N82" s="38"/>
      <c r="O82" s="38"/>
      <c r="P82" s="38"/>
      <c r="Q82" s="38"/>
      <c r="R82" s="38"/>
      <c r="S82" s="38"/>
      <c r="T82" s="38"/>
      <c r="U82" s="38"/>
      <c r="V82" s="38"/>
      <c r="W82" s="38"/>
      <c r="X82" s="38"/>
      <c r="Y82" s="38"/>
      <c r="Z82" s="38"/>
    </row>
    <row r="83" ht="15.75" customHeight="1">
      <c r="A83" s="38"/>
      <c r="B83" s="38"/>
      <c r="C83" s="38"/>
      <c r="D83" s="38"/>
      <c r="E83" s="38"/>
      <c r="F83" s="38"/>
      <c r="G83" s="38"/>
      <c r="H83" s="38"/>
      <c r="I83" s="38"/>
      <c r="J83" s="38"/>
      <c r="K83" s="38"/>
      <c r="L83" s="38"/>
      <c r="M83" s="49"/>
      <c r="N83" s="38"/>
      <c r="O83" s="38"/>
      <c r="P83" s="38"/>
      <c r="Q83" s="38"/>
      <c r="R83" s="38"/>
      <c r="S83" s="38"/>
      <c r="T83" s="38"/>
      <c r="U83" s="38"/>
      <c r="V83" s="38"/>
      <c r="W83" s="38"/>
      <c r="X83" s="38"/>
      <c r="Y83" s="38"/>
      <c r="Z83" s="38"/>
    </row>
    <row r="84"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38"/>
      <c r="F85" s="38"/>
      <c r="G85" s="38"/>
      <c r="H85" s="38"/>
      <c r="I85" s="38"/>
      <c r="J85" s="38"/>
      <c r="K85" s="38"/>
      <c r="L85" s="38"/>
      <c r="M85" s="49"/>
      <c r="N85" s="38"/>
      <c r="O85" s="38"/>
      <c r="P85" s="38"/>
      <c r="Q85" s="38"/>
      <c r="R85" s="38"/>
      <c r="S85" s="38"/>
      <c r="T85" s="38"/>
      <c r="U85" s="38"/>
      <c r="V85" s="38"/>
      <c r="W85" s="38"/>
      <c r="X85" s="38"/>
      <c r="Y85" s="38"/>
      <c r="Z85" s="38"/>
    </row>
    <row r="8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49"/>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49"/>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49"/>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49"/>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49"/>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49"/>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49"/>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49"/>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49"/>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49"/>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49"/>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49"/>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49"/>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49"/>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49"/>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49"/>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49"/>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49"/>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49"/>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49"/>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49"/>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49"/>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49"/>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49"/>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49"/>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49"/>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49"/>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49"/>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49"/>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49"/>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49"/>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49"/>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49"/>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49"/>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49"/>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49"/>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49"/>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49"/>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49"/>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49"/>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49"/>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49"/>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49"/>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49"/>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49"/>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49"/>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49"/>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49"/>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49"/>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49"/>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49"/>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49"/>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49"/>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49"/>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49"/>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49"/>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49"/>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49"/>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49"/>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49"/>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49"/>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49"/>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49"/>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49"/>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49"/>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49"/>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49"/>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49"/>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49"/>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49"/>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49"/>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49"/>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49"/>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49"/>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49"/>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49"/>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49"/>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49"/>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49"/>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49"/>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49"/>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49"/>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49"/>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49"/>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49"/>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49"/>
      <c r="N220" s="38"/>
      <c r="O220" s="38"/>
      <c r="P220" s="38"/>
      <c r="Q220" s="38"/>
      <c r="R220" s="38"/>
      <c r="S220" s="38"/>
      <c r="T220" s="38"/>
      <c r="U220" s="38"/>
      <c r="V220" s="38"/>
      <c r="W220" s="38"/>
      <c r="X220" s="38"/>
      <c r="Y220" s="38"/>
      <c r="Z220" s="38"/>
    </row>
    <row r="221" ht="15.75" customHeight="1">
      <c r="A221" s="38"/>
      <c r="B221" s="38"/>
      <c r="C221" s="38"/>
      <c r="D221" s="38"/>
      <c r="E221" s="38"/>
      <c r="F221" s="38"/>
      <c r="G221" s="38"/>
      <c r="H221" s="38"/>
      <c r="I221" s="38"/>
      <c r="J221" s="38"/>
      <c r="K221" s="38"/>
      <c r="L221" s="38"/>
      <c r="M221" s="49"/>
      <c r="N221" s="38"/>
      <c r="O221" s="38"/>
      <c r="P221" s="38"/>
      <c r="Q221" s="38"/>
      <c r="R221" s="38"/>
      <c r="S221" s="38"/>
      <c r="T221" s="38"/>
      <c r="U221" s="38"/>
      <c r="V221" s="38"/>
      <c r="W221" s="38"/>
      <c r="X221" s="38"/>
      <c r="Y221" s="38"/>
      <c r="Z221" s="38"/>
    </row>
    <row r="222"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8"/>
      <c r="B223" s="38"/>
      <c r="C223" s="38"/>
      <c r="D223" s="38"/>
      <c r="E223" s="38"/>
      <c r="F223" s="38"/>
      <c r="G223" s="38"/>
      <c r="H223" s="38"/>
      <c r="I223" s="38"/>
      <c r="J223" s="38"/>
      <c r="K223" s="38"/>
      <c r="L223" s="38"/>
      <c r="M223" s="49"/>
      <c r="N223" s="38"/>
      <c r="O223" s="38"/>
      <c r="P223" s="38"/>
      <c r="Q223" s="38"/>
      <c r="R223" s="38"/>
      <c r="S223" s="38"/>
      <c r="T223" s="38"/>
      <c r="U223" s="38"/>
      <c r="V223" s="38"/>
      <c r="W223" s="38"/>
      <c r="X223" s="38"/>
      <c r="Y223" s="38"/>
      <c r="Z223" s="38"/>
    </row>
    <row r="224" ht="15.75" customHeight="1">
      <c r="A224" s="38"/>
      <c r="B224" s="38"/>
      <c r="C224" s="38"/>
      <c r="D224" s="38"/>
      <c r="E224" s="38"/>
      <c r="F224" s="38"/>
      <c r="G224" s="38"/>
      <c r="H224" s="38"/>
      <c r="I224" s="38"/>
      <c r="J224" s="38"/>
      <c r="K224" s="38"/>
      <c r="L224" s="38"/>
      <c r="M224" s="49"/>
      <c r="N224" s="38"/>
      <c r="O224" s="38"/>
      <c r="P224" s="38"/>
      <c r="Q224" s="38"/>
      <c r="R224" s="38"/>
      <c r="S224" s="38"/>
      <c r="T224" s="38"/>
      <c r="U224" s="38"/>
      <c r="V224" s="38"/>
      <c r="W224" s="38"/>
      <c r="X224" s="38"/>
      <c r="Y224" s="38"/>
      <c r="Z224" s="38"/>
    </row>
    <row r="225" ht="15.75" customHeight="1">
      <c r="A225" s="38"/>
      <c r="B225" s="38"/>
      <c r="C225" s="38"/>
      <c r="D225" s="38"/>
      <c r="E225" s="38"/>
      <c r="F225" s="38"/>
      <c r="G225" s="38"/>
      <c r="H225" s="38"/>
      <c r="I225" s="38"/>
      <c r="J225" s="38"/>
      <c r="K225" s="38"/>
      <c r="L225" s="38"/>
      <c r="M225" s="49"/>
      <c r="N225" s="38"/>
      <c r="O225" s="38"/>
      <c r="P225" s="38"/>
      <c r="Q225" s="38"/>
      <c r="R225" s="38"/>
      <c r="S225" s="38"/>
      <c r="T225" s="38"/>
      <c r="U225" s="38"/>
      <c r="V225" s="38"/>
      <c r="W225" s="38"/>
      <c r="X225" s="38"/>
      <c r="Y225" s="38"/>
      <c r="Z225" s="38"/>
    </row>
    <row r="2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8"/>
      <c r="B228" s="38"/>
      <c r="C228" s="38"/>
      <c r="D228" s="38"/>
      <c r="E228" s="38"/>
      <c r="F228" s="38"/>
      <c r="G228" s="38"/>
      <c r="H228" s="38"/>
      <c r="I228" s="38"/>
      <c r="J228" s="38"/>
      <c r="K228" s="38"/>
      <c r="L228" s="38"/>
      <c r="M228" s="49"/>
      <c r="N228" s="38"/>
      <c r="O228" s="38"/>
      <c r="P228" s="38"/>
      <c r="Q228" s="38"/>
      <c r="R228" s="38"/>
      <c r="S228" s="38"/>
      <c r="T228" s="38"/>
      <c r="U228" s="38"/>
      <c r="V228" s="38"/>
      <c r="W228" s="38"/>
      <c r="X228" s="38"/>
      <c r="Y228" s="38"/>
      <c r="Z228" s="38"/>
    </row>
    <row r="229" ht="15.75" customHeight="1">
      <c r="A229" s="38"/>
      <c r="B229" s="38"/>
      <c r="C229" s="38"/>
      <c r="D229" s="38"/>
      <c r="E229" s="38"/>
      <c r="F229" s="38"/>
      <c r="G229" s="38"/>
      <c r="H229" s="38"/>
      <c r="I229" s="38"/>
      <c r="J229" s="38"/>
      <c r="K229" s="38"/>
      <c r="L229" s="38"/>
      <c r="M229" s="49"/>
      <c r="N229" s="38"/>
      <c r="O229" s="38"/>
      <c r="P229" s="38"/>
      <c r="Q229" s="38"/>
      <c r="R229" s="38"/>
      <c r="S229" s="38"/>
      <c r="T229" s="38"/>
      <c r="U229" s="38"/>
      <c r="V229" s="38"/>
      <c r="W229" s="38"/>
      <c r="X229" s="38"/>
      <c r="Y229" s="38"/>
      <c r="Z229" s="38"/>
    </row>
    <row r="230"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8"/>
      <c r="B231" s="38"/>
      <c r="C231" s="38"/>
      <c r="D231" s="38"/>
      <c r="E231" s="38"/>
      <c r="F231" s="38"/>
      <c r="G231" s="38"/>
      <c r="H231" s="38"/>
      <c r="I231" s="38"/>
      <c r="J231" s="38"/>
      <c r="K231" s="38"/>
      <c r="L231" s="38"/>
      <c r="M231" s="49"/>
      <c r="N231" s="38"/>
      <c r="O231" s="38"/>
      <c r="P231" s="38"/>
      <c r="Q231" s="38"/>
      <c r="R231" s="38"/>
      <c r="S231" s="38"/>
      <c r="T231" s="38"/>
      <c r="U231" s="38"/>
      <c r="V231" s="38"/>
      <c r="W231" s="38"/>
      <c r="X231" s="38"/>
      <c r="Y231" s="38"/>
      <c r="Z231" s="38"/>
    </row>
    <row r="232"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8"/>
      <c r="B235" s="38"/>
      <c r="C235" s="38"/>
      <c r="D235" s="38"/>
      <c r="E235" s="38"/>
      <c r="F235" s="38"/>
      <c r="G235" s="38"/>
      <c r="H235" s="38"/>
      <c r="I235" s="38"/>
      <c r="J235" s="38"/>
      <c r="K235" s="38"/>
      <c r="L235" s="38"/>
      <c r="M235" s="49"/>
      <c r="N235" s="38"/>
      <c r="O235" s="38"/>
      <c r="P235" s="38"/>
      <c r="Q235" s="38"/>
      <c r="R235" s="38"/>
      <c r="S235" s="38"/>
      <c r="T235" s="38"/>
      <c r="U235" s="38"/>
      <c r="V235" s="38"/>
      <c r="W235" s="38"/>
      <c r="X235" s="38"/>
      <c r="Y235" s="38"/>
      <c r="Z235" s="38"/>
    </row>
    <row r="236" ht="15.75" customHeight="1">
      <c r="A236" s="38"/>
      <c r="B236" s="38"/>
      <c r="C236" s="38"/>
      <c r="D236" s="38"/>
      <c r="E236" s="38"/>
      <c r="F236" s="38"/>
      <c r="G236" s="38"/>
      <c r="H236" s="38"/>
      <c r="I236" s="38"/>
      <c r="J236" s="38"/>
      <c r="K236" s="38"/>
      <c r="L236" s="38"/>
      <c r="M236" s="49"/>
      <c r="N236" s="38"/>
      <c r="O236" s="38"/>
      <c r="P236" s="38"/>
      <c r="Q236" s="38"/>
      <c r="R236" s="38"/>
      <c r="S236" s="38"/>
      <c r="T236" s="38"/>
      <c r="U236" s="38"/>
      <c r="V236" s="38"/>
      <c r="W236" s="38"/>
      <c r="X236" s="38"/>
      <c r="Y236" s="38"/>
      <c r="Z236" s="38"/>
    </row>
    <row r="237" ht="15.75" customHeight="1">
      <c r="A237" s="38"/>
      <c r="B237" s="38"/>
      <c r="C237" s="38"/>
      <c r="D237" s="38"/>
      <c r="E237" s="38"/>
      <c r="F237" s="38"/>
      <c r="G237" s="38"/>
      <c r="H237" s="38"/>
      <c r="I237" s="38"/>
      <c r="J237" s="38"/>
      <c r="K237" s="38"/>
      <c r="L237" s="38"/>
      <c r="M237" s="49"/>
      <c r="N237" s="38"/>
      <c r="O237" s="38"/>
      <c r="P237" s="38"/>
      <c r="Q237" s="38"/>
      <c r="R237" s="38"/>
      <c r="S237" s="38"/>
      <c r="T237" s="38"/>
      <c r="U237" s="38"/>
      <c r="V237" s="38"/>
      <c r="W237" s="38"/>
      <c r="X237" s="38"/>
      <c r="Y237" s="38"/>
      <c r="Z237" s="38"/>
    </row>
    <row r="238"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8"/>
      <c r="B239" s="38"/>
      <c r="C239" s="38"/>
      <c r="D239" s="38"/>
      <c r="E239" s="38"/>
      <c r="F239" s="38"/>
      <c r="G239" s="38"/>
      <c r="H239" s="38"/>
      <c r="I239" s="38"/>
      <c r="J239" s="38"/>
      <c r="K239" s="38"/>
      <c r="L239" s="38"/>
      <c r="M239" s="49"/>
      <c r="N239" s="38"/>
      <c r="O239" s="38"/>
      <c r="P239" s="38"/>
      <c r="Q239" s="38"/>
      <c r="R239" s="38"/>
      <c r="S239" s="38"/>
      <c r="T239" s="38"/>
      <c r="U239" s="38"/>
      <c r="V239" s="38"/>
      <c r="W239" s="38"/>
      <c r="X239" s="38"/>
      <c r="Y239" s="38"/>
      <c r="Z239" s="38"/>
    </row>
    <row r="240" ht="15.75" customHeight="1">
      <c r="A240" s="38"/>
      <c r="B240" s="38"/>
      <c r="C240" s="38"/>
      <c r="D240" s="38"/>
      <c r="E240" s="38"/>
      <c r="F240" s="38"/>
      <c r="G240" s="38"/>
      <c r="H240" s="38"/>
      <c r="I240" s="38"/>
      <c r="J240" s="38"/>
      <c r="K240" s="38"/>
      <c r="L240" s="38"/>
      <c r="M240" s="49"/>
      <c r="N240" s="38"/>
      <c r="O240" s="38"/>
      <c r="P240" s="38"/>
      <c r="Q240" s="38"/>
      <c r="R240" s="38"/>
      <c r="S240" s="38"/>
      <c r="T240" s="38"/>
      <c r="U240" s="38"/>
      <c r="V240" s="38"/>
      <c r="W240" s="38"/>
      <c r="X240" s="38"/>
      <c r="Y240" s="38"/>
      <c r="Z240" s="38"/>
    </row>
    <row r="241" ht="15.75" customHeight="1">
      <c r="A241" s="38"/>
      <c r="B241" s="38"/>
      <c r="C241" s="38"/>
      <c r="D241" s="38"/>
      <c r="E241" s="38"/>
      <c r="F241" s="38"/>
      <c r="G241" s="38"/>
      <c r="H241" s="38"/>
      <c r="I241" s="38"/>
      <c r="J241" s="38"/>
      <c r="K241" s="38"/>
      <c r="L241" s="38"/>
      <c r="M241" s="49"/>
      <c r="N241" s="38"/>
      <c r="O241" s="38"/>
      <c r="P241" s="38"/>
      <c r="Q241" s="38"/>
      <c r="R241" s="38"/>
      <c r="S241" s="38"/>
      <c r="T241" s="38"/>
      <c r="U241" s="38"/>
      <c r="V241" s="38"/>
      <c r="W241" s="38"/>
      <c r="X241" s="38"/>
      <c r="Y241" s="38"/>
      <c r="Z241" s="38"/>
    </row>
    <row r="242"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8"/>
      <c r="B243" s="38"/>
      <c r="C243" s="38"/>
      <c r="D243" s="38"/>
      <c r="E243" s="38"/>
      <c r="F243" s="38"/>
      <c r="G243" s="38"/>
      <c r="H243" s="38"/>
      <c r="I243" s="38"/>
      <c r="J243" s="38"/>
      <c r="K243" s="38"/>
      <c r="L243" s="38"/>
      <c r="M243" s="49"/>
      <c r="N243" s="38"/>
      <c r="O243" s="38"/>
      <c r="P243" s="38"/>
      <c r="Q243" s="38"/>
      <c r="R243" s="38"/>
      <c r="S243" s="38"/>
      <c r="T243" s="38"/>
      <c r="U243" s="38"/>
      <c r="V243" s="38"/>
      <c r="W243" s="38"/>
      <c r="X243" s="38"/>
      <c r="Y243" s="38"/>
      <c r="Z243" s="38"/>
    </row>
    <row r="244" ht="15.75" customHeight="1">
      <c r="A244" s="38"/>
      <c r="B244" s="38"/>
      <c r="C244" s="38"/>
      <c r="D244" s="38"/>
      <c r="E244" s="38"/>
      <c r="F244" s="38"/>
      <c r="G244" s="38"/>
      <c r="H244" s="38"/>
      <c r="I244" s="38"/>
      <c r="J244" s="38"/>
      <c r="K244" s="38"/>
      <c r="L244" s="38"/>
      <c r="M244" s="49"/>
      <c r="N244" s="38"/>
      <c r="O244" s="38"/>
      <c r="P244" s="38"/>
      <c r="Q244" s="38"/>
      <c r="R244" s="38"/>
      <c r="S244" s="38"/>
      <c r="T244" s="38"/>
      <c r="U244" s="38"/>
      <c r="V244" s="38"/>
      <c r="W244" s="38"/>
      <c r="X244" s="38"/>
      <c r="Y244" s="38"/>
      <c r="Z244" s="38"/>
    </row>
    <row r="245" ht="15.75" customHeight="1">
      <c r="A245" s="38"/>
      <c r="B245" s="38"/>
      <c r="C245" s="38"/>
      <c r="D245" s="38"/>
      <c r="E245" s="38"/>
      <c r="F245" s="38"/>
      <c r="G245" s="38"/>
      <c r="H245" s="38"/>
      <c r="I245" s="38"/>
      <c r="J245" s="38"/>
      <c r="K245" s="38"/>
      <c r="L245" s="38"/>
      <c r="M245" s="49"/>
      <c r="N245" s="38"/>
      <c r="O245" s="38"/>
      <c r="P245" s="38"/>
      <c r="Q245" s="38"/>
      <c r="R245" s="38"/>
      <c r="S245" s="38"/>
      <c r="T245" s="38"/>
      <c r="U245" s="38"/>
      <c r="V245" s="38"/>
      <c r="W245" s="38"/>
      <c r="X245" s="38"/>
      <c r="Y245" s="38"/>
      <c r="Z245" s="38"/>
    </row>
    <row r="246" ht="15.75" customHeight="1">
      <c r="A246" s="38"/>
      <c r="B246" s="38"/>
      <c r="C246" s="38"/>
      <c r="D246" s="38"/>
      <c r="E246" s="38"/>
      <c r="F246" s="38"/>
      <c r="G246" s="38"/>
      <c r="H246" s="38"/>
      <c r="I246" s="38"/>
      <c r="J246" s="38"/>
      <c r="K246" s="38"/>
      <c r="L246" s="38"/>
      <c r="M246" s="49"/>
      <c r="N246" s="38"/>
      <c r="O246" s="38"/>
      <c r="P246" s="38"/>
      <c r="Q246" s="38"/>
      <c r="R246" s="38"/>
      <c r="S246" s="38"/>
      <c r="T246" s="38"/>
      <c r="U246" s="38"/>
      <c r="V246" s="38"/>
      <c r="W246" s="38"/>
      <c r="X246" s="38"/>
      <c r="Y246" s="38"/>
      <c r="Z246" s="38"/>
    </row>
    <row r="247"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38"/>
      <c r="E249" s="38"/>
      <c r="F249" s="38"/>
      <c r="G249" s="38"/>
      <c r="H249" s="38"/>
      <c r="I249" s="38"/>
      <c r="J249" s="38"/>
      <c r="K249" s="38"/>
      <c r="L249" s="38"/>
      <c r="M249" s="49"/>
      <c r="N249" s="38"/>
      <c r="O249" s="38"/>
      <c r="P249" s="38"/>
      <c r="Q249" s="38"/>
      <c r="R249" s="38"/>
      <c r="S249" s="38"/>
      <c r="T249" s="38"/>
      <c r="U249" s="38"/>
      <c r="V249" s="38"/>
      <c r="W249" s="38"/>
      <c r="X249" s="38"/>
      <c r="Y249" s="38"/>
      <c r="Z249" s="38"/>
    </row>
    <row r="250" ht="15.75" customHeight="1">
      <c r="A250" s="38"/>
      <c r="B250" s="38"/>
      <c r="C250" s="38"/>
      <c r="D250" s="38"/>
      <c r="E250" s="38"/>
      <c r="F250" s="38"/>
      <c r="G250" s="38"/>
      <c r="H250" s="38"/>
      <c r="I250" s="38"/>
      <c r="J250" s="38"/>
      <c r="K250" s="38"/>
      <c r="L250" s="38"/>
      <c r="M250" s="49"/>
      <c r="N250" s="38"/>
      <c r="O250" s="38"/>
      <c r="P250" s="38"/>
      <c r="Q250" s="38"/>
      <c r="R250" s="38"/>
      <c r="S250" s="38"/>
      <c r="T250" s="38"/>
      <c r="U250" s="38"/>
      <c r="V250" s="38"/>
      <c r="W250" s="38"/>
      <c r="X250" s="38"/>
      <c r="Y250" s="38"/>
      <c r="Z250" s="38"/>
    </row>
    <row r="251" ht="15.75" customHeight="1">
      <c r="A251" s="38"/>
      <c r="B251" s="38"/>
      <c r="C251" s="38"/>
      <c r="D251" s="38"/>
      <c r="E251" s="38"/>
      <c r="F251" s="38"/>
      <c r="G251" s="38"/>
      <c r="H251" s="38"/>
      <c r="I251" s="38"/>
      <c r="J251" s="38"/>
      <c r="K251" s="38"/>
      <c r="L251" s="38"/>
      <c r="M251" s="49"/>
      <c r="N251" s="38"/>
      <c r="O251" s="38"/>
      <c r="P251" s="38"/>
      <c r="Q251" s="38"/>
      <c r="R251" s="38"/>
      <c r="S251" s="38"/>
      <c r="T251" s="38"/>
      <c r="U251" s="38"/>
      <c r="V251" s="38"/>
      <c r="W251" s="38"/>
      <c r="X251" s="38"/>
      <c r="Y251" s="38"/>
      <c r="Z251" s="3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2:$V$51"/>
  <dataValidations>
    <dataValidation type="list" allowBlank="1" sqref="L3:L51 S3:S51">
      <formula1>"OK,NG,BLOCK,WAIT,PEND,対象外,-"</formula1>
    </dataValidation>
    <dataValidation type="list" allowBlank="1" sqref="R3:R51">
      <formula1>"オペミス,認識齟齬,項目書起因,ガイドライン起因,スライド起因,その他"</formula1>
    </dataValidation>
  </dataValidations>
  <printOptions/>
  <pageMargins bottom="0.75" footer="0.0" header="0.0" left="0.7" right="0.7" top="0.75"/>
  <pageSetup paperSize="9" orientation="portrait"/>
  <drawing r:id="rId1"/>
</worksheet>
</file>