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chi\OneDrive\桌面\大二\統計\跨數\"/>
    </mc:Choice>
  </mc:AlternateContent>
  <bookViews>
    <workbookView xWindow="0" yWindow="0" windowWidth="12680" windowHeight="6830" activeTab="2"/>
  </bookViews>
  <sheets>
    <sheet name="提報醫院資料" sheetId="1" r:id="rId1"/>
    <sheet name="處理後(英文)" sheetId="2" r:id="rId2"/>
    <sheet name="處理後(中文)" sheetId="3" r:id="rId3"/>
  </sheets>
  <definedNames>
    <definedName name="_xlnm._FilterDatabase" localSheetId="0" hidden="1">提報醫院資料!$A$2:$BL$155</definedName>
    <definedName name="_xlnm.Print_Area" localSheetId="0">提報醫院資料!$A$1:$R$161</definedName>
    <definedName name="_xlnm.Print_Titles" localSheetId="0">提報醫院資料!$1:$2</definedName>
  </definedNames>
  <calcPr calcId="162913"/>
</workbook>
</file>

<file path=xl/calcChain.xml><?xml version="1.0" encoding="utf-8"?>
<calcChain xmlns="http://schemas.openxmlformats.org/spreadsheetml/2006/main">
  <c r="CB150" i="1" l="1"/>
  <c r="CA150" i="1"/>
  <c r="BZ150" i="1"/>
  <c r="BY150" i="1"/>
  <c r="BX150" i="1"/>
  <c r="BW150" i="1"/>
  <c r="BV150" i="1"/>
  <c r="BU150" i="1"/>
  <c r="A150" i="1"/>
  <c r="CB149" i="1"/>
  <c r="CA149" i="1"/>
  <c r="BZ149" i="1"/>
  <c r="BY149" i="1"/>
  <c r="BX149" i="1"/>
  <c r="BW149" i="1"/>
  <c r="BV149" i="1"/>
  <c r="BU149" i="1"/>
  <c r="A149" i="1"/>
  <c r="CB148" i="1"/>
  <c r="CA148" i="1"/>
  <c r="BZ148" i="1"/>
  <c r="BY148" i="1"/>
  <c r="BX148" i="1"/>
  <c r="BW148" i="1"/>
  <c r="BV148" i="1"/>
  <c r="BU148" i="1"/>
  <c r="A148" i="1"/>
  <c r="CB147" i="1"/>
  <c r="CA147" i="1"/>
  <c r="BZ147" i="1"/>
  <c r="BY147" i="1"/>
  <c r="BX147" i="1"/>
  <c r="BW147" i="1"/>
  <c r="BV147" i="1"/>
  <c r="BU147" i="1"/>
  <c r="A147" i="1"/>
  <c r="CB146" i="1"/>
  <c r="CA146" i="1"/>
  <c r="BZ146" i="1"/>
  <c r="BY146" i="1"/>
  <c r="BX146" i="1"/>
  <c r="BW146" i="1"/>
  <c r="BV146" i="1"/>
  <c r="BU146" i="1"/>
  <c r="A146" i="1"/>
  <c r="CB145" i="1"/>
  <c r="CA145" i="1"/>
  <c r="BZ145" i="1"/>
  <c r="BY145" i="1"/>
  <c r="BX145" i="1"/>
  <c r="BW145" i="1"/>
  <c r="BV145" i="1"/>
  <c r="BU145" i="1"/>
  <c r="A145" i="1"/>
  <c r="CB144" i="1"/>
  <c r="CA144" i="1"/>
  <c r="BZ144" i="1"/>
  <c r="BY144" i="1"/>
  <c r="BX144" i="1"/>
  <c r="BW144" i="1"/>
  <c r="BV144" i="1"/>
  <c r="BU144" i="1"/>
  <c r="A144" i="1"/>
  <c r="CB143" i="1"/>
  <c r="CA143" i="1"/>
  <c r="BZ143" i="1"/>
  <c r="BY143" i="1"/>
  <c r="BX143" i="1"/>
  <c r="BW143" i="1"/>
  <c r="BV143" i="1"/>
  <c r="BU143" i="1"/>
  <c r="A143" i="1"/>
  <c r="CB142" i="1"/>
  <c r="CA142" i="1"/>
  <c r="BZ142" i="1"/>
  <c r="BY142" i="1"/>
  <c r="BX142" i="1"/>
  <c r="BW142" i="1"/>
  <c r="BV142" i="1"/>
  <c r="BU142" i="1"/>
  <c r="A142" i="1"/>
  <c r="CB141" i="1"/>
  <c r="CA141" i="1"/>
  <c r="BZ141" i="1"/>
  <c r="BY141" i="1"/>
  <c r="BX141" i="1"/>
  <c r="BW141" i="1"/>
  <c r="BV141" i="1"/>
  <c r="BU141" i="1"/>
  <c r="A141" i="1"/>
  <c r="CB140" i="1"/>
  <c r="CA140" i="1"/>
  <c r="BZ140" i="1"/>
  <c r="BY140" i="1"/>
  <c r="BX140" i="1"/>
  <c r="BW140" i="1"/>
  <c r="BV140" i="1"/>
  <c r="BU140" i="1"/>
  <c r="A140" i="1"/>
  <c r="CB139" i="1"/>
  <c r="CA139" i="1"/>
  <c r="BZ139" i="1"/>
  <c r="BY139" i="1"/>
  <c r="BX139" i="1"/>
  <c r="BW139" i="1"/>
  <c r="BV139" i="1"/>
  <c r="BU139" i="1"/>
  <c r="A139" i="1"/>
  <c r="CB138" i="1"/>
  <c r="CA138" i="1"/>
  <c r="BZ138" i="1"/>
  <c r="BY138" i="1"/>
  <c r="BX138" i="1"/>
  <c r="BW138" i="1"/>
  <c r="BV138" i="1"/>
  <c r="BU138" i="1"/>
  <c r="A138" i="1"/>
  <c r="CB137" i="1"/>
  <c r="CA137" i="1"/>
  <c r="BZ137" i="1"/>
  <c r="BY137" i="1"/>
  <c r="BX137" i="1"/>
  <c r="BW137" i="1"/>
  <c r="BV137" i="1"/>
  <c r="BU137" i="1"/>
  <c r="A137" i="1"/>
  <c r="CB136" i="1"/>
  <c r="CA136" i="1"/>
  <c r="BZ136" i="1"/>
  <c r="BY136" i="1"/>
  <c r="BX136" i="1"/>
  <c r="BW136" i="1"/>
  <c r="BV136" i="1"/>
  <c r="BU136" i="1"/>
  <c r="A136" i="1"/>
  <c r="CB135" i="1"/>
  <c r="CA135" i="1"/>
  <c r="BZ135" i="1"/>
  <c r="BY135" i="1"/>
  <c r="BX135" i="1"/>
  <c r="BW135" i="1"/>
  <c r="BV135" i="1"/>
  <c r="BU135" i="1"/>
  <c r="A135" i="1"/>
  <c r="CB134" i="1"/>
  <c r="CA134" i="1"/>
  <c r="BZ134" i="1"/>
  <c r="BY134" i="1"/>
  <c r="BX134" i="1"/>
  <c r="BW134" i="1"/>
  <c r="BV134" i="1"/>
  <c r="BU134" i="1"/>
  <c r="A134" i="1"/>
  <c r="CB133" i="1"/>
  <c r="CA133" i="1"/>
  <c r="BZ133" i="1"/>
  <c r="BY133" i="1"/>
  <c r="BX133" i="1"/>
  <c r="BW133" i="1"/>
  <c r="BV133" i="1"/>
  <c r="BU133" i="1"/>
  <c r="A133" i="1"/>
  <c r="CB132" i="1"/>
  <c r="CA132" i="1"/>
  <c r="BZ132" i="1"/>
  <c r="BY132" i="1"/>
  <c r="BX132" i="1"/>
  <c r="BW132" i="1"/>
  <c r="BV132" i="1"/>
  <c r="BU132" i="1"/>
  <c r="A132" i="1"/>
  <c r="CB131" i="1"/>
  <c r="CA131" i="1"/>
  <c r="BZ131" i="1"/>
  <c r="BY131" i="1"/>
  <c r="BX131" i="1"/>
  <c r="BW131" i="1"/>
  <c r="BV131" i="1"/>
  <c r="BU131" i="1"/>
  <c r="A131" i="1"/>
  <c r="CB130" i="1"/>
  <c r="CA130" i="1"/>
  <c r="BZ130" i="1"/>
  <c r="BY130" i="1"/>
  <c r="BX130" i="1"/>
  <c r="BW130" i="1"/>
  <c r="BV130" i="1"/>
  <c r="BU130" i="1"/>
  <c r="A130" i="1"/>
  <c r="CB129" i="1"/>
  <c r="CA129" i="1"/>
  <c r="BZ129" i="1"/>
  <c r="BY129" i="1"/>
  <c r="BX129" i="1"/>
  <c r="BW129" i="1"/>
  <c r="BV129" i="1"/>
  <c r="BU129" i="1"/>
  <c r="A129" i="1"/>
  <c r="CB128" i="1"/>
  <c r="CA128" i="1"/>
  <c r="BZ128" i="1"/>
  <c r="BY128" i="1"/>
  <c r="BX128" i="1"/>
  <c r="BW128" i="1"/>
  <c r="BV128" i="1"/>
  <c r="BU128" i="1"/>
  <c r="A128" i="1"/>
  <c r="CB127" i="1"/>
  <c r="CA127" i="1"/>
  <c r="BZ127" i="1"/>
  <c r="BY127" i="1"/>
  <c r="BX127" i="1"/>
  <c r="BW127" i="1"/>
  <c r="BV127" i="1"/>
  <c r="BU127" i="1"/>
  <c r="A127" i="1"/>
  <c r="CB126" i="1"/>
  <c r="CA126" i="1"/>
  <c r="BZ126" i="1"/>
  <c r="BY126" i="1"/>
  <c r="BX126" i="1"/>
  <c r="BW126" i="1"/>
  <c r="BV126" i="1"/>
  <c r="BU126" i="1"/>
  <c r="A126" i="1"/>
  <c r="CB125" i="1"/>
  <c r="CA125" i="1"/>
  <c r="BZ125" i="1"/>
  <c r="BY125" i="1"/>
  <c r="BX125" i="1"/>
  <c r="BW125" i="1"/>
  <c r="BV125" i="1"/>
  <c r="BU125" i="1"/>
  <c r="A125" i="1"/>
  <c r="CB124" i="1"/>
  <c r="CA124" i="1"/>
  <c r="BZ124" i="1"/>
  <c r="BY124" i="1"/>
  <c r="BX124" i="1"/>
  <c r="BW124" i="1"/>
  <c r="BV124" i="1"/>
  <c r="BU124" i="1"/>
  <c r="A124" i="1"/>
  <c r="CB123" i="1"/>
  <c r="CA123" i="1"/>
  <c r="BZ123" i="1"/>
  <c r="BY123" i="1"/>
  <c r="BX123" i="1"/>
  <c r="BW123" i="1"/>
  <c r="BV123" i="1"/>
  <c r="BU123" i="1"/>
  <c r="A123" i="1"/>
  <c r="CB122" i="1"/>
  <c r="CA122" i="1"/>
  <c r="BZ122" i="1"/>
  <c r="BY122" i="1"/>
  <c r="BX122" i="1"/>
  <c r="BW122" i="1"/>
  <c r="BV122" i="1"/>
  <c r="BU122" i="1"/>
  <c r="A122" i="1"/>
  <c r="CB121" i="1"/>
  <c r="CA121" i="1"/>
  <c r="BZ121" i="1"/>
  <c r="BY121" i="1"/>
  <c r="BX121" i="1"/>
  <c r="BW121" i="1"/>
  <c r="BV121" i="1"/>
  <c r="BU121" i="1"/>
  <c r="A121" i="1"/>
  <c r="CB120" i="1"/>
  <c r="CA120" i="1"/>
  <c r="BZ120" i="1"/>
  <c r="BY120" i="1"/>
  <c r="BX120" i="1"/>
  <c r="BW120" i="1"/>
  <c r="BV120" i="1"/>
  <c r="BU120" i="1"/>
  <c r="A120" i="1"/>
  <c r="CB119" i="1"/>
  <c r="CA119" i="1"/>
  <c r="BZ119" i="1"/>
  <c r="BY119" i="1"/>
  <c r="BX119" i="1"/>
  <c r="BW119" i="1"/>
  <c r="BV119" i="1"/>
  <c r="BU119" i="1"/>
  <c r="A119" i="1"/>
  <c r="CB118" i="1"/>
  <c r="CA118" i="1"/>
  <c r="BZ118" i="1"/>
  <c r="BY118" i="1"/>
  <c r="BX118" i="1"/>
  <c r="BW118" i="1"/>
  <c r="BV118" i="1"/>
  <c r="BU118" i="1"/>
  <c r="A118" i="1"/>
  <c r="CB117" i="1"/>
  <c r="CA117" i="1"/>
  <c r="BZ117" i="1"/>
  <c r="BY117" i="1"/>
  <c r="BX117" i="1"/>
  <c r="BW117" i="1"/>
  <c r="BV117" i="1"/>
  <c r="BU117" i="1"/>
  <c r="A117" i="1"/>
  <c r="CB116" i="1"/>
  <c r="CA116" i="1"/>
  <c r="BZ116" i="1"/>
  <c r="BY116" i="1"/>
  <c r="BX116" i="1"/>
  <c r="BW116" i="1"/>
  <c r="BV116" i="1"/>
  <c r="BU116" i="1"/>
  <c r="A116" i="1"/>
  <c r="CB115" i="1"/>
  <c r="CA115" i="1"/>
  <c r="BZ115" i="1"/>
  <c r="BY115" i="1"/>
  <c r="BX115" i="1"/>
  <c r="BW115" i="1"/>
  <c r="BV115" i="1"/>
  <c r="BU115" i="1"/>
  <c r="A115" i="1"/>
  <c r="CB114" i="1"/>
  <c r="CA114" i="1"/>
  <c r="BZ114" i="1"/>
  <c r="BY114" i="1"/>
  <c r="BX114" i="1"/>
  <c r="BW114" i="1"/>
  <c r="BV114" i="1"/>
  <c r="BU114" i="1"/>
  <c r="A114" i="1"/>
  <c r="CB113" i="1"/>
  <c r="CA113" i="1"/>
  <c r="BZ113" i="1"/>
  <c r="BY113" i="1"/>
  <c r="BX113" i="1"/>
  <c r="BW113" i="1"/>
  <c r="BV113" i="1"/>
  <c r="BU113" i="1"/>
  <c r="A113" i="1"/>
  <c r="CB112" i="1"/>
  <c r="CA112" i="1"/>
  <c r="BZ112" i="1"/>
  <c r="BY112" i="1"/>
  <c r="BX112" i="1"/>
  <c r="BW112" i="1"/>
  <c r="BV112" i="1"/>
  <c r="BU112" i="1"/>
  <c r="A112" i="1"/>
  <c r="CB111" i="1"/>
  <c r="CA111" i="1"/>
  <c r="BZ111" i="1"/>
  <c r="BY111" i="1"/>
  <c r="BX111" i="1"/>
  <c r="BW111" i="1"/>
  <c r="BV111" i="1"/>
  <c r="BU111" i="1"/>
  <c r="A111" i="1"/>
  <c r="CB110" i="1"/>
  <c r="CA110" i="1"/>
  <c r="BZ110" i="1"/>
  <c r="BY110" i="1"/>
  <c r="BX110" i="1"/>
  <c r="BW110" i="1"/>
  <c r="BV110" i="1"/>
  <c r="BU110" i="1"/>
  <c r="A110" i="1"/>
  <c r="CB109" i="1"/>
  <c r="CA109" i="1"/>
  <c r="BZ109" i="1"/>
  <c r="BY109" i="1"/>
  <c r="BX109" i="1"/>
  <c r="BW109" i="1"/>
  <c r="BV109" i="1"/>
  <c r="BU109" i="1"/>
  <c r="A109" i="1"/>
  <c r="CB108" i="1"/>
  <c r="CA108" i="1"/>
  <c r="BZ108" i="1"/>
  <c r="BY108" i="1"/>
  <c r="BX108" i="1"/>
  <c r="BW108" i="1"/>
  <c r="BV108" i="1"/>
  <c r="BU108" i="1"/>
  <c r="A108" i="1"/>
  <c r="CB107" i="1"/>
  <c r="CA107" i="1"/>
  <c r="BZ107" i="1"/>
  <c r="BY107" i="1"/>
  <c r="BX107" i="1"/>
  <c r="BW107" i="1"/>
  <c r="BV107" i="1"/>
  <c r="BU107" i="1"/>
  <c r="A107" i="1"/>
  <c r="CB106" i="1"/>
  <c r="CA106" i="1"/>
  <c r="BZ106" i="1"/>
  <c r="BY106" i="1"/>
  <c r="BX106" i="1"/>
  <c r="BW106" i="1"/>
  <c r="BV106" i="1"/>
  <c r="BU106" i="1"/>
  <c r="A106" i="1"/>
  <c r="CB105" i="1"/>
  <c r="CA105" i="1"/>
  <c r="BZ105" i="1"/>
  <c r="BY105" i="1"/>
  <c r="BX105" i="1"/>
  <c r="BW105" i="1"/>
  <c r="BV105" i="1"/>
  <c r="BU105" i="1"/>
  <c r="A105" i="1"/>
  <c r="CB104" i="1"/>
  <c r="CA104" i="1"/>
  <c r="BZ104" i="1"/>
  <c r="BY104" i="1"/>
  <c r="BX104" i="1"/>
  <c r="BW104" i="1"/>
  <c r="BV104" i="1"/>
  <c r="BU104" i="1"/>
  <c r="A104" i="1"/>
  <c r="CB103" i="1"/>
  <c r="CA103" i="1"/>
  <c r="BZ103" i="1"/>
  <c r="BY103" i="1"/>
  <c r="BX103" i="1"/>
  <c r="BW103" i="1"/>
  <c r="BV103" i="1"/>
  <c r="BU103" i="1"/>
  <c r="A103" i="1"/>
  <c r="CB102" i="1"/>
  <c r="CA102" i="1"/>
  <c r="BZ102" i="1"/>
  <c r="BY102" i="1"/>
  <c r="BX102" i="1"/>
  <c r="BW102" i="1"/>
  <c r="BV102" i="1"/>
  <c r="BU102" i="1"/>
  <c r="A102" i="1"/>
  <c r="CB101" i="1"/>
  <c r="CA101" i="1"/>
  <c r="BZ101" i="1"/>
  <c r="BY101" i="1"/>
  <c r="BX101" i="1"/>
  <c r="BW101" i="1"/>
  <c r="BV101" i="1"/>
  <c r="BU101" i="1"/>
  <c r="A101" i="1"/>
  <c r="CB100" i="1"/>
  <c r="CA100" i="1"/>
  <c r="BZ100" i="1"/>
  <c r="BY100" i="1"/>
  <c r="BX100" i="1"/>
  <c r="BW100" i="1"/>
  <c r="BV100" i="1"/>
  <c r="BU100" i="1"/>
  <c r="A100" i="1"/>
  <c r="CB99" i="1"/>
  <c r="CA99" i="1"/>
  <c r="BZ99" i="1"/>
  <c r="BY99" i="1"/>
  <c r="BX99" i="1"/>
  <c r="BW99" i="1"/>
  <c r="BV99" i="1"/>
  <c r="BU99" i="1"/>
  <c r="A99" i="1"/>
  <c r="CB98" i="1"/>
  <c r="CA98" i="1"/>
  <c r="BZ98" i="1"/>
  <c r="BY98" i="1"/>
  <c r="BX98" i="1"/>
  <c r="BW98" i="1"/>
  <c r="BV98" i="1"/>
  <c r="BU98" i="1"/>
  <c r="A98" i="1"/>
  <c r="CB97" i="1"/>
  <c r="CA97" i="1"/>
  <c r="BZ97" i="1"/>
  <c r="BY97" i="1"/>
  <c r="BX97" i="1"/>
  <c r="BW97" i="1"/>
  <c r="BV97" i="1"/>
  <c r="BU97" i="1"/>
  <c r="A97" i="1"/>
  <c r="CB96" i="1"/>
  <c r="CA96" i="1"/>
  <c r="BZ96" i="1"/>
  <c r="BY96" i="1"/>
  <c r="BX96" i="1"/>
  <c r="BW96" i="1"/>
  <c r="BV96" i="1"/>
  <c r="BU96" i="1"/>
  <c r="A96" i="1"/>
  <c r="CB95" i="1"/>
  <c r="CA95" i="1"/>
  <c r="BZ95" i="1"/>
  <c r="BY95" i="1"/>
  <c r="BX95" i="1"/>
  <c r="BW95" i="1"/>
  <c r="BV95" i="1"/>
  <c r="BU95" i="1"/>
  <c r="A95" i="1"/>
  <c r="CB94" i="1"/>
  <c r="CA94" i="1"/>
  <c r="BZ94" i="1"/>
  <c r="BY94" i="1"/>
  <c r="BX94" i="1"/>
  <c r="BW94" i="1"/>
  <c r="BV94" i="1"/>
  <c r="BU94" i="1"/>
  <c r="A94" i="1"/>
  <c r="CB93" i="1"/>
  <c r="CA93" i="1"/>
  <c r="BZ93" i="1"/>
  <c r="BY93" i="1"/>
  <c r="BX93" i="1"/>
  <c r="BW93" i="1"/>
  <c r="BV93" i="1"/>
  <c r="BU93" i="1"/>
  <c r="A93" i="1"/>
  <c r="CB92" i="1"/>
  <c r="CA92" i="1"/>
  <c r="BZ92" i="1"/>
  <c r="BY92" i="1"/>
  <c r="BX92" i="1"/>
  <c r="BW92" i="1"/>
  <c r="BV92" i="1"/>
  <c r="BU92" i="1"/>
  <c r="A92" i="1"/>
  <c r="CB91" i="1"/>
  <c r="CA91" i="1"/>
  <c r="BZ91" i="1"/>
  <c r="BY91" i="1"/>
  <c r="BX91" i="1"/>
  <c r="BW91" i="1"/>
  <c r="BV91" i="1"/>
  <c r="BU91" i="1"/>
  <c r="A91" i="1"/>
  <c r="CB90" i="1"/>
  <c r="CA90" i="1"/>
  <c r="BZ90" i="1"/>
  <c r="BY90" i="1"/>
  <c r="BX90" i="1"/>
  <c r="BW90" i="1"/>
  <c r="BV90" i="1"/>
  <c r="BU90" i="1"/>
  <c r="A90" i="1"/>
  <c r="CB89" i="1"/>
  <c r="CA89" i="1"/>
  <c r="BZ89" i="1"/>
  <c r="BY89" i="1"/>
  <c r="BX89" i="1"/>
  <c r="BW89" i="1"/>
  <c r="BV89" i="1"/>
  <c r="BU89" i="1"/>
  <c r="A89" i="1"/>
  <c r="CB88" i="1"/>
  <c r="CA88" i="1"/>
  <c r="BZ88" i="1"/>
  <c r="BY88" i="1"/>
  <c r="BX88" i="1"/>
  <c r="BW88" i="1"/>
  <c r="BV88" i="1"/>
  <c r="BU88" i="1"/>
  <c r="A88" i="1"/>
  <c r="CB87" i="1"/>
  <c r="CA87" i="1"/>
  <c r="BZ87" i="1"/>
  <c r="BY87" i="1"/>
  <c r="BX87" i="1"/>
  <c r="BW87" i="1"/>
  <c r="BV87" i="1"/>
  <c r="BU87" i="1"/>
  <c r="A87" i="1"/>
  <c r="CB86" i="1"/>
  <c r="CA86" i="1"/>
  <c r="BZ86" i="1"/>
  <c r="BY86" i="1"/>
  <c r="BX86" i="1"/>
  <c r="BW86" i="1"/>
  <c r="BV86" i="1"/>
  <c r="BU86" i="1"/>
  <c r="A86" i="1"/>
  <c r="CB85" i="1"/>
  <c r="CA85" i="1"/>
  <c r="BZ85" i="1"/>
  <c r="BY85" i="1"/>
  <c r="BX85" i="1"/>
  <c r="BW85" i="1"/>
  <c r="BV85" i="1"/>
  <c r="BU85" i="1"/>
  <c r="A85" i="1"/>
  <c r="CB84" i="1"/>
  <c r="CA84" i="1"/>
  <c r="BZ84" i="1"/>
  <c r="BY84" i="1"/>
  <c r="BX84" i="1"/>
  <c r="BW84" i="1"/>
  <c r="BV84" i="1"/>
  <c r="BU84" i="1"/>
  <c r="A84" i="1"/>
  <c r="CB83" i="1"/>
  <c r="CA83" i="1"/>
  <c r="BZ83" i="1"/>
  <c r="BY83" i="1"/>
  <c r="BX83" i="1"/>
  <c r="BW83" i="1"/>
  <c r="BV83" i="1"/>
  <c r="BU83" i="1"/>
  <c r="A83" i="1"/>
  <c r="CB82" i="1"/>
  <c r="CA82" i="1"/>
  <c r="BZ82" i="1"/>
  <c r="BY82" i="1"/>
  <c r="BX82" i="1"/>
  <c r="BW82" i="1"/>
  <c r="BV82" i="1"/>
  <c r="BU82" i="1"/>
  <c r="A82" i="1"/>
  <c r="CB81" i="1"/>
  <c r="CA81" i="1"/>
  <c r="BZ81" i="1"/>
  <c r="BY81" i="1"/>
  <c r="BX81" i="1"/>
  <c r="BW81" i="1"/>
  <c r="BV81" i="1"/>
  <c r="BU81" i="1"/>
  <c r="A81" i="1"/>
  <c r="CB80" i="1"/>
  <c r="CA80" i="1"/>
  <c r="BZ80" i="1"/>
  <c r="BY80" i="1"/>
  <c r="BX80" i="1"/>
  <c r="BW80" i="1"/>
  <c r="BV80" i="1"/>
  <c r="BU80" i="1"/>
  <c r="A80" i="1"/>
  <c r="CB79" i="1"/>
  <c r="CA79" i="1"/>
  <c r="BZ79" i="1"/>
  <c r="BY79" i="1"/>
  <c r="BX79" i="1"/>
  <c r="BW79" i="1"/>
  <c r="BV79" i="1"/>
  <c r="BU79" i="1"/>
  <c r="A79" i="1"/>
  <c r="CB78" i="1"/>
  <c r="CA78" i="1"/>
  <c r="BZ78" i="1"/>
  <c r="BY78" i="1"/>
  <c r="BX78" i="1"/>
  <c r="BW78" i="1"/>
  <c r="BV78" i="1"/>
  <c r="BU78" i="1"/>
  <c r="A78" i="1"/>
  <c r="CB77" i="1"/>
  <c r="CA77" i="1"/>
  <c r="BZ77" i="1"/>
  <c r="BY77" i="1"/>
  <c r="BX77" i="1"/>
  <c r="BW77" i="1"/>
  <c r="BV77" i="1"/>
  <c r="BU77" i="1"/>
  <c r="A77" i="1"/>
  <c r="CB76" i="1"/>
  <c r="CA76" i="1"/>
  <c r="BZ76" i="1"/>
  <c r="BY76" i="1"/>
  <c r="BX76" i="1"/>
  <c r="BW76" i="1"/>
  <c r="BV76" i="1"/>
  <c r="BU76" i="1"/>
  <c r="A76" i="1"/>
  <c r="CB75" i="1"/>
  <c r="CA75" i="1"/>
  <c r="BZ75" i="1"/>
  <c r="BY75" i="1"/>
  <c r="BX75" i="1"/>
  <c r="BW75" i="1"/>
  <c r="BV75" i="1"/>
  <c r="BU75" i="1"/>
  <c r="A75" i="1"/>
  <c r="CB74" i="1"/>
  <c r="CA74" i="1"/>
  <c r="BZ74" i="1"/>
  <c r="BY74" i="1"/>
  <c r="BX74" i="1"/>
  <c r="BW74" i="1"/>
  <c r="BV74" i="1"/>
  <c r="BU74" i="1"/>
  <c r="A74" i="1"/>
  <c r="CB73" i="1"/>
  <c r="CA73" i="1"/>
  <c r="BZ73" i="1"/>
  <c r="BY73" i="1"/>
  <c r="BX73" i="1"/>
  <c r="BW73" i="1"/>
  <c r="BV73" i="1"/>
  <c r="BU73" i="1"/>
  <c r="A73" i="1"/>
  <c r="CB72" i="1"/>
  <c r="CA72" i="1"/>
  <c r="BZ72" i="1"/>
  <c r="BY72" i="1"/>
  <c r="BX72" i="1"/>
  <c r="BW72" i="1"/>
  <c r="BV72" i="1"/>
  <c r="BU72" i="1"/>
  <c r="A72" i="1"/>
  <c r="CB71" i="1"/>
  <c r="CA71" i="1"/>
  <c r="BZ71" i="1"/>
  <c r="BY71" i="1"/>
  <c r="BX71" i="1"/>
  <c r="BW71" i="1"/>
  <c r="BV71" i="1"/>
  <c r="BU71" i="1"/>
  <c r="A71" i="1"/>
  <c r="CB70" i="1"/>
  <c r="CA70" i="1"/>
  <c r="BZ70" i="1"/>
  <c r="BY70" i="1"/>
  <c r="BX70" i="1"/>
  <c r="BW70" i="1"/>
  <c r="BV70" i="1"/>
  <c r="BU70" i="1"/>
  <c r="A70" i="1"/>
  <c r="CB69" i="1"/>
  <c r="CA69" i="1"/>
  <c r="BZ69" i="1"/>
  <c r="BY69" i="1"/>
  <c r="BX69" i="1"/>
  <c r="BW69" i="1"/>
  <c r="BV69" i="1"/>
  <c r="BU69" i="1"/>
  <c r="A69" i="1"/>
  <c r="CB68" i="1"/>
  <c r="CA68" i="1"/>
  <c r="BZ68" i="1"/>
  <c r="BY68" i="1"/>
  <c r="BX68" i="1"/>
  <c r="BW68" i="1"/>
  <c r="BV68" i="1"/>
  <c r="BU68" i="1"/>
  <c r="A68" i="1"/>
  <c r="CB67" i="1"/>
  <c r="CA67" i="1"/>
  <c r="BZ67" i="1"/>
  <c r="BY67" i="1"/>
  <c r="BX67" i="1"/>
  <c r="BW67" i="1"/>
  <c r="BV67" i="1"/>
  <c r="BU67" i="1"/>
  <c r="A67" i="1"/>
  <c r="CB66" i="1"/>
  <c r="CA66" i="1"/>
  <c r="BZ66" i="1"/>
  <c r="BY66" i="1"/>
  <c r="BX66" i="1"/>
  <c r="BW66" i="1"/>
  <c r="BV66" i="1"/>
  <c r="BU66" i="1"/>
  <c r="A66" i="1"/>
  <c r="CB65" i="1"/>
  <c r="CA65" i="1"/>
  <c r="BZ65" i="1"/>
  <c r="BY65" i="1"/>
  <c r="BX65" i="1"/>
  <c r="BW65" i="1"/>
  <c r="BV65" i="1"/>
  <c r="BU65" i="1"/>
  <c r="A65" i="1"/>
  <c r="CB64" i="1"/>
  <c r="CA64" i="1"/>
  <c r="BZ64" i="1"/>
  <c r="BY64" i="1"/>
  <c r="BX64" i="1"/>
  <c r="BW64" i="1"/>
  <c r="BV64" i="1"/>
  <c r="BU64" i="1"/>
  <c r="A64" i="1"/>
  <c r="CB63" i="1"/>
  <c r="CA63" i="1"/>
  <c r="BZ63" i="1"/>
  <c r="BY63" i="1"/>
  <c r="BX63" i="1"/>
  <c r="BW63" i="1"/>
  <c r="BV63" i="1"/>
  <c r="BU63" i="1"/>
  <c r="A63" i="1"/>
  <c r="CB62" i="1"/>
  <c r="CA62" i="1"/>
  <c r="BZ62" i="1"/>
  <c r="BY62" i="1"/>
  <c r="BX62" i="1"/>
  <c r="BW62" i="1"/>
  <c r="BV62" i="1"/>
  <c r="BU62" i="1"/>
  <c r="A62" i="1"/>
  <c r="CB61" i="1"/>
  <c r="CA61" i="1"/>
  <c r="BZ61" i="1"/>
  <c r="BY61" i="1"/>
  <c r="BX61" i="1"/>
  <c r="BW61" i="1"/>
  <c r="BV61" i="1"/>
  <c r="BU61" i="1"/>
  <c r="A61" i="1"/>
  <c r="CB60" i="1"/>
  <c r="CA60" i="1"/>
  <c r="BZ60" i="1"/>
  <c r="BY60" i="1"/>
  <c r="BX60" i="1"/>
  <c r="BW60" i="1"/>
  <c r="BV60" i="1"/>
  <c r="BU60" i="1"/>
  <c r="A60" i="1"/>
  <c r="CB59" i="1"/>
  <c r="CA59" i="1"/>
  <c r="BZ59" i="1"/>
  <c r="BY59" i="1"/>
  <c r="BX59" i="1"/>
  <c r="BW59" i="1"/>
  <c r="BV59" i="1"/>
  <c r="BU59" i="1"/>
  <c r="A59" i="1"/>
  <c r="CB58" i="1"/>
  <c r="CA58" i="1"/>
  <c r="BZ58" i="1"/>
  <c r="BY58" i="1"/>
  <c r="BX58" i="1"/>
  <c r="BW58" i="1"/>
  <c r="BV58" i="1"/>
  <c r="BU58" i="1"/>
  <c r="A58" i="1"/>
  <c r="CB57" i="1"/>
  <c r="CA57" i="1"/>
  <c r="BZ57" i="1"/>
  <c r="BY57" i="1"/>
  <c r="BX57" i="1"/>
  <c r="BW57" i="1"/>
  <c r="BV57" i="1"/>
  <c r="BU57" i="1"/>
  <c r="A57" i="1"/>
  <c r="CB56" i="1"/>
  <c r="CA56" i="1"/>
  <c r="BZ56" i="1"/>
  <c r="BY56" i="1"/>
  <c r="BX56" i="1"/>
  <c r="BW56" i="1"/>
  <c r="BV56" i="1"/>
  <c r="BU56" i="1"/>
  <c r="A56" i="1"/>
  <c r="CB55" i="1"/>
  <c r="CA55" i="1"/>
  <c r="BZ55" i="1"/>
  <c r="BY55" i="1"/>
  <c r="BX55" i="1"/>
  <c r="BW55" i="1"/>
  <c r="BV55" i="1"/>
  <c r="BU55" i="1"/>
  <c r="A55" i="1"/>
  <c r="CB54" i="1"/>
  <c r="CA54" i="1"/>
  <c r="BZ54" i="1"/>
  <c r="BY54" i="1"/>
  <c r="BX54" i="1"/>
  <c r="BW54" i="1"/>
  <c r="BV54" i="1"/>
  <c r="BU54" i="1"/>
  <c r="A54" i="1"/>
  <c r="CB53" i="1"/>
  <c r="CA53" i="1"/>
  <c r="BZ53" i="1"/>
  <c r="BY53" i="1"/>
  <c r="BX53" i="1"/>
  <c r="BW53" i="1"/>
  <c r="BV53" i="1"/>
  <c r="BU53" i="1"/>
  <c r="A53" i="1"/>
  <c r="CB52" i="1"/>
  <c r="CA52" i="1"/>
  <c r="BZ52" i="1"/>
  <c r="BY52" i="1"/>
  <c r="BX52" i="1"/>
  <c r="BW52" i="1"/>
  <c r="BV52" i="1"/>
  <c r="BU52" i="1"/>
  <c r="A52" i="1"/>
  <c r="CB51" i="1"/>
  <c r="CA51" i="1"/>
  <c r="BZ51" i="1"/>
  <c r="BY51" i="1"/>
  <c r="BX51" i="1"/>
  <c r="BW51" i="1"/>
  <c r="BV51" i="1"/>
  <c r="BU51" i="1"/>
  <c r="A51" i="1"/>
  <c r="CB50" i="1"/>
  <c r="CA50" i="1"/>
  <c r="BZ50" i="1"/>
  <c r="BY50" i="1"/>
  <c r="BX50" i="1"/>
  <c r="BW50" i="1"/>
  <c r="BV50" i="1"/>
  <c r="BU50" i="1"/>
  <c r="A50" i="1"/>
  <c r="CB49" i="1"/>
  <c r="CA49" i="1"/>
  <c r="BZ49" i="1"/>
  <c r="BY49" i="1"/>
  <c r="BX49" i="1"/>
  <c r="BW49" i="1"/>
  <c r="BV49" i="1"/>
  <c r="BU49" i="1"/>
  <c r="A49" i="1"/>
  <c r="CB48" i="1"/>
  <c r="CA48" i="1"/>
  <c r="BZ48" i="1"/>
  <c r="BY48" i="1"/>
  <c r="BX48" i="1"/>
  <c r="BW48" i="1"/>
  <c r="BV48" i="1"/>
  <c r="BU48" i="1"/>
  <c r="A48" i="1"/>
  <c r="CB47" i="1"/>
  <c r="CA47" i="1"/>
  <c r="BZ47" i="1"/>
  <c r="BY47" i="1"/>
  <c r="BX47" i="1"/>
  <c r="BW47" i="1"/>
  <c r="BV47" i="1"/>
  <c r="BU47" i="1"/>
  <c r="A47" i="1"/>
  <c r="CB46" i="1"/>
  <c r="CA46" i="1"/>
  <c r="BZ46" i="1"/>
  <c r="BY46" i="1"/>
  <c r="BX46" i="1"/>
  <c r="BW46" i="1"/>
  <c r="BV46" i="1"/>
  <c r="BU46" i="1"/>
  <c r="A46" i="1"/>
  <c r="CB45" i="1"/>
  <c r="CA45" i="1"/>
  <c r="BZ45" i="1"/>
  <c r="BY45" i="1"/>
  <c r="BX45" i="1"/>
  <c r="BW45" i="1"/>
  <c r="BV45" i="1"/>
  <c r="BU45" i="1"/>
  <c r="A45" i="1"/>
  <c r="CB44" i="1"/>
  <c r="CA44" i="1"/>
  <c r="BZ44" i="1"/>
  <c r="BY44" i="1"/>
  <c r="BX44" i="1"/>
  <c r="BW44" i="1"/>
  <c r="BV44" i="1"/>
  <c r="BU44" i="1"/>
  <c r="A44" i="1"/>
  <c r="CB43" i="1"/>
  <c r="CA43" i="1"/>
  <c r="BZ43" i="1"/>
  <c r="BY43" i="1"/>
  <c r="BX43" i="1"/>
  <c r="BW43" i="1"/>
  <c r="BV43" i="1"/>
  <c r="BU43" i="1"/>
  <c r="A43" i="1"/>
  <c r="CB42" i="1"/>
  <c r="CA42" i="1"/>
  <c r="BZ42" i="1"/>
  <c r="BY42" i="1"/>
  <c r="BX42" i="1"/>
  <c r="BW42" i="1"/>
  <c r="BV42" i="1"/>
  <c r="BU42" i="1"/>
  <c r="A42" i="1"/>
  <c r="CB41" i="1"/>
  <c r="CA41" i="1"/>
  <c r="BZ41" i="1"/>
  <c r="BY41" i="1"/>
  <c r="BX41" i="1"/>
  <c r="BW41" i="1"/>
  <c r="BV41" i="1"/>
  <c r="BU41" i="1"/>
  <c r="A41" i="1"/>
  <c r="CB40" i="1"/>
  <c r="CA40" i="1"/>
  <c r="BZ40" i="1"/>
  <c r="BY40" i="1"/>
  <c r="BX40" i="1"/>
  <c r="BW40" i="1"/>
  <c r="BV40" i="1"/>
  <c r="BU40" i="1"/>
  <c r="A40" i="1"/>
  <c r="CB39" i="1"/>
  <c r="CA39" i="1"/>
  <c r="BZ39" i="1"/>
  <c r="BY39" i="1"/>
  <c r="BX39" i="1"/>
  <c r="BW39" i="1"/>
  <c r="BV39" i="1"/>
  <c r="BU39" i="1"/>
  <c r="A39" i="1"/>
  <c r="CB38" i="1"/>
  <c r="CA38" i="1"/>
  <c r="BZ38" i="1"/>
  <c r="BY38" i="1"/>
  <c r="BX38" i="1"/>
  <c r="BW38" i="1"/>
  <c r="BV38" i="1"/>
  <c r="BU38" i="1"/>
  <c r="A38" i="1"/>
  <c r="CB37" i="1"/>
  <c r="CA37" i="1"/>
  <c r="BZ37" i="1"/>
  <c r="BY37" i="1"/>
  <c r="BX37" i="1"/>
  <c r="BW37" i="1"/>
  <c r="BV37" i="1"/>
  <c r="BU37" i="1"/>
  <c r="A37" i="1"/>
  <c r="CB36" i="1"/>
  <c r="CA36" i="1"/>
  <c r="BZ36" i="1"/>
  <c r="BY36" i="1"/>
  <c r="BX36" i="1"/>
  <c r="BW36" i="1"/>
  <c r="BV36" i="1"/>
  <c r="BU36" i="1"/>
  <c r="A36" i="1"/>
  <c r="CB35" i="1"/>
  <c r="CA35" i="1"/>
  <c r="BZ35" i="1"/>
  <c r="BY35" i="1"/>
  <c r="BX35" i="1"/>
  <c r="BW35" i="1"/>
  <c r="BV35" i="1"/>
  <c r="BU35" i="1"/>
  <c r="A35" i="1"/>
  <c r="CB34" i="1"/>
  <c r="CA34" i="1"/>
  <c r="BZ34" i="1"/>
  <c r="BY34" i="1"/>
  <c r="BX34" i="1"/>
  <c r="BW34" i="1"/>
  <c r="BV34" i="1"/>
  <c r="BU34" i="1"/>
  <c r="A34" i="1"/>
  <c r="CB33" i="1"/>
  <c r="CA33" i="1"/>
  <c r="BZ33" i="1"/>
  <c r="BY33" i="1"/>
  <c r="BX33" i="1"/>
  <c r="BW33" i="1"/>
  <c r="BV33" i="1"/>
  <c r="BU33" i="1"/>
  <c r="A33" i="1"/>
  <c r="CB32" i="1"/>
  <c r="CA32" i="1"/>
  <c r="BZ32" i="1"/>
  <c r="BY32" i="1"/>
  <c r="BX32" i="1"/>
  <c r="BW32" i="1"/>
  <c r="BV32" i="1"/>
  <c r="BU32" i="1"/>
  <c r="A32" i="1"/>
  <c r="CB31" i="1"/>
  <c r="CA31" i="1"/>
  <c r="BZ31" i="1"/>
  <c r="BY31" i="1"/>
  <c r="BX31" i="1"/>
  <c r="BW31" i="1"/>
  <c r="BV31" i="1"/>
  <c r="BU31" i="1"/>
  <c r="A31" i="1"/>
  <c r="CB30" i="1"/>
  <c r="CA30" i="1"/>
  <c r="BZ30" i="1"/>
  <c r="BY30" i="1"/>
  <c r="BX30" i="1"/>
  <c r="BW30" i="1"/>
  <c r="BV30" i="1"/>
  <c r="BU30" i="1"/>
  <c r="A30" i="1"/>
  <c r="CB29" i="1"/>
  <c r="CA29" i="1"/>
  <c r="BZ29" i="1"/>
  <c r="BY29" i="1"/>
  <c r="BX29" i="1"/>
  <c r="BW29" i="1"/>
  <c r="BV29" i="1"/>
  <c r="BU29" i="1"/>
  <c r="A29" i="1"/>
  <c r="CB28" i="1"/>
  <c r="CA28" i="1"/>
  <c r="BZ28" i="1"/>
  <c r="BY28" i="1"/>
  <c r="BX28" i="1"/>
  <c r="BW28" i="1"/>
  <c r="BV28" i="1"/>
  <c r="BU28" i="1"/>
  <c r="A28" i="1"/>
  <c r="CB27" i="1"/>
  <c r="CA27" i="1"/>
  <c r="BZ27" i="1"/>
  <c r="BY27" i="1"/>
  <c r="BX27" i="1"/>
  <c r="BW27" i="1"/>
  <c r="BV27" i="1"/>
  <c r="BU27" i="1"/>
  <c r="A27" i="1"/>
  <c r="CB26" i="1"/>
  <c r="CA26" i="1"/>
  <c r="BZ26" i="1"/>
  <c r="BY26" i="1"/>
  <c r="BX26" i="1"/>
  <c r="BW26" i="1"/>
  <c r="BV26" i="1"/>
  <c r="BU26" i="1"/>
  <c r="A26" i="1"/>
  <c r="CB25" i="1"/>
  <c r="CA25" i="1"/>
  <c r="BZ25" i="1"/>
  <c r="BY25" i="1"/>
  <c r="BX25" i="1"/>
  <c r="BW25" i="1"/>
  <c r="BV25" i="1"/>
  <c r="BU25" i="1"/>
  <c r="A25" i="1"/>
  <c r="CB24" i="1"/>
  <c r="CA24" i="1"/>
  <c r="BZ24" i="1"/>
  <c r="BY24" i="1"/>
  <c r="BX24" i="1"/>
  <c r="BW24" i="1"/>
  <c r="BV24" i="1"/>
  <c r="BU24" i="1"/>
  <c r="A24" i="1"/>
  <c r="CB23" i="1"/>
  <c r="CA23" i="1"/>
  <c r="BZ23" i="1"/>
  <c r="BY23" i="1"/>
  <c r="BX23" i="1"/>
  <c r="BW23" i="1"/>
  <c r="BV23" i="1"/>
  <c r="BU23" i="1"/>
  <c r="A23" i="1"/>
  <c r="CB22" i="1"/>
  <c r="CA22" i="1"/>
  <c r="BZ22" i="1"/>
  <c r="BY22" i="1"/>
  <c r="BX22" i="1"/>
  <c r="BW22" i="1"/>
  <c r="BV22" i="1"/>
  <c r="BU22" i="1"/>
  <c r="A22" i="1"/>
  <c r="CB21" i="1"/>
  <c r="CA21" i="1"/>
  <c r="BZ21" i="1"/>
  <c r="BY21" i="1"/>
  <c r="BX21" i="1"/>
  <c r="BW21" i="1"/>
  <c r="BV21" i="1"/>
  <c r="BU21" i="1"/>
  <c r="A21" i="1"/>
  <c r="CB20" i="1"/>
  <c r="CA20" i="1"/>
  <c r="BZ20" i="1"/>
  <c r="BY20" i="1"/>
  <c r="BX20" i="1"/>
  <c r="BW20" i="1"/>
  <c r="BV20" i="1"/>
  <c r="BU20" i="1"/>
  <c r="A20" i="1"/>
  <c r="CB19" i="1"/>
  <c r="CA19" i="1"/>
  <c r="BZ19" i="1"/>
  <c r="BY19" i="1"/>
  <c r="BX19" i="1"/>
  <c r="BW19" i="1"/>
  <c r="BV19" i="1"/>
  <c r="BU19" i="1"/>
  <c r="A19" i="1"/>
  <c r="CB18" i="1"/>
  <c r="CA18" i="1"/>
  <c r="BZ18" i="1"/>
  <c r="BY18" i="1"/>
  <c r="BX18" i="1"/>
  <c r="BW18" i="1"/>
  <c r="BV18" i="1"/>
  <c r="BU18" i="1"/>
  <c r="A18" i="1"/>
  <c r="CB17" i="1"/>
  <c r="CA17" i="1"/>
  <c r="BZ17" i="1"/>
  <c r="BY17" i="1"/>
  <c r="BX17" i="1"/>
  <c r="BW17" i="1"/>
  <c r="BV17" i="1"/>
  <c r="BU17" i="1"/>
  <c r="A17" i="1"/>
  <c r="CB16" i="1"/>
  <c r="CA16" i="1"/>
  <c r="BZ16" i="1"/>
  <c r="BY16" i="1"/>
  <c r="BX16" i="1"/>
  <c r="BW16" i="1"/>
  <c r="BV16" i="1"/>
  <c r="BU16" i="1"/>
  <c r="A16" i="1"/>
  <c r="CB15" i="1"/>
  <c r="CA15" i="1"/>
  <c r="BZ15" i="1"/>
  <c r="BY15" i="1"/>
  <c r="BX15" i="1"/>
  <c r="BW15" i="1"/>
  <c r="BV15" i="1"/>
  <c r="BU15" i="1"/>
  <c r="A15" i="1"/>
  <c r="CB14" i="1"/>
  <c r="CA14" i="1"/>
  <c r="BZ14" i="1"/>
  <c r="BY14" i="1"/>
  <c r="BX14" i="1"/>
  <c r="BW14" i="1"/>
  <c r="BV14" i="1"/>
  <c r="BU14" i="1"/>
  <c r="A14" i="1"/>
  <c r="CB13" i="1"/>
  <c r="CA13" i="1"/>
  <c r="BZ13" i="1"/>
  <c r="BY13" i="1"/>
  <c r="BX13" i="1"/>
  <c r="BW13" i="1"/>
  <c r="BV13" i="1"/>
  <c r="BU13" i="1"/>
  <c r="A13" i="1"/>
  <c r="CB12" i="1"/>
  <c r="CA12" i="1"/>
  <c r="BZ12" i="1"/>
  <c r="BY12" i="1"/>
  <c r="BX12" i="1"/>
  <c r="BW12" i="1"/>
  <c r="BV12" i="1"/>
  <c r="BU12" i="1"/>
  <c r="A12" i="1"/>
  <c r="CB11" i="1"/>
  <c r="CA11" i="1"/>
  <c r="BZ11" i="1"/>
  <c r="BY11" i="1"/>
  <c r="BX11" i="1"/>
  <c r="BW11" i="1"/>
  <c r="BV11" i="1"/>
  <c r="BU11" i="1"/>
  <c r="A11" i="1"/>
  <c r="CB10" i="1"/>
  <c r="CA10" i="1"/>
  <c r="BZ10" i="1"/>
  <c r="BY10" i="1"/>
  <c r="BX10" i="1"/>
  <c r="BW10" i="1"/>
  <c r="BV10" i="1"/>
  <c r="BU10" i="1"/>
  <c r="A10" i="1"/>
  <c r="CB9" i="1"/>
  <c r="CA9" i="1"/>
  <c r="BZ9" i="1"/>
  <c r="BY9" i="1"/>
  <c r="BX9" i="1"/>
  <c r="BW9" i="1"/>
  <c r="BV9" i="1"/>
  <c r="BU9" i="1"/>
  <c r="A9" i="1"/>
  <c r="CB8" i="1"/>
  <c r="CA8" i="1"/>
  <c r="BZ8" i="1"/>
  <c r="BY8" i="1"/>
  <c r="BX8" i="1"/>
  <c r="BW8" i="1"/>
  <c r="BV8" i="1"/>
  <c r="BU8" i="1"/>
  <c r="A8" i="1"/>
  <c r="CB7" i="1"/>
  <c r="CA7" i="1"/>
  <c r="BZ7" i="1"/>
  <c r="BY7" i="1"/>
  <c r="BX7" i="1"/>
  <c r="BW7" i="1"/>
  <c r="BV7" i="1"/>
  <c r="BU7" i="1"/>
  <c r="A7" i="1"/>
  <c r="CB6" i="1"/>
  <c r="CA6" i="1"/>
  <c r="BZ6" i="1"/>
  <c r="BY6" i="1"/>
  <c r="BX6" i="1"/>
  <c r="BW6" i="1"/>
  <c r="BV6" i="1"/>
  <c r="BU6" i="1"/>
  <c r="A6" i="1"/>
  <c r="CB5" i="1"/>
  <c r="CA5" i="1"/>
  <c r="BZ5" i="1"/>
  <c r="BY5" i="1"/>
  <c r="BX5" i="1"/>
  <c r="BW5" i="1"/>
  <c r="BV5" i="1"/>
  <c r="BU5" i="1"/>
  <c r="A5" i="1"/>
  <c r="CB4" i="1"/>
  <c r="CA4" i="1"/>
  <c r="BZ4" i="1"/>
  <c r="BY4" i="1"/>
  <c r="BX4" i="1"/>
  <c r="BW4" i="1"/>
  <c r="BV4" i="1"/>
  <c r="BU4" i="1"/>
  <c r="A4" i="1"/>
  <c r="CB3" i="1"/>
  <c r="CA3" i="1"/>
  <c r="BZ3" i="1"/>
  <c r="BY3" i="1"/>
  <c r="BX3" i="1"/>
  <c r="BW3" i="1"/>
  <c r="BV3" i="1"/>
  <c r="BU3" i="1"/>
  <c r="A3" i="1"/>
</calcChain>
</file>

<file path=xl/sharedStrings.xml><?xml version="1.0" encoding="utf-8"?>
<sst xmlns="http://schemas.openxmlformats.org/spreadsheetml/2006/main" count="2045" uniqueCount="419">
  <si>
    <t>提報106年財務報告醫院醫療服務申報情形</t>
  </si>
  <si>
    <t>分區</t>
  </si>
  <si>
    <t>特約類別</t>
  </si>
  <si>
    <t>院所代號</t>
  </si>
  <si>
    <t>院所名稱</t>
  </si>
  <si>
    <t>醫務餘絀
(億元)</t>
  </si>
  <si>
    <t>整體餘絀(億元)</t>
  </si>
  <si>
    <t>非醫務</t>
  </si>
  <si>
    <t>醫師數           (人)</t>
  </si>
  <si>
    <t>病床數(床)</t>
  </si>
  <si>
    <t>門住合計       醫療費用              (億點)</t>
  </si>
  <si>
    <t>門診件數         (萬件)</t>
  </si>
  <si>
    <t>門診            醫療費用                          (億點)</t>
  </si>
  <si>
    <t>住診件數(萬件)</t>
  </si>
  <si>
    <t>住診             醫療費用                    (億點)</t>
  </si>
  <si>
    <t>住院天數                (萬日)</t>
  </si>
  <si>
    <t>區域</t>
  </si>
  <si>
    <t>醫療本業獲利/虧損
(億元)</t>
  </si>
  <si>
    <t>整體獲利/虧損
(億元)</t>
  </si>
  <si>
    <t>醫師數(人)</t>
  </si>
  <si>
    <t>門住合計醫療費用(億點)</t>
  </si>
  <si>
    <t>門診件數 (萬件)</t>
  </si>
  <si>
    <t>門診醫療費用(億點)</t>
  </si>
  <si>
    <t>住診醫療費用(億點)</t>
  </si>
  <si>
    <t>住院天數(萬日)</t>
  </si>
  <si>
    <t>醫療收入(億元)</t>
  </si>
  <si>
    <t>醫療成本(億元)</t>
  </si>
  <si>
    <t>醫務利益率</t>
  </si>
  <si>
    <t>全日平均護病比</t>
  </si>
  <si>
    <t>NO</t>
  </si>
  <si>
    <t>branch_id</t>
  </si>
  <si>
    <t>bau</t>
  </si>
  <si>
    <t>DEPT</t>
  </si>
  <si>
    <t>dept1</t>
  </si>
  <si>
    <t>hospno</t>
  </si>
  <si>
    <t>HOSP_ABBR</t>
  </si>
  <si>
    <t>MEDIN</t>
  </si>
  <si>
    <t>TOIN</t>
  </si>
  <si>
    <t>Nmedin</t>
  </si>
  <si>
    <t>PRSN_QTY</t>
  </si>
  <si>
    <t>BEDSUMA106</t>
  </si>
  <si>
    <t>MEDFEE</t>
  </si>
  <si>
    <t>OPDQTY</t>
  </si>
  <si>
    <t>OPDFEE</t>
  </si>
  <si>
    <t>IPDQTY</t>
  </si>
  <si>
    <t>IPDFEE</t>
  </si>
  <si>
    <t>IPDDAY</t>
  </si>
  <si>
    <t>年</t>
  </si>
  <si>
    <t>公私立</t>
  </si>
  <si>
    <t>北部</t>
  </si>
  <si>
    <t>中部</t>
  </si>
  <si>
    <t>南部</t>
  </si>
  <si>
    <t>高屏</t>
  </si>
  <si>
    <t>東部</t>
  </si>
  <si>
    <t>醫學中心</t>
  </si>
  <si>
    <t>區域醫院</t>
  </si>
  <si>
    <t>地區醫院</t>
  </si>
  <si>
    <t>醫師負責件數</t>
  </si>
  <si>
    <t>門診平均醫療點數</t>
  </si>
  <si>
    <t>住診平均醫療點數</t>
  </si>
  <si>
    <t>門診占比</t>
  </si>
  <si>
    <t>每床平均住診數</t>
  </si>
  <si>
    <t>0401180014</t>
  </si>
  <si>
    <t>台大醫院</t>
  </si>
  <si>
    <t>1</t>
  </si>
  <si>
    <t>台北</t>
  </si>
  <si>
    <t>0501110514</t>
  </si>
  <si>
    <t>三軍總醫院</t>
  </si>
  <si>
    <t>0601160016</t>
  </si>
  <si>
    <t>臺北榮總</t>
  </si>
  <si>
    <t>1101020018</t>
  </si>
  <si>
    <t>國泰醫院</t>
  </si>
  <si>
    <t>1101100011</t>
  </si>
  <si>
    <t>馬偕台北</t>
  </si>
  <si>
    <t>1101150011</t>
  </si>
  <si>
    <t>新光醫院</t>
  </si>
  <si>
    <t>1131010011</t>
  </si>
  <si>
    <t>亞東醫院</t>
  </si>
  <si>
    <t>1301200010</t>
  </si>
  <si>
    <t>萬芳醫院</t>
  </si>
  <si>
    <t>2</t>
  </si>
  <si>
    <t>0111070010</t>
  </si>
  <si>
    <t>衛福部基隆</t>
  </si>
  <si>
    <t>0131020016</t>
  </si>
  <si>
    <t>新北市聯醫</t>
  </si>
  <si>
    <t>0131060029</t>
  </si>
  <si>
    <t>衛福部台北</t>
  </si>
  <si>
    <t>0434010518</t>
  </si>
  <si>
    <t>陽大醫院</t>
  </si>
  <si>
    <t>0501010019</t>
  </si>
  <si>
    <t>三總松山院</t>
  </si>
  <si>
    <t>1101010021</t>
  </si>
  <si>
    <t>臺安醫院</t>
  </si>
  <si>
    <t>1101160017</t>
  </si>
  <si>
    <t>振興醫院</t>
  </si>
  <si>
    <t>1101160026</t>
  </si>
  <si>
    <t>和信治癌醫</t>
  </si>
  <si>
    <t>1111060015</t>
  </si>
  <si>
    <t>長庚基隆分</t>
  </si>
  <si>
    <t>1131050515</t>
  </si>
  <si>
    <t>台北慈濟</t>
  </si>
  <si>
    <t>1131090019</t>
  </si>
  <si>
    <t>恩主公醫院</t>
  </si>
  <si>
    <t>1131110516</t>
  </si>
  <si>
    <t>汐止國泰</t>
  </si>
  <si>
    <t>1134020019</t>
  </si>
  <si>
    <t>羅東博愛醫</t>
  </si>
  <si>
    <t>1234020011</t>
  </si>
  <si>
    <t>羅東聖母醫</t>
  </si>
  <si>
    <t>1301170017</t>
  </si>
  <si>
    <t>台北醫學大</t>
  </si>
  <si>
    <t>1331040513</t>
  </si>
  <si>
    <t>雙和醫院</t>
  </si>
  <si>
    <t>0131060010</t>
  </si>
  <si>
    <t>樂生療養院</t>
  </si>
  <si>
    <t>3</t>
  </si>
  <si>
    <t>0190030516</t>
  </si>
  <si>
    <t>衛福部金門</t>
  </si>
  <si>
    <t>0401190010</t>
  </si>
  <si>
    <t>北護分院</t>
  </si>
  <si>
    <t>0511040010</t>
  </si>
  <si>
    <t>三總附基隆</t>
  </si>
  <si>
    <t>0701160518</t>
  </si>
  <si>
    <t>關渡醫院</t>
  </si>
  <si>
    <t>0901020013</t>
  </si>
  <si>
    <t>中山醫院1</t>
  </si>
  <si>
    <t>中山醫院</t>
  </si>
  <si>
    <t>0901180023</t>
  </si>
  <si>
    <t>郵政醫院</t>
  </si>
  <si>
    <t>1101020027</t>
  </si>
  <si>
    <t>中心綜合</t>
  </si>
  <si>
    <t>1231030015</t>
  </si>
  <si>
    <t>永和耕莘</t>
  </si>
  <si>
    <t>1501190031</t>
  </si>
  <si>
    <t>西園醫院</t>
  </si>
  <si>
    <t>1531060180</t>
  </si>
  <si>
    <t>新泰綜合院</t>
  </si>
  <si>
    <t>1132070011</t>
  </si>
  <si>
    <t>林口長庚</t>
  </si>
  <si>
    <t>北區</t>
  </si>
  <si>
    <t>0132010014</t>
  </si>
  <si>
    <t>桃園醫院</t>
  </si>
  <si>
    <t>0132010023</t>
  </si>
  <si>
    <t>桃療</t>
  </si>
  <si>
    <t>0135010016</t>
  </si>
  <si>
    <t>苗栗醫院</t>
  </si>
  <si>
    <t>0412040012</t>
  </si>
  <si>
    <t>臺大新竹分</t>
  </si>
  <si>
    <t>0532090029</t>
  </si>
  <si>
    <t>國軍桃園總</t>
  </si>
  <si>
    <t>0632010014</t>
  </si>
  <si>
    <t>北榮桃園</t>
  </si>
  <si>
    <t>0932020025</t>
  </si>
  <si>
    <t>天晟醫院</t>
  </si>
  <si>
    <t>1112010519</t>
  </si>
  <si>
    <t>新竹馬偕</t>
  </si>
  <si>
    <t>1132010024</t>
  </si>
  <si>
    <t>聖保祿醫院</t>
  </si>
  <si>
    <t>1135050020</t>
  </si>
  <si>
    <t>為恭醫院</t>
  </si>
  <si>
    <t>1532011154</t>
  </si>
  <si>
    <t>敏盛綜合醫</t>
  </si>
  <si>
    <t>1532100049</t>
  </si>
  <si>
    <t>壢新醫院</t>
  </si>
  <si>
    <t>1533050039</t>
  </si>
  <si>
    <t>東元醫院</t>
  </si>
  <si>
    <t>0132110519</t>
  </si>
  <si>
    <t>桃園新屋</t>
  </si>
  <si>
    <t>(財報併部立桃園醫院)</t>
  </si>
  <si>
    <t>-</t>
  </si>
  <si>
    <t>0433030016</t>
  </si>
  <si>
    <t>臺大竹東</t>
  </si>
  <si>
    <t>0512040014</t>
  </si>
  <si>
    <t>國軍新竹醫</t>
  </si>
  <si>
    <t>0633030010</t>
  </si>
  <si>
    <t>北榮新竹</t>
  </si>
  <si>
    <t>1112010528</t>
  </si>
  <si>
    <t>國泰新竹</t>
  </si>
  <si>
    <t>1132071036</t>
  </si>
  <si>
    <t>桃園長庚</t>
  </si>
  <si>
    <t>1133060019</t>
  </si>
  <si>
    <t>湖口仁慈</t>
  </si>
  <si>
    <t>1512011185</t>
  </si>
  <si>
    <t>南門醫院</t>
  </si>
  <si>
    <t>1532040039</t>
  </si>
  <si>
    <t>天成醫院</t>
  </si>
  <si>
    <t>1532040066</t>
  </si>
  <si>
    <t>怡仁醫院</t>
  </si>
  <si>
    <t>1535010051</t>
  </si>
  <si>
    <t>大千醫院</t>
  </si>
  <si>
    <t>0617060018</t>
  </si>
  <si>
    <t>台中榮總</t>
  </si>
  <si>
    <t>中區</t>
  </si>
  <si>
    <t>1137010024</t>
  </si>
  <si>
    <t>彰基</t>
  </si>
  <si>
    <t>1317040011</t>
  </si>
  <si>
    <t>1317050017</t>
  </si>
  <si>
    <t>中國</t>
  </si>
  <si>
    <t>0117030010</t>
  </si>
  <si>
    <t>衛部臺中醫</t>
  </si>
  <si>
    <t>0136010010</t>
  </si>
  <si>
    <t>衛部豐原醫</t>
  </si>
  <si>
    <t>0137170515</t>
  </si>
  <si>
    <t>衛部彰化醫</t>
  </si>
  <si>
    <t>0138030010</t>
  </si>
  <si>
    <t>草屯療養院</t>
  </si>
  <si>
    <t>0536190011</t>
  </si>
  <si>
    <t>國軍台中總</t>
  </si>
  <si>
    <t>0917070029</t>
  </si>
  <si>
    <t>林新醫療社</t>
  </si>
  <si>
    <t>0936030018</t>
  </si>
  <si>
    <t>大甲李綜合</t>
  </si>
  <si>
    <t>0936050029</t>
  </si>
  <si>
    <t>光田綜合醫</t>
  </si>
  <si>
    <t>0936060016</t>
  </si>
  <si>
    <t>童綜合醫院</t>
  </si>
  <si>
    <t>0937010019</t>
  </si>
  <si>
    <t>秀傳紀念醫</t>
  </si>
  <si>
    <t>1136090519</t>
  </si>
  <si>
    <t>台中慈濟醫</t>
  </si>
  <si>
    <t>1136200015</t>
  </si>
  <si>
    <t>大里仁愛醫</t>
  </si>
  <si>
    <t>1137020511</t>
  </si>
  <si>
    <t>彰濱秀傳</t>
  </si>
  <si>
    <t>1138020015</t>
  </si>
  <si>
    <t>埔里基督教</t>
  </si>
  <si>
    <t>1517061032</t>
  </si>
  <si>
    <t>澄清中港</t>
  </si>
  <si>
    <t>0138010027</t>
  </si>
  <si>
    <t>衛部南投醫</t>
  </si>
  <si>
    <t>0638020014</t>
  </si>
  <si>
    <t>榮總埔里分</t>
  </si>
  <si>
    <t>0937050014</t>
  </si>
  <si>
    <t>員榮醫院</t>
  </si>
  <si>
    <t>0938030016</t>
  </si>
  <si>
    <t>佑民醫院</t>
  </si>
  <si>
    <t>1137020520</t>
  </si>
  <si>
    <t>彰基鹿基醫</t>
  </si>
  <si>
    <t>1137050019</t>
  </si>
  <si>
    <t>彰基員林基</t>
  </si>
  <si>
    <t>1137080017</t>
  </si>
  <si>
    <t>彰基二林醫</t>
  </si>
  <si>
    <t>1303180011</t>
  </si>
  <si>
    <t>亞洲大學附</t>
  </si>
  <si>
    <t>1536100081</t>
  </si>
  <si>
    <t>清泉醫院</t>
  </si>
  <si>
    <t>1536190076</t>
  </si>
  <si>
    <t>賢德醫院</t>
  </si>
  <si>
    <t>1538010026</t>
  </si>
  <si>
    <t>南基醫院</t>
  </si>
  <si>
    <t>1538041101</t>
  </si>
  <si>
    <t>竹山秀傳醫</t>
  </si>
  <si>
    <t>0421040011</t>
  </si>
  <si>
    <t>成大醫院</t>
  </si>
  <si>
    <t>4</t>
  </si>
  <si>
    <t>南區</t>
  </si>
  <si>
    <t>1141310019</t>
  </si>
  <si>
    <t>奇美醫院</t>
  </si>
  <si>
    <t>0121050011</t>
  </si>
  <si>
    <t>臺南醫院</t>
  </si>
  <si>
    <t>0141270028</t>
  </si>
  <si>
    <t>嘉南療養院</t>
  </si>
  <si>
    <t>0439010518</t>
  </si>
  <si>
    <t>台大雲林</t>
  </si>
  <si>
    <t>0622020017</t>
  </si>
  <si>
    <t>中榮嘉義</t>
  </si>
  <si>
    <t>0905320023</t>
  </si>
  <si>
    <t>南市立醫院</t>
  </si>
  <si>
    <t>1105040016</t>
  </si>
  <si>
    <t>新樓麻豆</t>
  </si>
  <si>
    <t>1121010018</t>
  </si>
  <si>
    <t>新樓醫院</t>
  </si>
  <si>
    <t>1122010012</t>
  </si>
  <si>
    <t>嘉基醫院</t>
  </si>
  <si>
    <t>1122010021</t>
  </si>
  <si>
    <t>聖馬爾定</t>
  </si>
  <si>
    <t>1139030015</t>
  </si>
  <si>
    <t>若瑟醫院</t>
  </si>
  <si>
    <t>1139040011</t>
  </si>
  <si>
    <t>彰基雲林</t>
  </si>
  <si>
    <t>1140010510</t>
  </si>
  <si>
    <t>長庚嘉義</t>
  </si>
  <si>
    <t>1140030012</t>
  </si>
  <si>
    <t>大林慈濟醫</t>
  </si>
  <si>
    <t>1141090512</t>
  </si>
  <si>
    <t>奇美柳營</t>
  </si>
  <si>
    <t>1305370013</t>
  </si>
  <si>
    <t>市立安南</t>
  </si>
  <si>
    <t>1339060017</t>
  </si>
  <si>
    <t>中醫北港</t>
  </si>
  <si>
    <t>1521031104</t>
  </si>
  <si>
    <t>郭綜合醫院</t>
  </si>
  <si>
    <t>0122020517</t>
  </si>
  <si>
    <t>嘉義醫院</t>
  </si>
  <si>
    <t>0439010527</t>
  </si>
  <si>
    <t>成大斗六</t>
  </si>
  <si>
    <t>0641310018</t>
  </si>
  <si>
    <t>高榮台南</t>
  </si>
  <si>
    <t>1105050012</t>
  </si>
  <si>
    <t>奇美佳里</t>
  </si>
  <si>
    <t>1522011115</t>
  </si>
  <si>
    <t>陽明醫院</t>
  </si>
  <si>
    <t>0602030026</t>
  </si>
  <si>
    <t>高雄榮總</t>
  </si>
  <si>
    <t>5</t>
  </si>
  <si>
    <t>1142100017</t>
  </si>
  <si>
    <t>高雄長庚</t>
  </si>
  <si>
    <t>1302050014</t>
  </si>
  <si>
    <t>高雄醫學大</t>
  </si>
  <si>
    <t>0102020011</t>
  </si>
  <si>
    <t>市立聯合醫</t>
  </si>
  <si>
    <t>0102070020</t>
  </si>
  <si>
    <t>大同醫院</t>
  </si>
  <si>
    <t>0102080026</t>
  </si>
  <si>
    <t>市立凱旋醫</t>
  </si>
  <si>
    <t>0143010011</t>
  </si>
  <si>
    <t>屏東醫院</t>
  </si>
  <si>
    <t>0502030015</t>
  </si>
  <si>
    <t>國軍左營</t>
  </si>
  <si>
    <t>0502080015</t>
  </si>
  <si>
    <t>國軍高雄總</t>
  </si>
  <si>
    <t>0902080013</t>
  </si>
  <si>
    <t>阮綜合醫療</t>
  </si>
  <si>
    <t>0943010017</t>
  </si>
  <si>
    <t>寶建醫療社</t>
  </si>
  <si>
    <t>0943030019</t>
  </si>
  <si>
    <t>安泰醫療社</t>
  </si>
  <si>
    <t>1102110011</t>
  </si>
  <si>
    <t>小港醫院</t>
  </si>
  <si>
    <t>1142120001</t>
  </si>
  <si>
    <t>義大醫院</t>
  </si>
  <si>
    <t>1143010012</t>
  </si>
  <si>
    <t>屏基醫療</t>
  </si>
  <si>
    <t>1343030018</t>
  </si>
  <si>
    <t>輔英附設醫</t>
  </si>
  <si>
    <t>0102080017</t>
  </si>
  <si>
    <t>民生醫院</t>
  </si>
  <si>
    <t>0142030019</t>
  </si>
  <si>
    <t>旗山醫院</t>
  </si>
  <si>
    <t>0144010015</t>
  </si>
  <si>
    <t>澎湖醫院</t>
  </si>
  <si>
    <t>0544010031</t>
  </si>
  <si>
    <t>三軍澎湖</t>
  </si>
  <si>
    <t>0643130018</t>
  </si>
  <si>
    <t>高榮屏東分</t>
  </si>
  <si>
    <t>0943160012</t>
  </si>
  <si>
    <t>枋寮醫療社</t>
  </si>
  <si>
    <t>1107120017</t>
  </si>
  <si>
    <t>義大癌治療</t>
  </si>
  <si>
    <t>1107350015</t>
  </si>
  <si>
    <t>天主教聖功</t>
  </si>
  <si>
    <t>1142010518</t>
  </si>
  <si>
    <t>鳳山醫院</t>
  </si>
  <si>
    <t>1502040021</t>
  </si>
  <si>
    <t>健仁醫院</t>
  </si>
  <si>
    <t>1542050056</t>
  </si>
  <si>
    <t>建佑醫院</t>
  </si>
  <si>
    <t>1145010010</t>
  </si>
  <si>
    <t>慈濟醫院</t>
  </si>
  <si>
    <t>6</t>
  </si>
  <si>
    <t>東區</t>
  </si>
  <si>
    <t>0545040515</t>
  </si>
  <si>
    <t>國軍花蓮</t>
  </si>
  <si>
    <t>1145010038</t>
  </si>
  <si>
    <t>門諾醫院</t>
  </si>
  <si>
    <t>1146010014</t>
  </si>
  <si>
    <t>台東馬偕</t>
  </si>
  <si>
    <t>0645030011</t>
  </si>
  <si>
    <t>北榮玉里</t>
  </si>
  <si>
    <t>1146010032</t>
  </si>
  <si>
    <t>台東基督教</t>
  </si>
  <si>
    <t>1.資料來源:中央健保署二代倉儲門診、住院明細檔。(擷取日期：107年8月16日)、醫務管理子系統醫事人員類別統計檔、醫事機構病床公務統計檔。</t>
  </si>
  <si>
    <t>2.本表醫療費用為申請點數+部分負擔，為該院所申報之所有醫療費用(如：西醫、中醫、牙醫、透析、其他..等)。</t>
  </si>
  <si>
    <t>3.病床數、醫師數及特約類別為當年度最新一筆有效資料。病床數為所有病床數，包含急診處暫留床、洗腎治療床、嬰兒床、產科病房、其他觀察床、腹膜透析床等床。</t>
  </si>
  <si>
    <t>4.醫療費用合併申報院所其醫師數、病床數併計：台大兒童醫院併報台大醫院；馬偕兒童醫院、淡水馬偕併報台北馬偕醫院；台北長庚醫院併報林口長庚醫院；
  彰化基督教兒童醫院併報彰化基督教醫院；中國醫藥大學附設兒童醫院併報中國醫藥大學附設醫院申報；澄清綜合醫院併報澄清綜合醫院中港分院；
  衛福部胸腔病院門診部併報衛福部胸腔病院。合併申報之院所,醫師數及病床數合併計算</t>
  </si>
  <si>
    <t>5.南市立醫院原機構代碼0221010019特約至106/7/31，106/8/1變更醫院代號0905320023</t>
  </si>
  <si>
    <t>6.醫療本業獲利/虧損：公立醫院為收支餘絀結算表之業務賸餘(短絀)項之數值；私立醫院為收支餘絀表之醫務利益項之數值。</t>
  </si>
  <si>
    <t>7.整體獲利/虧損：公立醫院為收支餘絀結算表之本期賸餘(短絀)項之數值；私立醫院為收支餘絀表之本期稅後餘絀項之數值。</t>
  </si>
  <si>
    <t>8.醫療獲利率=(醫療收入-醫療成本)/醫療收入【公立醫院之醫務結餘：摘自收支餘絀表之業務賸餘(短絀)】</t>
  </si>
  <si>
    <t>9.醫務利益率=醫務結餘/醫務收入【公立醫院之醫務結餘：摘自收支餘絀表之業務賸餘(短絀)】</t>
  </si>
  <si>
    <t>註1：北市立聯醫7院區護病比(仁愛11.5、中興9、忠孝9.9、陽明10.3、松德8.9、和平婦幼10.6、林森2.8)。</t>
  </si>
  <si>
    <t>註2：耕莘醫院2院區護病比(新店10.9、安康10.8)。</t>
  </si>
  <si>
    <t>年分</t>
    <phoneticPr fontId="7" type="noConversion"/>
  </si>
  <si>
    <t>院所代號</t>
    <phoneticPr fontId="7" type="noConversion"/>
  </si>
  <si>
    <t>院所名稱</t>
    <phoneticPr fontId="7" type="noConversion"/>
  </si>
  <si>
    <t>是否為私立醫院(是1 不是0)</t>
    <phoneticPr fontId="7" type="noConversion"/>
  </si>
  <si>
    <t>中部地區</t>
    <phoneticPr fontId="7" type="noConversion"/>
  </si>
  <si>
    <t>高屏地區</t>
    <phoneticPr fontId="7" type="noConversion"/>
  </si>
  <si>
    <t>北部地區</t>
    <phoneticPr fontId="7" type="noConversion"/>
  </si>
  <si>
    <t>東部地區</t>
    <phoneticPr fontId="7" type="noConversion"/>
  </si>
  <si>
    <t>醫學中心</t>
    <phoneticPr fontId="7" type="noConversion"/>
  </si>
  <si>
    <t>門診件數+住診件數/醫師數</t>
  </si>
  <si>
    <t>門診醫療點數/門診件數</t>
  </si>
  <si>
    <t>住診醫療點數/住診件數</t>
  </si>
  <si>
    <t>門診件數/（住診+門診）</t>
  </si>
  <si>
    <t>住診件數/病床數</t>
  </si>
  <si>
    <t>醫務利益率</t>
    <phoneticPr fontId="7" type="noConversion"/>
  </si>
  <si>
    <t>全日平均護病比</t>
    <phoneticPr fontId="7" type="noConversion"/>
  </si>
  <si>
    <t>南部地區</t>
    <phoneticPr fontId="7" type="noConversion"/>
  </si>
  <si>
    <t>區域醫院</t>
    <phoneticPr fontId="7" type="noConversion"/>
  </si>
  <si>
    <t>year</t>
  </si>
  <si>
    <t>institution_code</t>
  </si>
  <si>
    <t>institution_name</t>
  </si>
  <si>
    <t>is_private</t>
  </si>
  <si>
    <t>medical_operating_margin</t>
  </si>
  <si>
    <t>avg_nurse_to_patient_ratio</t>
  </si>
  <si>
    <t>is_central_region</t>
  </si>
  <si>
    <t>is_kaoping_region</t>
  </si>
  <si>
    <t>is_northern_region</t>
  </si>
  <si>
    <t>is_southern_region</t>
  </si>
  <si>
    <t>is_eastern_region</t>
  </si>
  <si>
    <t>is_regional_hospital</t>
  </si>
  <si>
    <t>is_medical_center</t>
  </si>
  <si>
    <t>case_cnt_per_physician</t>
  </si>
  <si>
    <t>claim_points_per_outpatient_visit</t>
  </si>
  <si>
    <t>claim_points_per_inpatient_admission</t>
  </si>
  <si>
    <t>outpatient_visit_ratio</t>
  </si>
  <si>
    <t>inpatient_admissions_per_bed</t>
  </si>
  <si>
    <t>台北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</si>
</sst>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&quot; &quot;#,##0.00&quot; &quot;;&quot;-&quot;#,##0.00&quot; &quot;;&quot; -&quot;00&quot; &quot;;&quot; &quot;@&quot; &quot;"/>
    <numFmt numFmtId="177" formatCode="#,##0&quot; &quot;;[Red]&quot;(&quot;#,##0&quot;)&quot;"/>
    <numFmt numFmtId="178" formatCode="0.00&quot; &quot;"/>
    <numFmt numFmtId="179" formatCode="0.0%"/>
    <numFmt numFmtId="180" formatCode="0.00&quot; &quot;;[Red]&quot;-&quot;0.00&quot; &quot;"/>
    <numFmt numFmtId="181" formatCode="0.00000&quot; &quot;"/>
    <numFmt numFmtId="182" formatCode="0.00&quot; &quot;;[Red]&quot;(&quot;0.00&quot;)&quot;"/>
    <numFmt numFmtId="183" formatCode="0.0&quot; &quot;;[Red]&quot;(&quot;0.0&quot;)&quot;"/>
  </numFmts>
  <fonts count="12">
    <font>
      <sz val="12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新細明體"/>
      <family val="1"/>
      <charset val="136"/>
    </font>
    <font>
      <sz val="16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HeiT"/>
      <family val="1"/>
    </font>
    <font>
      <sz val="12"/>
      <color rgb="FF000000"/>
      <name val="HeiT"/>
      <family val="1"/>
    </font>
    <font>
      <sz val="9"/>
      <name val="新細明體"/>
      <family val="1"/>
      <charset val="136"/>
    </font>
    <font>
      <sz val="10"/>
      <color rgb="FF000000"/>
      <name val="新細明體"/>
      <family val="2"/>
      <scheme val="minor"/>
    </font>
    <font>
      <sz val="10"/>
      <color theme="1"/>
      <name val="新細明體"/>
      <family val="2"/>
      <scheme val="minor"/>
    </font>
    <font>
      <sz val="10"/>
      <color rgb="FF000000"/>
      <name val="新細明體"/>
      <family val="1"/>
      <charset val="136"/>
      <scheme val="minor"/>
    </font>
    <font>
      <sz val="10"/>
      <color rgb="FF000000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Border="0" applyProtection="0"/>
    <xf numFmtId="0" fontId="1" fillId="0" borderId="0" applyNumberFormat="0" applyFont="0" applyBorder="0" applyProtection="0">
      <alignment vertical="center"/>
    </xf>
    <xf numFmtId="0" fontId="2" fillId="0" borderId="0" applyNumberFormat="0" applyBorder="0" applyProtection="0"/>
    <xf numFmtId="0" fontId="1" fillId="0" borderId="0" applyNumberFormat="0" applyFont="0" applyBorder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/>
  </cellStyleXfs>
  <cellXfs count="60">
    <xf numFmtId="0" fontId="0" fillId="0" borderId="0" xfId="0">
      <alignment vertical="center"/>
    </xf>
    <xf numFmtId="0" fontId="3" fillId="0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4" fillId="0" borderId="0" xfId="0" applyFont="1">
      <alignment vertical="center"/>
    </xf>
    <xf numFmtId="0" fontId="3" fillId="0" borderId="0" xfId="0" applyFont="1" applyFill="1" applyAlignment="1">
      <alignment vertical="top"/>
    </xf>
    <xf numFmtId="0" fontId="4" fillId="0" borderId="2" xfId="0" applyFont="1" applyFill="1" applyBorder="1" applyAlignment="1">
      <alignment horizontal="center" vertical="top" wrapText="1"/>
    </xf>
    <xf numFmtId="178" fontId="4" fillId="0" borderId="2" xfId="0" applyNumberFormat="1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2" fontId="4" fillId="0" borderId="2" xfId="0" applyNumberFormat="1" applyFont="1" applyBorder="1" applyAlignment="1">
      <alignment horizontal="center" vertical="top" wrapText="1"/>
    </xf>
    <xf numFmtId="182" fontId="4" fillId="0" borderId="2" xfId="0" applyNumberFormat="1" applyFont="1" applyBorder="1" applyAlignment="1">
      <alignment horizontal="center" vertical="top" wrapText="1"/>
    </xf>
    <xf numFmtId="177" fontId="4" fillId="0" borderId="2" xfId="0" applyNumberFormat="1" applyFont="1" applyBorder="1" applyAlignment="1">
      <alignment horizontal="center" vertical="top" wrapText="1"/>
    </xf>
    <xf numFmtId="2" fontId="4" fillId="0" borderId="3" xfId="0" applyNumberFormat="1" applyFont="1" applyBorder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0" fillId="0" borderId="0" xfId="0" applyAlignment="1"/>
    <xf numFmtId="2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Fill="1" applyBorder="1" applyAlignment="1">
      <alignment vertical="top"/>
    </xf>
    <xf numFmtId="178" fontId="4" fillId="0" borderId="2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178" fontId="4" fillId="0" borderId="3" xfId="0" applyNumberFormat="1" applyFont="1" applyBorder="1" applyAlignment="1">
      <alignment vertical="top" wrapText="1"/>
    </xf>
    <xf numFmtId="2" fontId="4" fillId="0" borderId="2" xfId="0" applyNumberFormat="1" applyFont="1" applyBorder="1">
      <alignment vertical="center"/>
    </xf>
    <xf numFmtId="178" fontId="4" fillId="0" borderId="2" xfId="0" applyNumberFormat="1" applyFont="1" applyBorder="1">
      <alignment vertical="center"/>
    </xf>
    <xf numFmtId="179" fontId="4" fillId="0" borderId="2" xfId="2" applyNumberFormat="1" applyFont="1" applyBorder="1">
      <alignment vertical="center"/>
    </xf>
    <xf numFmtId="0" fontId="4" fillId="0" borderId="2" xfId="0" applyFont="1" applyBorder="1">
      <alignment vertical="center"/>
    </xf>
    <xf numFmtId="1" fontId="4" fillId="0" borderId="0" xfId="0" applyNumberFormat="1" applyFont="1">
      <alignment vertical="center"/>
    </xf>
    <xf numFmtId="2" fontId="4" fillId="0" borderId="0" xfId="0" applyNumberFormat="1" applyFont="1">
      <alignment vertical="center"/>
    </xf>
    <xf numFmtId="0" fontId="4" fillId="0" borderId="0" xfId="0" applyFont="1" applyFill="1" applyAlignment="1">
      <alignment vertical="top"/>
    </xf>
    <xf numFmtId="179" fontId="4" fillId="0" borderId="2" xfId="2" applyNumberFormat="1" applyFont="1" applyBorder="1" applyAlignment="1">
      <alignment horizontal="right" vertical="center"/>
    </xf>
    <xf numFmtId="0" fontId="4" fillId="0" borderId="0" xfId="0" applyFont="1" applyFill="1" applyAlignment="1"/>
    <xf numFmtId="178" fontId="4" fillId="0" borderId="0" xfId="0" applyNumberFormat="1" applyFont="1" applyAlignment="1">
      <alignment vertical="top" wrapText="1"/>
    </xf>
    <xf numFmtId="0" fontId="4" fillId="0" borderId="0" xfId="1" applyNumberFormat="1" applyFont="1" applyAlignment="1"/>
    <xf numFmtId="2" fontId="4" fillId="0" borderId="0" xfId="0" applyNumberFormat="1" applyFont="1" applyAlignment="1">
      <alignment vertical="top"/>
    </xf>
    <xf numFmtId="180" fontId="4" fillId="0" borderId="0" xfId="0" applyNumberFormat="1" applyFont="1" applyAlignment="1">
      <alignment vertical="top"/>
    </xf>
    <xf numFmtId="178" fontId="4" fillId="0" borderId="0" xfId="0" applyNumberFormat="1" applyFont="1">
      <alignment vertical="center"/>
    </xf>
    <xf numFmtId="179" fontId="4" fillId="0" borderId="0" xfId="2" applyNumberFormat="1" applyFont="1">
      <alignment vertical="center"/>
    </xf>
    <xf numFmtId="0" fontId="4" fillId="0" borderId="0" xfId="0" applyFont="1" applyAlignment="1"/>
    <xf numFmtId="2" fontId="4" fillId="0" borderId="0" xfId="0" applyNumberFormat="1" applyFont="1" applyAlignment="1"/>
    <xf numFmtId="0" fontId="5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8" fontId="4" fillId="0" borderId="0" xfId="0" applyNumberFormat="1" applyFont="1" applyFill="1" applyAlignment="1">
      <alignment vertical="top" wrapText="1"/>
    </xf>
    <xf numFmtId="0" fontId="4" fillId="0" borderId="0" xfId="1" applyNumberFormat="1" applyFont="1">
      <alignment vertical="center"/>
    </xf>
    <xf numFmtId="181" fontId="4" fillId="0" borderId="0" xfId="0" applyNumberFormat="1" applyFont="1">
      <alignment vertical="center"/>
    </xf>
    <xf numFmtId="182" fontId="4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178" fontId="0" fillId="0" borderId="0" xfId="0" applyNumberFormat="1" applyAlignment="1">
      <alignment vertical="top"/>
    </xf>
    <xf numFmtId="183" fontId="0" fillId="0" borderId="0" xfId="0" applyNumberFormat="1" applyAlignment="1">
      <alignment vertical="top"/>
    </xf>
    <xf numFmtId="182" fontId="0" fillId="0" borderId="0" xfId="0" applyNumberFormat="1" applyAlignment="1">
      <alignment vertical="top"/>
    </xf>
    <xf numFmtId="0" fontId="4" fillId="0" borderId="0" xfId="0" applyFont="1" applyFill="1" applyAlignment="1">
      <alignment horizontal="left" vertical="top" indent="1"/>
    </xf>
    <xf numFmtId="0" fontId="6" fillId="0" borderId="0" xfId="0" applyFont="1" applyAlignment="1">
      <alignment vertical="top"/>
    </xf>
    <xf numFmtId="0" fontId="9" fillId="0" borderId="0" xfId="9" applyFont="1" applyBorder="1" applyAlignment="1"/>
    <xf numFmtId="0" fontId="10" fillId="0" borderId="0" xfId="0" applyFont="1" applyAlignment="1"/>
    <xf numFmtId="0" fontId="11" fillId="0" borderId="0" xfId="0" applyFont="1" applyAlignment="1"/>
    <xf numFmtId="0" fontId="0" fillId="0" borderId="0" xfId="0" applyBorder="1">
      <alignment vertical="center"/>
    </xf>
    <xf numFmtId="0" fontId="4" fillId="0" borderId="0" xfId="0" applyFont="1" applyAlignment="1">
      <alignment horizontal="center" vertical="center"/>
    </xf>
    <xf numFmtId="178" fontId="4" fillId="0" borderId="2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top" wrapText="1"/>
    </xf>
  </cellXfs>
  <cellStyles count="10">
    <cellStyle name="一般" xfId="0" builtinId="0" customBuiltin="1"/>
    <cellStyle name="一般 2" xfId="3"/>
    <cellStyle name="一般 3" xfId="4"/>
    <cellStyle name="一般 4" xfId="5"/>
    <cellStyle name="一般 5" xfId="6"/>
    <cellStyle name="一般 6" xfId="9"/>
    <cellStyle name="千分位" xfId="1" builtinId="3" customBuiltin="1"/>
    <cellStyle name="百分比" xfId="2" builtinId="5" customBuiltin="1"/>
    <cellStyle name="百分比 2" xfId="7"/>
    <cellStyle name="百分比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10"/>
  <sheetViews>
    <sheetView topLeftCell="D123" zoomScale="63" workbookViewId="0">
      <selection activeCell="BP3" sqref="BP3:BP150"/>
    </sheetView>
  </sheetViews>
  <sheetFormatPr defaultColWidth="8.81640625" defaultRowHeight="17"/>
  <cols>
    <col min="1" max="1" width="6.08984375" style="27" customWidth="1"/>
    <col min="2" max="2" width="10.453125" style="27" bestFit="1" customWidth="1"/>
    <col min="3" max="3" width="12" style="27" bestFit="1" customWidth="1"/>
    <col min="4" max="4" width="17.7265625" style="27" customWidth="1"/>
    <col min="5" max="5" width="11" style="42" customWidth="1"/>
    <col min="6" max="6" width="10.6328125" style="42" customWidth="1"/>
    <col min="7" max="7" width="8.81640625" style="42" customWidth="1"/>
    <col min="8" max="8" width="11.1796875" style="42" customWidth="1"/>
    <col min="9" max="9" width="13.08984375" style="32" customWidth="1"/>
    <col min="10" max="10" width="10.90625" style="32" customWidth="1"/>
    <col min="11" max="11" width="13.36328125" style="46" customWidth="1"/>
    <col min="12" max="12" width="10.6328125" style="42" customWidth="1"/>
    <col min="13" max="13" width="11.453125" style="42" customWidth="1"/>
    <col min="14" max="14" width="11.1796875" style="32" customWidth="1"/>
    <col min="15" max="16" width="11.1796875" style="3" customWidth="1"/>
    <col min="17" max="18" width="8.81640625" style="3" customWidth="1"/>
    <col min="19" max="19" width="10.1796875" style="3" bestFit="1" customWidth="1"/>
    <col min="20" max="20" width="8.81640625" style="3" customWidth="1"/>
    <col min="21" max="21" width="1.7265625" style="27" customWidth="1"/>
    <col min="22" max="25" width="0" style="3" hidden="1" customWidth="1"/>
    <col min="26" max="26" width="11.453125" style="3" hidden="1" customWidth="1"/>
    <col min="27" max="27" width="12.36328125" style="3" hidden="1" customWidth="1"/>
    <col min="28" max="28" width="0" style="3" hidden="1" customWidth="1"/>
    <col min="29" max="29" width="14" style="3" hidden="1" customWidth="1"/>
    <col min="30" max="31" width="0" style="3" hidden="1" customWidth="1"/>
    <col min="32" max="32" width="19.90625" style="3" hidden="1" customWidth="1"/>
    <col min="33" max="33" width="25.6328125" style="3" hidden="1" customWidth="1"/>
    <col min="34" max="34" width="12.81640625" style="3" hidden="1" customWidth="1"/>
    <col min="35" max="35" width="15.81640625" style="3" hidden="1" customWidth="1"/>
    <col min="36" max="36" width="21.6328125" style="3" hidden="1" customWidth="1"/>
    <col min="37" max="37" width="33.26953125" style="3" hidden="1" customWidth="1"/>
    <col min="38" max="63" width="0" style="3" hidden="1" customWidth="1"/>
    <col min="64" max="64" width="10.1796875" style="3" customWidth="1"/>
    <col min="65" max="65" width="8.81640625" style="3" customWidth="1"/>
    <col min="66" max="16384" width="8.81640625" style="3"/>
  </cols>
  <sheetData>
    <row r="1" spans="1:80" ht="21.5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U1" s="4"/>
      <c r="Y1" s="3" t="s">
        <v>1</v>
      </c>
      <c r="AA1" s="3" t="s">
        <v>2</v>
      </c>
      <c r="AB1" s="3" t="s">
        <v>3</v>
      </c>
      <c r="AC1" s="3" t="s">
        <v>4</v>
      </c>
      <c r="AD1" s="3" t="s">
        <v>5</v>
      </c>
      <c r="AE1" s="3" t="s">
        <v>6</v>
      </c>
      <c r="AF1" s="3" t="s">
        <v>7</v>
      </c>
      <c r="AG1" s="3" t="s">
        <v>8</v>
      </c>
      <c r="AH1" s="3" t="s">
        <v>9</v>
      </c>
      <c r="AI1" s="3" t="s">
        <v>10</v>
      </c>
      <c r="AJ1" s="3" t="s">
        <v>11</v>
      </c>
      <c r="AK1" s="3" t="s">
        <v>12</v>
      </c>
      <c r="AL1" s="3" t="s">
        <v>13</v>
      </c>
      <c r="AM1" s="3" t="s">
        <v>14</v>
      </c>
      <c r="AN1" s="3" t="s">
        <v>15</v>
      </c>
      <c r="BM1"/>
      <c r="BP1" s="57" t="s">
        <v>16</v>
      </c>
      <c r="BQ1" s="57"/>
      <c r="BR1" s="57"/>
      <c r="BS1" s="57"/>
      <c r="BT1" s="57"/>
      <c r="BU1" s="57" t="s">
        <v>2</v>
      </c>
      <c r="BV1" s="57"/>
      <c r="BW1" s="57"/>
    </row>
    <row r="2" spans="1:80" ht="54" customHeight="1">
      <c r="A2" s="5" t="s">
        <v>1</v>
      </c>
      <c r="B2" s="5" t="s">
        <v>2</v>
      </c>
      <c r="C2" s="5" t="s">
        <v>3</v>
      </c>
      <c r="D2" s="6" t="s">
        <v>4</v>
      </c>
      <c r="E2" s="5" t="s">
        <v>17</v>
      </c>
      <c r="F2" s="5" t="s">
        <v>18</v>
      </c>
      <c r="G2" s="7" t="s">
        <v>19</v>
      </c>
      <c r="H2" s="7" t="s">
        <v>9</v>
      </c>
      <c r="I2" s="8" t="s">
        <v>20</v>
      </c>
      <c r="J2" s="8" t="s">
        <v>21</v>
      </c>
      <c r="K2" s="9" t="s">
        <v>22</v>
      </c>
      <c r="L2" s="10" t="s">
        <v>13</v>
      </c>
      <c r="M2" s="9" t="s">
        <v>23</v>
      </c>
      <c r="N2" s="11" t="s">
        <v>24</v>
      </c>
      <c r="O2" s="8" t="s">
        <v>25</v>
      </c>
      <c r="P2" s="8" t="s">
        <v>26</v>
      </c>
      <c r="Q2" s="8" t="s">
        <v>27</v>
      </c>
      <c r="R2" s="8" t="s">
        <v>28</v>
      </c>
      <c r="U2" s="12"/>
      <c r="W2" s="13" t="s">
        <v>29</v>
      </c>
      <c r="X2" s="13" t="s">
        <v>30</v>
      </c>
      <c r="Y2" s="13" t="s">
        <v>31</v>
      </c>
      <c r="Z2" s="13" t="s">
        <v>32</v>
      </c>
      <c r="AA2" s="13" t="s">
        <v>33</v>
      </c>
      <c r="AB2" s="13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3" t="s">
        <v>40</v>
      </c>
      <c r="AI2" s="13" t="s">
        <v>41</v>
      </c>
      <c r="AJ2" s="13" t="s">
        <v>42</v>
      </c>
      <c r="AK2" s="13" t="s">
        <v>43</v>
      </c>
      <c r="AL2" s="13" t="s">
        <v>44</v>
      </c>
      <c r="AM2" s="13" t="s">
        <v>45</v>
      </c>
      <c r="AN2" s="13" t="s">
        <v>46</v>
      </c>
      <c r="BM2" s="14" t="s">
        <v>47</v>
      </c>
      <c r="BN2" s="3" t="s">
        <v>48</v>
      </c>
      <c r="BO2" s="3" t="s">
        <v>418</v>
      </c>
      <c r="BP2" s="3" t="s">
        <v>49</v>
      </c>
      <c r="BQ2" s="3" t="s">
        <v>50</v>
      </c>
      <c r="BR2" s="3" t="s">
        <v>51</v>
      </c>
      <c r="BS2" s="3" t="s">
        <v>52</v>
      </c>
      <c r="BT2" s="3" t="s">
        <v>53</v>
      </c>
      <c r="BU2" s="3" t="s">
        <v>54</v>
      </c>
      <c r="BV2" s="3" t="s">
        <v>55</v>
      </c>
      <c r="BW2" s="3" t="s">
        <v>56</v>
      </c>
      <c r="BX2" s="15" t="s">
        <v>57</v>
      </c>
      <c r="BY2" s="16" t="s">
        <v>58</v>
      </c>
      <c r="BZ2" s="16" t="s">
        <v>59</v>
      </c>
      <c r="CA2" s="16" t="s">
        <v>60</v>
      </c>
      <c r="CB2" s="16" t="s">
        <v>61</v>
      </c>
    </row>
    <row r="3" spans="1:80">
      <c r="A3" s="17" t="str">
        <f t="shared" ref="A3:A32" si="0">Y3</f>
        <v>台北</v>
      </c>
      <c r="B3" s="17" t="s">
        <v>54</v>
      </c>
      <c r="C3" s="17" t="s">
        <v>62</v>
      </c>
      <c r="D3" s="17" t="s">
        <v>63</v>
      </c>
      <c r="E3" s="18">
        <v>15.22739202</v>
      </c>
      <c r="F3" s="18">
        <v>23.974282150000001</v>
      </c>
      <c r="G3" s="19">
        <v>1546</v>
      </c>
      <c r="H3" s="19">
        <v>2544</v>
      </c>
      <c r="I3" s="18">
        <v>206.04363814000001</v>
      </c>
      <c r="J3" s="18">
        <v>318.2715</v>
      </c>
      <c r="K3" s="18">
        <v>116.25142172</v>
      </c>
      <c r="L3" s="18">
        <v>9.5596999999999994</v>
      </c>
      <c r="M3" s="18">
        <v>89.792216420000003</v>
      </c>
      <c r="N3" s="20">
        <v>80.743899999999996</v>
      </c>
      <c r="O3" s="21">
        <v>245.40707216000001</v>
      </c>
      <c r="P3" s="22">
        <v>195.15909755000001</v>
      </c>
      <c r="Q3" s="23">
        <v>6.2049524025420404E-2</v>
      </c>
      <c r="R3" s="24">
        <v>7.5</v>
      </c>
      <c r="S3" s="25"/>
      <c r="T3" s="26"/>
      <c r="W3" s="13">
        <v>1</v>
      </c>
      <c r="X3" s="13" t="s">
        <v>64</v>
      </c>
      <c r="Y3" s="13" t="s">
        <v>65</v>
      </c>
      <c r="Z3" s="13" t="s">
        <v>64</v>
      </c>
      <c r="AA3" s="13" t="s">
        <v>54</v>
      </c>
      <c r="AB3" s="13" t="s">
        <v>62</v>
      </c>
      <c r="AC3" s="13" t="s">
        <v>63</v>
      </c>
      <c r="AD3" s="13">
        <v>15.22739202</v>
      </c>
      <c r="AE3" s="13">
        <v>23.974282150000001</v>
      </c>
      <c r="AF3" s="13">
        <v>8.7468901300000006</v>
      </c>
      <c r="AG3" s="13">
        <v>1546</v>
      </c>
      <c r="AH3" s="13">
        <v>2544</v>
      </c>
      <c r="AI3" s="13">
        <v>206.04363814000001</v>
      </c>
      <c r="AJ3" s="13">
        <v>318.2715</v>
      </c>
      <c r="AK3" s="13">
        <v>116.25142172</v>
      </c>
      <c r="AL3" s="13">
        <v>9.5596999999999994</v>
      </c>
      <c r="AM3" s="13">
        <v>89.792216420000003</v>
      </c>
      <c r="AN3" s="13">
        <v>80.743899999999996</v>
      </c>
      <c r="BM3" s="3">
        <v>2017</v>
      </c>
      <c r="BN3" s="3">
        <v>0</v>
      </c>
      <c r="BO3" s="3">
        <v>1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f t="shared" ref="BU3:BU32" si="1">IF(B3="醫學中心",1,0)</f>
        <v>1</v>
      </c>
      <c r="BV3" s="3">
        <f t="shared" ref="BV3:BV32" si="2">IF(B3="區域醫院",1,0)</f>
        <v>0</v>
      </c>
      <c r="BW3" s="3">
        <f t="shared" ref="BW3:BW32" si="3">IF(B3="地區醫院",1,0)</f>
        <v>0</v>
      </c>
      <c r="BX3" s="3">
        <f t="shared" ref="BX3:BX32" si="4">(J3+L3)/G3</f>
        <v>0.21205122897800777</v>
      </c>
      <c r="BY3" s="3">
        <f t="shared" ref="BY3:BY32" si="5">K3/J3</f>
        <v>0.36525866035758775</v>
      </c>
      <c r="BZ3" s="3">
        <f t="shared" ref="BZ3:BZ32" si="6">M3/L3</f>
        <v>9.3927860100212364</v>
      </c>
      <c r="CA3" s="3">
        <f t="shared" ref="CA3:CA32" si="7">J3/(J3+L3)</f>
        <v>0.97083956621578416</v>
      </c>
      <c r="CB3" s="3">
        <f t="shared" ref="CB3:CB32" si="8">L3/H3</f>
        <v>3.7577437106918236E-3</v>
      </c>
    </row>
    <row r="4" spans="1:80">
      <c r="A4" s="17" t="str">
        <f t="shared" si="0"/>
        <v>台北</v>
      </c>
      <c r="B4" s="17" t="s">
        <v>54</v>
      </c>
      <c r="C4" s="17" t="s">
        <v>66</v>
      </c>
      <c r="D4" s="17" t="s">
        <v>67</v>
      </c>
      <c r="E4" s="18">
        <v>0.82104045999999997</v>
      </c>
      <c r="F4" s="18">
        <v>0.94266000000000005</v>
      </c>
      <c r="G4" s="19">
        <v>698</v>
      </c>
      <c r="H4" s="19">
        <v>1743</v>
      </c>
      <c r="I4" s="18">
        <v>89.248845180000004</v>
      </c>
      <c r="J4" s="18">
        <v>155.43680000000001</v>
      </c>
      <c r="K4" s="18">
        <v>45.830927420000002</v>
      </c>
      <c r="L4" s="18">
        <v>5.5629999999999997</v>
      </c>
      <c r="M4" s="18">
        <v>43.417917760000002</v>
      </c>
      <c r="N4" s="20">
        <v>49.239899999999999</v>
      </c>
      <c r="O4" s="21">
        <v>102.06292126</v>
      </c>
      <c r="P4" s="22">
        <v>92.394503450000002</v>
      </c>
      <c r="Q4" s="23">
        <v>8.0444538512516404E-3</v>
      </c>
      <c r="R4" s="24">
        <v>7.7</v>
      </c>
      <c r="S4" s="25"/>
      <c r="T4" s="26"/>
      <c r="W4" s="13">
        <v>2</v>
      </c>
      <c r="X4" s="13" t="s">
        <v>64</v>
      </c>
      <c r="Y4" s="13" t="s">
        <v>65</v>
      </c>
      <c r="Z4" s="13" t="s">
        <v>64</v>
      </c>
      <c r="AA4" s="13" t="s">
        <v>54</v>
      </c>
      <c r="AB4" s="13" t="s">
        <v>66</v>
      </c>
      <c r="AC4" s="13" t="s">
        <v>67</v>
      </c>
      <c r="AD4" s="13">
        <v>0.82104045999999997</v>
      </c>
      <c r="AE4" s="13">
        <v>0.94266000000000005</v>
      </c>
      <c r="AF4" s="13">
        <v>0.12161954</v>
      </c>
      <c r="AG4" s="13">
        <v>698</v>
      </c>
      <c r="AH4" s="13">
        <v>1743</v>
      </c>
      <c r="AI4" s="13">
        <v>89.248845180000004</v>
      </c>
      <c r="AJ4" s="13">
        <v>155.43680000000001</v>
      </c>
      <c r="AK4" s="13">
        <v>45.830927420000002</v>
      </c>
      <c r="AL4" s="13">
        <v>5.5629999999999997</v>
      </c>
      <c r="AM4" s="13">
        <v>43.417917760000002</v>
      </c>
      <c r="AN4" s="13">
        <v>49.239899999999999</v>
      </c>
      <c r="BM4" s="3">
        <v>2017</v>
      </c>
      <c r="BN4" s="3">
        <v>0</v>
      </c>
      <c r="BO4" s="3">
        <v>1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f t="shared" si="1"/>
        <v>1</v>
      </c>
      <c r="BV4" s="3">
        <f t="shared" si="2"/>
        <v>0</v>
      </c>
      <c r="BW4" s="3">
        <f t="shared" si="3"/>
        <v>0</v>
      </c>
      <c r="BX4" s="3">
        <f t="shared" si="4"/>
        <v>0.23065873925501432</v>
      </c>
      <c r="BY4" s="3">
        <f t="shared" si="5"/>
        <v>0.29485248937188618</v>
      </c>
      <c r="BZ4" s="3">
        <f t="shared" si="6"/>
        <v>7.8047668092755718</v>
      </c>
      <c r="CA4" s="3">
        <f t="shared" si="7"/>
        <v>0.9654471620461641</v>
      </c>
      <c r="CB4" s="3">
        <f t="shared" si="8"/>
        <v>3.1916236374067699E-3</v>
      </c>
    </row>
    <row r="5" spans="1:80">
      <c r="A5" s="17" t="str">
        <f t="shared" si="0"/>
        <v>台北</v>
      </c>
      <c r="B5" s="17" t="s">
        <v>54</v>
      </c>
      <c r="C5" s="17" t="s">
        <v>68</v>
      </c>
      <c r="D5" s="17" t="s">
        <v>69</v>
      </c>
      <c r="E5" s="18">
        <v>2.2240834899999999</v>
      </c>
      <c r="F5" s="18">
        <v>14.86471171</v>
      </c>
      <c r="G5" s="19">
        <v>1298</v>
      </c>
      <c r="H5" s="19">
        <v>3000</v>
      </c>
      <c r="I5" s="18">
        <v>183.46822062000001</v>
      </c>
      <c r="J5" s="18">
        <v>273.79689999999999</v>
      </c>
      <c r="K5" s="18">
        <v>93.036755790000001</v>
      </c>
      <c r="L5" s="18">
        <v>10.324999999999999</v>
      </c>
      <c r="M5" s="18">
        <v>90.431464829999996</v>
      </c>
      <c r="N5" s="20">
        <v>88.787599999999998</v>
      </c>
      <c r="O5" s="21">
        <v>213.73952732000001</v>
      </c>
      <c r="P5" s="22">
        <v>188.26570028</v>
      </c>
      <c r="Q5" s="23">
        <v>1.0405578780335817E-2</v>
      </c>
      <c r="R5" s="24">
        <v>7.7</v>
      </c>
      <c r="S5" s="25"/>
      <c r="T5" s="26"/>
      <c r="W5" s="13">
        <v>3</v>
      </c>
      <c r="X5" s="13" t="s">
        <v>64</v>
      </c>
      <c r="Y5" s="13" t="s">
        <v>65</v>
      </c>
      <c r="Z5" s="13" t="s">
        <v>64</v>
      </c>
      <c r="AA5" s="13" t="s">
        <v>54</v>
      </c>
      <c r="AB5" s="13" t="s">
        <v>68</v>
      </c>
      <c r="AC5" s="13" t="s">
        <v>69</v>
      </c>
      <c r="AD5" s="13">
        <v>2.2240834899999999</v>
      </c>
      <c r="AE5" s="13">
        <v>14.86471171</v>
      </c>
      <c r="AF5" s="13">
        <v>12.64062822</v>
      </c>
      <c r="AG5" s="13">
        <v>1298</v>
      </c>
      <c r="AH5" s="13">
        <v>3000</v>
      </c>
      <c r="AI5" s="13">
        <v>183.46822062000001</v>
      </c>
      <c r="AJ5" s="13">
        <v>273.79689999999999</v>
      </c>
      <c r="AK5" s="13">
        <v>93.036755790000001</v>
      </c>
      <c r="AL5" s="13">
        <v>10.324999999999999</v>
      </c>
      <c r="AM5" s="13">
        <v>90.431464829999996</v>
      </c>
      <c r="AN5" s="13">
        <v>88.787599999999998</v>
      </c>
      <c r="BM5" s="3">
        <v>2017</v>
      </c>
      <c r="BN5" s="3">
        <v>0</v>
      </c>
      <c r="BO5" s="3">
        <v>1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f t="shared" si="1"/>
        <v>1</v>
      </c>
      <c r="BV5" s="3">
        <f t="shared" si="2"/>
        <v>0</v>
      </c>
      <c r="BW5" s="3">
        <f t="shared" si="3"/>
        <v>0</v>
      </c>
      <c r="BX5" s="3">
        <f t="shared" si="4"/>
        <v>0.21889206471494604</v>
      </c>
      <c r="BY5" s="3">
        <f t="shared" si="5"/>
        <v>0.33980207880366797</v>
      </c>
      <c r="BZ5" s="3">
        <f t="shared" si="6"/>
        <v>8.7584953830508478</v>
      </c>
      <c r="CA5" s="3">
        <f t="shared" si="7"/>
        <v>0.96365996426181866</v>
      </c>
      <c r="CB5" s="3">
        <f t="shared" si="8"/>
        <v>3.4416666666666662E-3</v>
      </c>
    </row>
    <row r="6" spans="1:80">
      <c r="A6" s="17" t="str">
        <f t="shared" si="0"/>
        <v>台北</v>
      </c>
      <c r="B6" s="17" t="s">
        <v>54</v>
      </c>
      <c r="C6" s="17" t="s">
        <v>70</v>
      </c>
      <c r="D6" s="17" t="s">
        <v>71</v>
      </c>
      <c r="E6" s="18">
        <v>-0.97077301000000005</v>
      </c>
      <c r="F6" s="18">
        <v>1.8674974099999999</v>
      </c>
      <c r="G6" s="19">
        <v>438</v>
      </c>
      <c r="H6" s="19">
        <v>787</v>
      </c>
      <c r="I6" s="18">
        <v>43.676220209999997</v>
      </c>
      <c r="J6" s="18">
        <v>111.3126</v>
      </c>
      <c r="K6" s="18">
        <v>26.10431999</v>
      </c>
      <c r="L6" s="18">
        <v>2.5798999999999999</v>
      </c>
      <c r="M6" s="18">
        <v>17.57190022</v>
      </c>
      <c r="N6" s="20">
        <v>17.645399999999999</v>
      </c>
      <c r="O6" s="21">
        <v>56.726539080000002</v>
      </c>
      <c r="P6" s="22">
        <v>54.866984160000001</v>
      </c>
      <c r="Q6" s="23">
        <v>-1.7113207076337646E-2</v>
      </c>
      <c r="R6" s="24">
        <v>8.1</v>
      </c>
      <c r="S6" s="25"/>
      <c r="T6" s="26"/>
      <c r="W6" s="13">
        <v>4</v>
      </c>
      <c r="X6" s="13" t="s">
        <v>64</v>
      </c>
      <c r="Y6" s="13" t="s">
        <v>65</v>
      </c>
      <c r="Z6" s="13" t="s">
        <v>64</v>
      </c>
      <c r="AA6" s="13" t="s">
        <v>54</v>
      </c>
      <c r="AB6" s="13" t="s">
        <v>70</v>
      </c>
      <c r="AC6" s="13" t="s">
        <v>71</v>
      </c>
      <c r="AD6" s="13">
        <v>-0.97077301000000005</v>
      </c>
      <c r="AE6" s="13">
        <v>1.8674974099999999</v>
      </c>
      <c r="AF6" s="13">
        <v>3.1294692400000002</v>
      </c>
      <c r="AG6" s="13">
        <v>438</v>
      </c>
      <c r="AH6" s="13">
        <v>787</v>
      </c>
      <c r="AI6" s="13">
        <v>43.676220209999997</v>
      </c>
      <c r="AJ6" s="13">
        <v>111.3126</v>
      </c>
      <c r="AK6" s="13">
        <v>26.10431999</v>
      </c>
      <c r="AL6" s="13">
        <v>2.5798999999999999</v>
      </c>
      <c r="AM6" s="13">
        <v>17.57190022</v>
      </c>
      <c r="AN6" s="13">
        <v>17.645399999999999</v>
      </c>
      <c r="BM6" s="3">
        <v>2017</v>
      </c>
      <c r="BN6" s="3">
        <v>1</v>
      </c>
      <c r="BO6" s="3">
        <v>1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f t="shared" si="1"/>
        <v>1</v>
      </c>
      <c r="BV6" s="3">
        <f t="shared" si="2"/>
        <v>0</v>
      </c>
      <c r="BW6" s="3">
        <f t="shared" si="3"/>
        <v>0</v>
      </c>
      <c r="BX6" s="3">
        <f t="shared" si="4"/>
        <v>0.26002853881278537</v>
      </c>
      <c r="BY6" s="3">
        <f t="shared" si="5"/>
        <v>0.23451361292432302</v>
      </c>
      <c r="BZ6" s="3">
        <f t="shared" si="6"/>
        <v>6.8110780340323274</v>
      </c>
      <c r="CA6" s="3">
        <f t="shared" si="7"/>
        <v>0.9773479377483153</v>
      </c>
      <c r="CB6" s="3">
        <f t="shared" si="8"/>
        <v>3.2781448538754762E-3</v>
      </c>
    </row>
    <row r="7" spans="1:80">
      <c r="A7" s="17" t="str">
        <f t="shared" si="0"/>
        <v>台北</v>
      </c>
      <c r="B7" s="17" t="s">
        <v>54</v>
      </c>
      <c r="C7" s="17" t="s">
        <v>72</v>
      </c>
      <c r="D7" s="17" t="s">
        <v>73</v>
      </c>
      <c r="E7" s="18">
        <v>1.7792367099999999</v>
      </c>
      <c r="F7" s="18">
        <v>0.55696815</v>
      </c>
      <c r="G7" s="19">
        <v>993</v>
      </c>
      <c r="H7" s="19">
        <v>2193</v>
      </c>
      <c r="I7" s="18">
        <v>125.26440401000001</v>
      </c>
      <c r="J7" s="18">
        <v>279.05430000000001</v>
      </c>
      <c r="K7" s="18">
        <v>74.257449940000001</v>
      </c>
      <c r="L7" s="18">
        <v>7.3247999999999998</v>
      </c>
      <c r="M7" s="18">
        <v>51.006954069999999</v>
      </c>
      <c r="N7" s="20">
        <v>59.041499999999999</v>
      </c>
      <c r="O7" s="21">
        <v>147.93312546999999</v>
      </c>
      <c r="P7" s="22">
        <v>139.41680589000001</v>
      </c>
      <c r="Q7" s="23">
        <v>1.2027304258915419E-2</v>
      </c>
      <c r="R7" s="24">
        <v>7.4</v>
      </c>
      <c r="S7" s="25"/>
      <c r="T7" s="26"/>
      <c r="W7" s="13">
        <v>5</v>
      </c>
      <c r="X7" s="13" t="s">
        <v>64</v>
      </c>
      <c r="Y7" s="13" t="s">
        <v>65</v>
      </c>
      <c r="Z7" s="13" t="s">
        <v>64</v>
      </c>
      <c r="AA7" s="13" t="s">
        <v>54</v>
      </c>
      <c r="AB7" s="13" t="s">
        <v>72</v>
      </c>
      <c r="AC7" s="13" t="s">
        <v>73</v>
      </c>
      <c r="AD7" s="13">
        <v>1.7792367099999999</v>
      </c>
      <c r="AE7" s="13">
        <v>0.55696815</v>
      </c>
      <c r="AF7" s="13">
        <v>-0.89971418999999997</v>
      </c>
      <c r="AG7" s="13">
        <v>993</v>
      </c>
      <c r="AH7" s="13">
        <v>2193</v>
      </c>
      <c r="AI7" s="13">
        <v>125.26440401000001</v>
      </c>
      <c r="AJ7" s="13">
        <v>279.05430000000001</v>
      </c>
      <c r="AK7" s="13">
        <v>74.257449940000001</v>
      </c>
      <c r="AL7" s="13">
        <v>7.3247999999999998</v>
      </c>
      <c r="AM7" s="13">
        <v>51.006954069999999</v>
      </c>
      <c r="AN7" s="13">
        <v>59.041499999999999</v>
      </c>
      <c r="BM7" s="3">
        <v>2017</v>
      </c>
      <c r="BN7" s="3">
        <v>1</v>
      </c>
      <c r="BO7" s="3">
        <v>1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f t="shared" si="1"/>
        <v>1</v>
      </c>
      <c r="BV7" s="3">
        <f t="shared" si="2"/>
        <v>0</v>
      </c>
      <c r="BW7" s="3">
        <f t="shared" si="3"/>
        <v>0</v>
      </c>
      <c r="BX7" s="3">
        <f t="shared" si="4"/>
        <v>0.2883978851963746</v>
      </c>
      <c r="BY7" s="3">
        <f t="shared" si="5"/>
        <v>0.26610394442945334</v>
      </c>
      <c r="BZ7" s="3">
        <f t="shared" si="6"/>
        <v>6.9635968313128007</v>
      </c>
      <c r="CA7" s="3">
        <f t="shared" si="7"/>
        <v>0.97442271450675</v>
      </c>
      <c r="CB7" s="3">
        <f t="shared" si="8"/>
        <v>3.3400820793433651E-3</v>
      </c>
    </row>
    <row r="8" spans="1:80">
      <c r="A8" s="17" t="str">
        <f t="shared" si="0"/>
        <v>台北</v>
      </c>
      <c r="B8" s="17" t="s">
        <v>54</v>
      </c>
      <c r="C8" s="17" t="s">
        <v>74</v>
      </c>
      <c r="D8" s="17" t="s">
        <v>75</v>
      </c>
      <c r="E8" s="18">
        <v>2.1288499999999999</v>
      </c>
      <c r="F8" s="18">
        <v>4.6341799999999997</v>
      </c>
      <c r="G8" s="19">
        <v>459</v>
      </c>
      <c r="H8" s="19">
        <v>817</v>
      </c>
      <c r="I8" s="18">
        <v>54.536697050000001</v>
      </c>
      <c r="J8" s="18">
        <v>121.1951</v>
      </c>
      <c r="K8" s="18">
        <v>33.278630370000002</v>
      </c>
      <c r="L8" s="18">
        <v>2.9940000000000002</v>
      </c>
      <c r="M8" s="18">
        <v>21.258066679999999</v>
      </c>
      <c r="N8" s="20">
        <v>19.543399999999998</v>
      </c>
      <c r="O8" s="21">
        <v>71.258520000000004</v>
      </c>
      <c r="P8" s="22">
        <v>62.936439999999997</v>
      </c>
      <c r="Q8" s="23">
        <v>2.9875024067297494E-2</v>
      </c>
      <c r="R8" s="24">
        <v>7.8</v>
      </c>
      <c r="S8" s="25"/>
      <c r="T8" s="26"/>
      <c r="W8" s="13">
        <v>6</v>
      </c>
      <c r="X8" s="13" t="s">
        <v>64</v>
      </c>
      <c r="Y8" s="13" t="s">
        <v>65</v>
      </c>
      <c r="Z8" s="13" t="s">
        <v>64</v>
      </c>
      <c r="AA8" s="13" t="s">
        <v>54</v>
      </c>
      <c r="AB8" s="13" t="s">
        <v>74</v>
      </c>
      <c r="AC8" s="13" t="s">
        <v>75</v>
      </c>
      <c r="AD8" s="13">
        <v>2.1288499999999999</v>
      </c>
      <c r="AE8" s="13">
        <v>4.6341799999999997</v>
      </c>
      <c r="AF8" s="13">
        <v>3.17319</v>
      </c>
      <c r="AG8" s="13">
        <v>459</v>
      </c>
      <c r="AH8" s="13">
        <v>817</v>
      </c>
      <c r="AI8" s="13">
        <v>54.536697050000001</v>
      </c>
      <c r="AJ8" s="13">
        <v>121.1951</v>
      </c>
      <c r="AK8" s="13">
        <v>33.278630370000002</v>
      </c>
      <c r="AL8" s="13">
        <v>2.9940000000000002</v>
      </c>
      <c r="AM8" s="13">
        <v>21.258066679999999</v>
      </c>
      <c r="AN8" s="13">
        <v>19.543399999999998</v>
      </c>
      <c r="BM8" s="3">
        <v>2017</v>
      </c>
      <c r="BN8" s="3">
        <v>1</v>
      </c>
      <c r="BO8" s="3">
        <v>1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f t="shared" si="1"/>
        <v>1</v>
      </c>
      <c r="BV8" s="3">
        <f t="shared" si="2"/>
        <v>0</v>
      </c>
      <c r="BW8" s="3">
        <f t="shared" si="3"/>
        <v>0</v>
      </c>
      <c r="BX8" s="3">
        <f t="shared" si="4"/>
        <v>0.27056448801742916</v>
      </c>
      <c r="BY8" s="3">
        <f t="shared" si="5"/>
        <v>0.27458725946841089</v>
      </c>
      <c r="BZ8" s="3">
        <f t="shared" si="6"/>
        <v>7.1002226720106876</v>
      </c>
      <c r="CA8" s="3">
        <f t="shared" si="7"/>
        <v>0.97589160401355679</v>
      </c>
      <c r="CB8" s="3">
        <f t="shared" si="8"/>
        <v>3.6646266829865365E-3</v>
      </c>
    </row>
    <row r="9" spans="1:80">
      <c r="A9" s="17" t="str">
        <f t="shared" si="0"/>
        <v>台北</v>
      </c>
      <c r="B9" s="17" t="s">
        <v>54</v>
      </c>
      <c r="C9" s="17" t="s">
        <v>76</v>
      </c>
      <c r="D9" s="17" t="s">
        <v>77</v>
      </c>
      <c r="E9" s="18">
        <v>-0.46895999999999999</v>
      </c>
      <c r="F9" s="18">
        <v>0.55667</v>
      </c>
      <c r="G9" s="19">
        <v>557</v>
      </c>
      <c r="H9" s="19">
        <v>1257</v>
      </c>
      <c r="I9" s="18">
        <v>84.644808710000007</v>
      </c>
      <c r="J9" s="18">
        <v>179.98179999999999</v>
      </c>
      <c r="K9" s="18">
        <v>49.237138680000001</v>
      </c>
      <c r="L9" s="18">
        <v>4.8855000000000004</v>
      </c>
      <c r="M9" s="18">
        <v>35.407670029999998</v>
      </c>
      <c r="N9" s="20">
        <v>40.263100000000001</v>
      </c>
      <c r="O9" s="21">
        <v>99.731189999999998</v>
      </c>
      <c r="P9" s="22">
        <v>88.626549999999995</v>
      </c>
      <c r="Q9" s="23">
        <v>-4.7022400915902032E-3</v>
      </c>
      <c r="R9" s="24">
        <v>7.6</v>
      </c>
      <c r="S9" s="25"/>
      <c r="T9" s="26"/>
      <c r="W9" s="13">
        <v>7</v>
      </c>
      <c r="X9" s="13" t="s">
        <v>64</v>
      </c>
      <c r="Y9" s="13" t="s">
        <v>65</v>
      </c>
      <c r="Z9" s="13" t="s">
        <v>64</v>
      </c>
      <c r="AA9" s="13" t="s">
        <v>54</v>
      </c>
      <c r="AB9" s="13" t="s">
        <v>76</v>
      </c>
      <c r="AC9" s="13" t="s">
        <v>77</v>
      </c>
      <c r="AD9" s="13">
        <v>-0.46895999999999999</v>
      </c>
      <c r="AE9" s="13">
        <v>0.55667</v>
      </c>
      <c r="AF9" s="13">
        <v>1.02563</v>
      </c>
      <c r="AG9" s="13">
        <v>557</v>
      </c>
      <c r="AH9" s="13">
        <v>1257</v>
      </c>
      <c r="AI9" s="13">
        <v>84.644808710000007</v>
      </c>
      <c r="AJ9" s="13">
        <v>179.98179999999999</v>
      </c>
      <c r="AK9" s="13">
        <v>49.237138680000001</v>
      </c>
      <c r="AL9" s="13">
        <v>4.8855000000000004</v>
      </c>
      <c r="AM9" s="13">
        <v>35.407670029999998</v>
      </c>
      <c r="AN9" s="13">
        <v>40.263100000000001</v>
      </c>
      <c r="BM9" s="3">
        <v>2017</v>
      </c>
      <c r="BN9" s="3">
        <v>1</v>
      </c>
      <c r="BO9" s="3">
        <v>1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f t="shared" si="1"/>
        <v>1</v>
      </c>
      <c r="BV9" s="3">
        <f t="shared" si="2"/>
        <v>0</v>
      </c>
      <c r="BW9" s="3">
        <f t="shared" si="3"/>
        <v>0</v>
      </c>
      <c r="BX9" s="3">
        <f t="shared" si="4"/>
        <v>0.33189820466786357</v>
      </c>
      <c r="BY9" s="3">
        <f t="shared" si="5"/>
        <v>0.27356732002902517</v>
      </c>
      <c r="BZ9" s="3">
        <f t="shared" si="6"/>
        <v>7.247501797154845</v>
      </c>
      <c r="CA9" s="3">
        <f t="shared" si="7"/>
        <v>0.97357293583018734</v>
      </c>
      <c r="CB9" s="3">
        <f t="shared" si="8"/>
        <v>3.8866348448687352E-3</v>
      </c>
    </row>
    <row r="10" spans="1:80">
      <c r="A10" s="17" t="str">
        <f t="shared" si="0"/>
        <v>台北</v>
      </c>
      <c r="B10" s="17" t="s">
        <v>54</v>
      </c>
      <c r="C10" s="17" t="s">
        <v>78</v>
      </c>
      <c r="D10" s="17" t="s">
        <v>79</v>
      </c>
      <c r="E10" s="18">
        <v>0.19767000000000001</v>
      </c>
      <c r="F10" s="18">
        <v>1.47966</v>
      </c>
      <c r="G10" s="19">
        <v>444</v>
      </c>
      <c r="H10" s="19">
        <v>726</v>
      </c>
      <c r="I10" s="18">
        <v>43.567950930000002</v>
      </c>
      <c r="J10" s="18">
        <v>102.4307</v>
      </c>
      <c r="K10" s="18">
        <v>25.794512409999999</v>
      </c>
      <c r="L10" s="18">
        <v>2.5756999999999999</v>
      </c>
      <c r="M10" s="18">
        <v>17.773438519999999</v>
      </c>
      <c r="N10" s="20">
        <v>21.2895</v>
      </c>
      <c r="O10" s="21">
        <v>51.573540000000001</v>
      </c>
      <c r="P10" s="22">
        <v>43.961779999999997</v>
      </c>
      <c r="Q10" s="23">
        <v>3.8327793670940567E-3</v>
      </c>
      <c r="R10" s="24">
        <v>7.3</v>
      </c>
      <c r="S10" s="25"/>
      <c r="T10" s="26"/>
      <c r="W10" s="13">
        <v>8</v>
      </c>
      <c r="X10" s="13" t="s">
        <v>64</v>
      </c>
      <c r="Y10" s="13" t="s">
        <v>65</v>
      </c>
      <c r="Z10" s="13" t="s">
        <v>64</v>
      </c>
      <c r="AA10" s="13" t="s">
        <v>54</v>
      </c>
      <c r="AB10" s="13" t="s">
        <v>78</v>
      </c>
      <c r="AC10" s="13" t="s">
        <v>79</v>
      </c>
      <c r="AD10" s="13">
        <v>0.19767000000000001</v>
      </c>
      <c r="AE10" s="13">
        <v>1.47966</v>
      </c>
      <c r="AF10" s="13">
        <v>1.28199</v>
      </c>
      <c r="AG10" s="13">
        <v>444</v>
      </c>
      <c r="AH10" s="13">
        <v>726</v>
      </c>
      <c r="AI10" s="13">
        <v>43.567950930000002</v>
      </c>
      <c r="AJ10" s="13">
        <v>102.4307</v>
      </c>
      <c r="AK10" s="13">
        <v>25.794512409999999</v>
      </c>
      <c r="AL10" s="13">
        <v>2.5756999999999999</v>
      </c>
      <c r="AM10" s="13">
        <v>17.773438519999999</v>
      </c>
      <c r="AN10" s="13">
        <v>21.2895</v>
      </c>
      <c r="BM10" s="3">
        <v>2017</v>
      </c>
      <c r="BN10" s="3">
        <v>1</v>
      </c>
      <c r="BO10" s="3">
        <v>1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f t="shared" si="1"/>
        <v>1</v>
      </c>
      <c r="BV10" s="3">
        <f t="shared" si="2"/>
        <v>0</v>
      </c>
      <c r="BW10" s="3">
        <f t="shared" si="3"/>
        <v>0</v>
      </c>
      <c r="BX10" s="3">
        <f t="shared" si="4"/>
        <v>0.2365009009009009</v>
      </c>
      <c r="BY10" s="3">
        <f t="shared" si="5"/>
        <v>0.25182403722712038</v>
      </c>
      <c r="BZ10" s="3">
        <f t="shared" si="6"/>
        <v>6.9004303762084094</v>
      </c>
      <c r="CA10" s="3">
        <f t="shared" si="7"/>
        <v>0.97547101890932364</v>
      </c>
      <c r="CB10" s="3">
        <f t="shared" si="8"/>
        <v>3.5477961432506884E-3</v>
      </c>
    </row>
    <row r="11" spans="1:80" customFormat="1">
      <c r="A11" s="17" t="str">
        <f t="shared" si="0"/>
        <v>台北</v>
      </c>
      <c r="B11" s="17" t="s">
        <v>55</v>
      </c>
      <c r="C11" s="17" t="s">
        <v>81</v>
      </c>
      <c r="D11" s="17" t="s">
        <v>82</v>
      </c>
      <c r="E11" s="18">
        <v>0.58697538000000005</v>
      </c>
      <c r="F11" s="18">
        <v>0.71539326999999997</v>
      </c>
      <c r="G11" s="19">
        <v>76</v>
      </c>
      <c r="H11" s="19">
        <v>439</v>
      </c>
      <c r="I11" s="18">
        <v>13.771269289999999</v>
      </c>
      <c r="J11" s="18">
        <v>46.247399999999999</v>
      </c>
      <c r="K11" s="18">
        <v>9.4180834299999994</v>
      </c>
      <c r="L11" s="18">
        <v>1.0568</v>
      </c>
      <c r="M11" s="18">
        <v>4.35318586</v>
      </c>
      <c r="N11" s="20">
        <v>12.8208</v>
      </c>
      <c r="O11" s="21">
        <v>14.25144822</v>
      </c>
      <c r="P11" s="22">
        <v>13.81035518</v>
      </c>
      <c r="Q11" s="23">
        <v>4.118706891670551E-2</v>
      </c>
      <c r="R11" s="24">
        <v>9.1</v>
      </c>
      <c r="S11" s="25"/>
      <c r="T11" s="26"/>
      <c r="U11" s="27"/>
      <c r="V11" s="3"/>
      <c r="W11" s="13">
        <v>10</v>
      </c>
      <c r="X11" s="13" t="s">
        <v>64</v>
      </c>
      <c r="Y11" s="13" t="s">
        <v>65</v>
      </c>
      <c r="Z11" s="13" t="s">
        <v>80</v>
      </c>
      <c r="AA11" s="13" t="s">
        <v>55</v>
      </c>
      <c r="AB11" s="13" t="s">
        <v>81</v>
      </c>
      <c r="AC11" s="13" t="s">
        <v>82</v>
      </c>
      <c r="AD11" s="13">
        <v>0.58697538000000005</v>
      </c>
      <c r="AE11" s="13">
        <v>0.71539326999999997</v>
      </c>
      <c r="AF11" s="13">
        <v>0.12841789000000001</v>
      </c>
      <c r="AG11" s="13">
        <v>76</v>
      </c>
      <c r="AH11" s="13">
        <v>439</v>
      </c>
      <c r="AI11" s="13">
        <v>13.771269289999999</v>
      </c>
      <c r="AJ11" s="13">
        <v>46.247399999999999</v>
      </c>
      <c r="AK11" s="13">
        <v>9.4180834299999994</v>
      </c>
      <c r="AL11" s="13">
        <v>1.0568</v>
      </c>
      <c r="AM11" s="13">
        <v>4.35318586</v>
      </c>
      <c r="AN11" s="13">
        <v>12.8208</v>
      </c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>
        <v>2017</v>
      </c>
      <c r="BN11" s="3">
        <v>0</v>
      </c>
      <c r="BO11" s="3">
        <v>1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f t="shared" si="1"/>
        <v>0</v>
      </c>
      <c r="BV11" s="3">
        <f t="shared" si="2"/>
        <v>1</v>
      </c>
      <c r="BW11" s="3">
        <f t="shared" si="3"/>
        <v>0</v>
      </c>
      <c r="BX11" s="3">
        <f t="shared" si="4"/>
        <v>0.6224236842105263</v>
      </c>
      <c r="BY11" s="3">
        <f t="shared" si="5"/>
        <v>0.20364568451415646</v>
      </c>
      <c r="BZ11" s="3">
        <f t="shared" si="6"/>
        <v>4.1192144776684332</v>
      </c>
      <c r="CA11" s="3">
        <f t="shared" si="7"/>
        <v>0.97765948900943256</v>
      </c>
      <c r="CB11" s="3">
        <f t="shared" si="8"/>
        <v>2.4072892938496581E-3</v>
      </c>
    </row>
    <row r="12" spans="1:80" customFormat="1">
      <c r="A12" s="17" t="str">
        <f t="shared" si="0"/>
        <v>台北</v>
      </c>
      <c r="B12" s="17" t="s">
        <v>55</v>
      </c>
      <c r="C12" s="17" t="s">
        <v>83</v>
      </c>
      <c r="D12" s="17" t="s">
        <v>84</v>
      </c>
      <c r="E12" s="18">
        <v>0.60202834000000005</v>
      </c>
      <c r="F12" s="18">
        <v>0.78114072999999995</v>
      </c>
      <c r="G12" s="19">
        <v>88</v>
      </c>
      <c r="H12" s="19">
        <v>398</v>
      </c>
      <c r="I12" s="18">
        <v>13.949464000000001</v>
      </c>
      <c r="J12" s="18">
        <v>50.096200000000003</v>
      </c>
      <c r="K12" s="18">
        <v>9.4590921199999993</v>
      </c>
      <c r="L12" s="18">
        <v>0.79759999999999998</v>
      </c>
      <c r="M12" s="18">
        <v>4.4903718799999996</v>
      </c>
      <c r="N12" s="20">
        <v>7.1958000000000002</v>
      </c>
      <c r="O12" s="21">
        <v>15.365676880000001</v>
      </c>
      <c r="P12" s="22">
        <v>14.343879510000001</v>
      </c>
      <c r="Q12" s="23">
        <v>3.918007287941877E-2</v>
      </c>
      <c r="R12" s="24">
        <v>10.199999999999999</v>
      </c>
      <c r="S12" s="25"/>
      <c r="T12" s="26"/>
      <c r="U12" s="27"/>
      <c r="V12" s="3"/>
      <c r="W12" s="13">
        <v>11</v>
      </c>
      <c r="X12" s="13" t="s">
        <v>64</v>
      </c>
      <c r="Y12" s="13" t="s">
        <v>65</v>
      </c>
      <c r="Z12" s="13" t="s">
        <v>80</v>
      </c>
      <c r="AA12" s="13" t="s">
        <v>55</v>
      </c>
      <c r="AB12" s="13" t="s">
        <v>83</v>
      </c>
      <c r="AC12" s="13" t="s">
        <v>84</v>
      </c>
      <c r="AD12" s="13">
        <v>0.60202834000000005</v>
      </c>
      <c r="AE12" s="13">
        <v>0.78114072999999995</v>
      </c>
      <c r="AF12" s="13">
        <v>0.17911239000000001</v>
      </c>
      <c r="AG12" s="13">
        <v>88</v>
      </c>
      <c r="AH12" s="13">
        <v>398</v>
      </c>
      <c r="AI12" s="13">
        <v>13.949464000000001</v>
      </c>
      <c r="AJ12" s="13">
        <v>50.096200000000003</v>
      </c>
      <c r="AK12" s="13">
        <v>9.4590921199999993</v>
      </c>
      <c r="AL12" s="13">
        <v>0.79759999999999998</v>
      </c>
      <c r="AM12" s="13">
        <v>4.4903718799999996</v>
      </c>
      <c r="AN12" s="13">
        <v>7.1958000000000002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>
        <v>2017</v>
      </c>
      <c r="BN12" s="3">
        <v>0</v>
      </c>
      <c r="BO12" s="3">
        <v>1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f t="shared" si="1"/>
        <v>0</v>
      </c>
      <c r="BV12" s="3">
        <f t="shared" si="2"/>
        <v>1</v>
      </c>
      <c r="BW12" s="3">
        <f t="shared" si="3"/>
        <v>0</v>
      </c>
      <c r="BX12" s="3">
        <f t="shared" si="4"/>
        <v>0.57833863636363647</v>
      </c>
      <c r="BY12" s="3">
        <f t="shared" si="5"/>
        <v>0.18881855549921947</v>
      </c>
      <c r="BZ12" s="3">
        <f t="shared" si="6"/>
        <v>5.6298544132397188</v>
      </c>
      <c r="CA12" s="3">
        <f t="shared" si="7"/>
        <v>0.98432814999076501</v>
      </c>
      <c r="CB12" s="3">
        <f t="shared" si="8"/>
        <v>2.0040201005025126E-3</v>
      </c>
    </row>
    <row r="13" spans="1:80" customFormat="1">
      <c r="A13" s="17" t="str">
        <f t="shared" si="0"/>
        <v>台北</v>
      </c>
      <c r="B13" s="17" t="s">
        <v>55</v>
      </c>
      <c r="C13" s="17" t="s">
        <v>85</v>
      </c>
      <c r="D13" s="17" t="s">
        <v>86</v>
      </c>
      <c r="E13" s="18">
        <v>0.88869023000000003</v>
      </c>
      <c r="F13" s="18">
        <v>1.08166144</v>
      </c>
      <c r="G13" s="19">
        <v>109</v>
      </c>
      <c r="H13" s="19">
        <v>508</v>
      </c>
      <c r="I13" s="18">
        <v>19.493297299999998</v>
      </c>
      <c r="J13" s="18">
        <v>57.202399999999997</v>
      </c>
      <c r="K13" s="18">
        <v>11.770800299999999</v>
      </c>
      <c r="L13" s="18">
        <v>1.4668000000000001</v>
      </c>
      <c r="M13" s="18">
        <v>7.7224969999999997</v>
      </c>
      <c r="N13" s="20">
        <v>14.5229</v>
      </c>
      <c r="O13" s="21">
        <v>19.813019220000001</v>
      </c>
      <c r="P13" s="22">
        <v>19.127288329999999</v>
      </c>
      <c r="Q13" s="23">
        <v>4.4853851910814431E-2</v>
      </c>
      <c r="R13" s="24">
        <v>9.5</v>
      </c>
      <c r="S13" s="25"/>
      <c r="T13" s="26"/>
      <c r="U13" s="27"/>
      <c r="V13" s="3"/>
      <c r="W13" s="13">
        <v>12</v>
      </c>
      <c r="X13" s="13" t="s">
        <v>64</v>
      </c>
      <c r="Y13" s="13" t="s">
        <v>65</v>
      </c>
      <c r="Z13" s="13" t="s">
        <v>80</v>
      </c>
      <c r="AA13" s="13" t="s">
        <v>55</v>
      </c>
      <c r="AB13" s="13" t="s">
        <v>85</v>
      </c>
      <c r="AC13" s="13" t="s">
        <v>86</v>
      </c>
      <c r="AD13" s="13">
        <v>0.88869023000000003</v>
      </c>
      <c r="AE13" s="13">
        <v>1.08166144</v>
      </c>
      <c r="AF13" s="13">
        <v>0.19297121</v>
      </c>
      <c r="AG13" s="13">
        <v>109</v>
      </c>
      <c r="AH13" s="13">
        <v>508</v>
      </c>
      <c r="AI13" s="13">
        <v>19.493297299999998</v>
      </c>
      <c r="AJ13" s="13">
        <v>57.202399999999997</v>
      </c>
      <c r="AK13" s="13">
        <v>11.770800299999999</v>
      </c>
      <c r="AL13" s="13">
        <v>1.4668000000000001</v>
      </c>
      <c r="AM13" s="13">
        <v>7.7224969999999997</v>
      </c>
      <c r="AN13" s="13">
        <v>14.5229</v>
      </c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>
        <v>2017</v>
      </c>
      <c r="BN13" s="3">
        <v>0</v>
      </c>
      <c r="BO13" s="3">
        <v>1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f t="shared" si="1"/>
        <v>0</v>
      </c>
      <c r="BV13" s="3">
        <f t="shared" si="2"/>
        <v>1</v>
      </c>
      <c r="BW13" s="3">
        <f t="shared" si="3"/>
        <v>0</v>
      </c>
      <c r="BX13" s="3">
        <f t="shared" si="4"/>
        <v>0.53824954128440361</v>
      </c>
      <c r="BY13" s="3">
        <f t="shared" si="5"/>
        <v>0.20577458812916941</v>
      </c>
      <c r="BZ13" s="3">
        <f t="shared" si="6"/>
        <v>5.2648602399781836</v>
      </c>
      <c r="CA13" s="3">
        <f t="shared" si="7"/>
        <v>0.97499880686970342</v>
      </c>
      <c r="CB13" s="3">
        <f t="shared" si="8"/>
        <v>2.8874015748031499E-3</v>
      </c>
    </row>
    <row r="14" spans="1:80" customFormat="1">
      <c r="A14" s="17" t="str">
        <f t="shared" si="0"/>
        <v>台北</v>
      </c>
      <c r="B14" s="17" t="s">
        <v>55</v>
      </c>
      <c r="C14" s="17" t="s">
        <v>87</v>
      </c>
      <c r="D14" s="17" t="s">
        <v>88</v>
      </c>
      <c r="E14" s="18">
        <v>-0.34056971000000003</v>
      </c>
      <c r="F14" s="18">
        <v>2.85637E-3</v>
      </c>
      <c r="G14" s="19">
        <v>126</v>
      </c>
      <c r="H14" s="19">
        <v>571</v>
      </c>
      <c r="I14" s="18">
        <v>24.303497700000001</v>
      </c>
      <c r="J14" s="18">
        <v>54.290399999999998</v>
      </c>
      <c r="K14" s="18">
        <v>13.98305362</v>
      </c>
      <c r="L14" s="18">
        <v>2.0419</v>
      </c>
      <c r="M14" s="18">
        <v>10.32044408</v>
      </c>
      <c r="N14" s="20">
        <v>16.121500000000001</v>
      </c>
      <c r="O14" s="21">
        <v>24.735535599999999</v>
      </c>
      <c r="P14" s="22">
        <v>23.64099444</v>
      </c>
      <c r="Q14" s="23">
        <v>-1.3768438877062361E-2</v>
      </c>
      <c r="R14" s="24">
        <v>8.8000000000000007</v>
      </c>
      <c r="S14" s="25"/>
      <c r="T14" s="26"/>
      <c r="U14" s="27"/>
      <c r="V14" s="3"/>
      <c r="W14" s="13">
        <v>13</v>
      </c>
      <c r="X14" s="13" t="s">
        <v>64</v>
      </c>
      <c r="Y14" s="13" t="s">
        <v>65</v>
      </c>
      <c r="Z14" s="13" t="s">
        <v>80</v>
      </c>
      <c r="AA14" s="13" t="s">
        <v>55</v>
      </c>
      <c r="AB14" s="13" t="s">
        <v>87</v>
      </c>
      <c r="AC14" s="13" t="s">
        <v>88</v>
      </c>
      <c r="AD14" s="13">
        <v>-0.34056971000000003</v>
      </c>
      <c r="AE14" s="13">
        <v>2.85637E-3</v>
      </c>
      <c r="AF14" s="13">
        <v>0.34342608000000002</v>
      </c>
      <c r="AG14" s="13">
        <v>126</v>
      </c>
      <c r="AH14" s="13">
        <v>571</v>
      </c>
      <c r="AI14" s="13">
        <v>24.303497700000001</v>
      </c>
      <c r="AJ14" s="13">
        <v>54.290399999999998</v>
      </c>
      <c r="AK14" s="13">
        <v>13.98305362</v>
      </c>
      <c r="AL14" s="13">
        <v>2.0419</v>
      </c>
      <c r="AM14" s="13">
        <v>10.32044408</v>
      </c>
      <c r="AN14" s="13">
        <v>16.121500000000001</v>
      </c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>
        <v>2017</v>
      </c>
      <c r="BN14" s="3">
        <v>0</v>
      </c>
      <c r="BO14" s="3">
        <v>1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f t="shared" si="1"/>
        <v>0</v>
      </c>
      <c r="BV14" s="3">
        <f t="shared" si="2"/>
        <v>1</v>
      </c>
      <c r="BW14" s="3">
        <f t="shared" si="3"/>
        <v>0</v>
      </c>
      <c r="BX14" s="3">
        <f t="shared" si="4"/>
        <v>0.447081746031746</v>
      </c>
      <c r="BY14" s="3">
        <f t="shared" si="5"/>
        <v>0.25756033516054405</v>
      </c>
      <c r="BZ14" s="3">
        <f t="shared" si="6"/>
        <v>5.0543337479798227</v>
      </c>
      <c r="CA14" s="3">
        <f t="shared" si="7"/>
        <v>0.96375258954454202</v>
      </c>
      <c r="CB14" s="3">
        <f t="shared" si="8"/>
        <v>3.5760070052539405E-3</v>
      </c>
    </row>
    <row r="15" spans="1:80" customFormat="1">
      <c r="A15" s="17" t="str">
        <f t="shared" si="0"/>
        <v>台北</v>
      </c>
      <c r="B15" s="17" t="s">
        <v>55</v>
      </c>
      <c r="C15" s="17" t="s">
        <v>89</v>
      </c>
      <c r="D15" s="17" t="s">
        <v>90</v>
      </c>
      <c r="E15" s="18">
        <v>3.2029080000000001E-2</v>
      </c>
      <c r="F15" s="18">
        <v>0.1149545</v>
      </c>
      <c r="G15" s="19">
        <v>80</v>
      </c>
      <c r="H15" s="19">
        <v>376</v>
      </c>
      <c r="I15" s="18">
        <v>7.3423525400000003</v>
      </c>
      <c r="J15" s="18">
        <v>27.7254</v>
      </c>
      <c r="K15" s="18">
        <v>4.30633979</v>
      </c>
      <c r="L15" s="18">
        <v>0.499</v>
      </c>
      <c r="M15" s="18">
        <v>3.0360127499999998</v>
      </c>
      <c r="N15" s="20">
        <v>5.8620999999999999</v>
      </c>
      <c r="O15" s="21">
        <v>8.9220003000000005</v>
      </c>
      <c r="P15" s="22">
        <v>8.1716712600000001</v>
      </c>
      <c r="Q15" s="23">
        <v>3.5898990050471078E-3</v>
      </c>
      <c r="R15" s="24">
        <v>8.9</v>
      </c>
      <c r="S15" s="25"/>
      <c r="T15" s="26"/>
      <c r="U15" s="27"/>
      <c r="V15" s="3"/>
      <c r="W15" s="13">
        <v>14</v>
      </c>
      <c r="X15" s="13" t="s">
        <v>64</v>
      </c>
      <c r="Y15" s="13" t="s">
        <v>65</v>
      </c>
      <c r="Z15" s="13" t="s">
        <v>80</v>
      </c>
      <c r="AA15" s="13" t="s">
        <v>55</v>
      </c>
      <c r="AB15" s="13" t="s">
        <v>89</v>
      </c>
      <c r="AC15" s="13" t="s">
        <v>90</v>
      </c>
      <c r="AD15" s="13">
        <v>3.2029080000000001E-2</v>
      </c>
      <c r="AE15" s="13">
        <v>0.1149545</v>
      </c>
      <c r="AF15" s="13">
        <v>8.292542E-2</v>
      </c>
      <c r="AG15" s="13">
        <v>80</v>
      </c>
      <c r="AH15" s="13">
        <v>376</v>
      </c>
      <c r="AI15" s="13">
        <v>7.3423525400000003</v>
      </c>
      <c r="AJ15" s="13">
        <v>27.7254</v>
      </c>
      <c r="AK15" s="13">
        <v>4.30633979</v>
      </c>
      <c r="AL15" s="13">
        <v>0.499</v>
      </c>
      <c r="AM15" s="13">
        <v>3.0360127499999998</v>
      </c>
      <c r="AN15" s="13">
        <v>5.8620999999999999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>
        <v>2017</v>
      </c>
      <c r="BN15" s="3">
        <v>0</v>
      </c>
      <c r="BO15" s="3">
        <v>1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f t="shared" si="1"/>
        <v>0</v>
      </c>
      <c r="BV15" s="3">
        <f t="shared" si="2"/>
        <v>1</v>
      </c>
      <c r="BW15" s="3">
        <f t="shared" si="3"/>
        <v>0</v>
      </c>
      <c r="BX15" s="3">
        <f t="shared" si="4"/>
        <v>0.35280499999999998</v>
      </c>
      <c r="BY15" s="3">
        <f t="shared" si="5"/>
        <v>0.15532110591731768</v>
      </c>
      <c r="BZ15" s="3">
        <f t="shared" si="6"/>
        <v>6.0841938877755508</v>
      </c>
      <c r="CA15" s="3">
        <f t="shared" si="7"/>
        <v>0.98232026190105015</v>
      </c>
      <c r="CB15" s="3">
        <f t="shared" si="8"/>
        <v>1.3271276595744682E-3</v>
      </c>
    </row>
    <row r="16" spans="1:80" customFormat="1">
      <c r="A16" s="17" t="str">
        <f t="shared" si="0"/>
        <v>台北</v>
      </c>
      <c r="B16" s="17" t="s">
        <v>55</v>
      </c>
      <c r="C16" s="17" t="s">
        <v>91</v>
      </c>
      <c r="D16" s="17" t="s">
        <v>92</v>
      </c>
      <c r="E16" s="18">
        <v>0.21710718000000001</v>
      </c>
      <c r="F16" s="18">
        <v>0.48731022000000002</v>
      </c>
      <c r="G16" s="19">
        <v>142</v>
      </c>
      <c r="H16" s="19">
        <v>373</v>
      </c>
      <c r="I16" s="18">
        <v>14.81674396</v>
      </c>
      <c r="J16" s="18">
        <v>55.415300000000002</v>
      </c>
      <c r="K16" s="18">
        <v>9.9426766999999998</v>
      </c>
      <c r="L16" s="18">
        <v>1.1936</v>
      </c>
      <c r="M16" s="18">
        <v>4.8740672600000003</v>
      </c>
      <c r="N16" s="20">
        <v>5.8788</v>
      </c>
      <c r="O16" s="21">
        <v>28.854199130000001</v>
      </c>
      <c r="P16" s="22">
        <v>27.154811420000001</v>
      </c>
      <c r="Q16" s="23">
        <v>7.5242836934008503E-3</v>
      </c>
      <c r="R16" s="24">
        <v>7.8</v>
      </c>
      <c r="S16" s="25"/>
      <c r="T16" s="26"/>
      <c r="U16" s="27"/>
      <c r="V16" s="3"/>
      <c r="W16" s="13">
        <v>15</v>
      </c>
      <c r="X16" s="13" t="s">
        <v>64</v>
      </c>
      <c r="Y16" s="13" t="s">
        <v>65</v>
      </c>
      <c r="Z16" s="13" t="s">
        <v>80</v>
      </c>
      <c r="AA16" s="13" t="s">
        <v>55</v>
      </c>
      <c r="AB16" s="13" t="s">
        <v>91</v>
      </c>
      <c r="AC16" s="13" t="s">
        <v>92</v>
      </c>
      <c r="AD16" s="13">
        <v>0.21710718000000001</v>
      </c>
      <c r="AE16" s="13">
        <v>0.48731022000000002</v>
      </c>
      <c r="AF16" s="13">
        <v>0.35523441</v>
      </c>
      <c r="AG16" s="13">
        <v>142</v>
      </c>
      <c r="AH16" s="13">
        <v>373</v>
      </c>
      <c r="AI16" s="13">
        <v>14.81674396</v>
      </c>
      <c r="AJ16" s="13">
        <v>55.415300000000002</v>
      </c>
      <c r="AK16" s="13">
        <v>9.9426766999999998</v>
      </c>
      <c r="AL16" s="13">
        <v>1.1936</v>
      </c>
      <c r="AM16" s="13">
        <v>4.8740672600000003</v>
      </c>
      <c r="AN16" s="13">
        <v>5.8788</v>
      </c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>
        <v>2017</v>
      </c>
      <c r="BN16" s="3">
        <v>1</v>
      </c>
      <c r="BO16" s="3">
        <v>1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f t="shared" si="1"/>
        <v>0</v>
      </c>
      <c r="BV16" s="3">
        <f t="shared" si="2"/>
        <v>1</v>
      </c>
      <c r="BW16" s="3">
        <f t="shared" si="3"/>
        <v>0</v>
      </c>
      <c r="BX16" s="3">
        <f t="shared" si="4"/>
        <v>0.3986542253521127</v>
      </c>
      <c r="BY16" s="3">
        <f t="shared" si="5"/>
        <v>0.17942114722829253</v>
      </c>
      <c r="BZ16" s="3">
        <f t="shared" si="6"/>
        <v>4.083501390750671</v>
      </c>
      <c r="CA16" s="3">
        <f t="shared" si="7"/>
        <v>0.97891497626698265</v>
      </c>
      <c r="CB16" s="3">
        <f t="shared" si="8"/>
        <v>3.2000000000000002E-3</v>
      </c>
    </row>
    <row r="17" spans="1:80" customFormat="1">
      <c r="A17" s="17" t="str">
        <f t="shared" si="0"/>
        <v>台北</v>
      </c>
      <c r="B17" s="17" t="s">
        <v>55</v>
      </c>
      <c r="C17" s="17" t="s">
        <v>93</v>
      </c>
      <c r="D17" s="17" t="s">
        <v>94</v>
      </c>
      <c r="E17" s="18">
        <v>0.42257</v>
      </c>
      <c r="F17" s="18">
        <v>1.6791799999999999</v>
      </c>
      <c r="G17" s="19">
        <v>266</v>
      </c>
      <c r="H17" s="19">
        <v>1026</v>
      </c>
      <c r="I17" s="18">
        <v>55.385179200000003</v>
      </c>
      <c r="J17" s="18">
        <v>126.1623</v>
      </c>
      <c r="K17" s="18">
        <v>29.849751009999999</v>
      </c>
      <c r="L17" s="18">
        <v>3.5042</v>
      </c>
      <c r="M17" s="18">
        <v>25.535428190000001</v>
      </c>
      <c r="N17" s="20">
        <v>27.965399999999999</v>
      </c>
      <c r="O17" s="21">
        <v>70.095650000000006</v>
      </c>
      <c r="P17" s="22">
        <v>62.812449999999998</v>
      </c>
      <c r="Q17" s="23">
        <v>6.0284768027687877E-3</v>
      </c>
      <c r="R17" s="24">
        <v>9.4</v>
      </c>
      <c r="S17" s="25"/>
      <c r="T17" s="26"/>
      <c r="U17" s="27"/>
      <c r="V17" s="3"/>
      <c r="W17" s="13">
        <v>16</v>
      </c>
      <c r="X17" s="13" t="s">
        <v>64</v>
      </c>
      <c r="Y17" s="13" t="s">
        <v>65</v>
      </c>
      <c r="Z17" s="13" t="s">
        <v>80</v>
      </c>
      <c r="AA17" s="13" t="s">
        <v>55</v>
      </c>
      <c r="AB17" s="13" t="s">
        <v>93</v>
      </c>
      <c r="AC17" s="13" t="s">
        <v>94</v>
      </c>
      <c r="AD17" s="13">
        <v>0.42257</v>
      </c>
      <c r="AE17" s="13">
        <v>1.6791799999999999</v>
      </c>
      <c r="AF17" s="13">
        <v>1.4571799999999999</v>
      </c>
      <c r="AG17" s="13">
        <v>266</v>
      </c>
      <c r="AH17" s="13">
        <v>1026</v>
      </c>
      <c r="AI17" s="13">
        <v>55.385179200000003</v>
      </c>
      <c r="AJ17" s="13">
        <v>126.1623</v>
      </c>
      <c r="AK17" s="13">
        <v>29.849751009999999</v>
      </c>
      <c r="AL17" s="13">
        <v>3.5042</v>
      </c>
      <c r="AM17" s="13">
        <v>25.535428190000001</v>
      </c>
      <c r="AN17" s="13">
        <v>27.965399999999999</v>
      </c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>
        <v>2017</v>
      </c>
      <c r="BN17" s="3">
        <v>1</v>
      </c>
      <c r="BO17" s="3">
        <v>1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f t="shared" si="1"/>
        <v>0</v>
      </c>
      <c r="BV17" s="3">
        <f t="shared" si="2"/>
        <v>1</v>
      </c>
      <c r="BW17" s="3">
        <f t="shared" si="3"/>
        <v>0</v>
      </c>
      <c r="BX17" s="3">
        <f t="shared" si="4"/>
        <v>0.48746804511278202</v>
      </c>
      <c r="BY17" s="3">
        <f t="shared" si="5"/>
        <v>0.23659802500429999</v>
      </c>
      <c r="BZ17" s="3">
        <f t="shared" si="6"/>
        <v>7.2870921151760744</v>
      </c>
      <c r="CA17" s="3">
        <f t="shared" si="7"/>
        <v>0.97297528660062538</v>
      </c>
      <c r="CB17" s="3">
        <f t="shared" si="8"/>
        <v>3.4153996101364522E-3</v>
      </c>
    </row>
    <row r="18" spans="1:80" customFormat="1">
      <c r="A18" s="17" t="str">
        <f t="shared" si="0"/>
        <v>台北</v>
      </c>
      <c r="B18" s="17" t="s">
        <v>55</v>
      </c>
      <c r="C18" s="17" t="s">
        <v>95</v>
      </c>
      <c r="D18" s="17" t="s">
        <v>96</v>
      </c>
      <c r="E18" s="18">
        <v>-0.83814999999999995</v>
      </c>
      <c r="F18" s="18">
        <v>1.0414099999999999</v>
      </c>
      <c r="G18" s="19">
        <v>125</v>
      </c>
      <c r="H18" s="19">
        <v>308</v>
      </c>
      <c r="I18" s="18">
        <v>23.416774589999999</v>
      </c>
      <c r="J18" s="18">
        <v>33.051400000000001</v>
      </c>
      <c r="K18" s="18">
        <v>16.886785289999999</v>
      </c>
      <c r="L18" s="18">
        <v>1.3245</v>
      </c>
      <c r="M18" s="18">
        <v>6.5299893000000004</v>
      </c>
      <c r="N18" s="20">
        <v>5.6268000000000002</v>
      </c>
      <c r="O18" s="21">
        <v>31.563220000000001</v>
      </c>
      <c r="P18" s="22">
        <v>29.24614</v>
      </c>
      <c r="Q18" s="23">
        <v>-2.6554641763419571E-2</v>
      </c>
      <c r="R18" s="24">
        <v>4.5</v>
      </c>
      <c r="S18" s="25"/>
      <c r="T18" s="26"/>
      <c r="U18" s="27"/>
      <c r="V18" s="3"/>
      <c r="W18" s="13">
        <v>17</v>
      </c>
      <c r="X18" s="13" t="s">
        <v>64</v>
      </c>
      <c r="Y18" s="13" t="s">
        <v>65</v>
      </c>
      <c r="Z18" s="13" t="s">
        <v>80</v>
      </c>
      <c r="AA18" s="13" t="s">
        <v>55</v>
      </c>
      <c r="AB18" s="13" t="s">
        <v>95</v>
      </c>
      <c r="AC18" s="13" t="s">
        <v>96</v>
      </c>
      <c r="AD18" s="13">
        <v>-0.83814999999999995</v>
      </c>
      <c r="AE18" s="13">
        <v>1.0414099999999999</v>
      </c>
      <c r="AF18" s="13">
        <v>1.9818100000000001</v>
      </c>
      <c r="AG18" s="13">
        <v>125</v>
      </c>
      <c r="AH18" s="13">
        <v>308</v>
      </c>
      <c r="AI18" s="13">
        <v>23.416774589999999</v>
      </c>
      <c r="AJ18" s="13">
        <v>33.051400000000001</v>
      </c>
      <c r="AK18" s="13">
        <v>16.886785289999999</v>
      </c>
      <c r="AL18" s="13">
        <v>1.3245</v>
      </c>
      <c r="AM18" s="13">
        <v>6.5299893000000004</v>
      </c>
      <c r="AN18" s="13">
        <v>5.6268000000000002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>
        <v>2017</v>
      </c>
      <c r="BN18" s="3">
        <v>1</v>
      </c>
      <c r="BO18" s="3">
        <v>1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f t="shared" si="1"/>
        <v>0</v>
      </c>
      <c r="BV18" s="3">
        <f t="shared" si="2"/>
        <v>1</v>
      </c>
      <c r="BW18" s="3">
        <f t="shared" si="3"/>
        <v>0</v>
      </c>
      <c r="BX18" s="3">
        <f t="shared" si="4"/>
        <v>0.27500720000000001</v>
      </c>
      <c r="BY18" s="3">
        <f t="shared" si="5"/>
        <v>0.51092496202883986</v>
      </c>
      <c r="BZ18" s="3">
        <f t="shared" si="6"/>
        <v>4.9301542468856177</v>
      </c>
      <c r="CA18" s="3">
        <f t="shared" si="7"/>
        <v>0.96147009969193531</v>
      </c>
      <c r="CB18" s="3">
        <f t="shared" si="8"/>
        <v>4.300324675324675E-3</v>
      </c>
    </row>
    <row r="19" spans="1:80" customFormat="1">
      <c r="A19" s="17" t="str">
        <f t="shared" si="0"/>
        <v>台北</v>
      </c>
      <c r="B19" s="17" t="s">
        <v>55</v>
      </c>
      <c r="C19" s="17" t="s">
        <v>97</v>
      </c>
      <c r="D19" s="17" t="s">
        <v>98</v>
      </c>
      <c r="E19" s="18">
        <v>-3.8697275000000002</v>
      </c>
      <c r="F19" s="18">
        <v>18.959458309999999</v>
      </c>
      <c r="G19" s="19">
        <v>417</v>
      </c>
      <c r="H19" s="19">
        <v>1080</v>
      </c>
      <c r="I19" s="18">
        <v>48.439631060000004</v>
      </c>
      <c r="J19" s="18">
        <v>105.9588</v>
      </c>
      <c r="K19" s="18">
        <v>27.816077780000001</v>
      </c>
      <c r="L19" s="18">
        <v>3.0998000000000001</v>
      </c>
      <c r="M19" s="18">
        <v>20.623553279999999</v>
      </c>
      <c r="N19" s="20">
        <v>29.9086</v>
      </c>
      <c r="O19" s="21">
        <v>53.211707619999999</v>
      </c>
      <c r="P19" s="22">
        <v>55.151745699999999</v>
      </c>
      <c r="Q19" s="23">
        <v>-7.2723234661718233E-2</v>
      </c>
      <c r="R19" s="24">
        <v>9.8000000000000007</v>
      </c>
      <c r="S19" s="25"/>
      <c r="T19" s="26"/>
      <c r="U19" s="27"/>
      <c r="V19" s="3"/>
      <c r="W19" s="13">
        <v>18</v>
      </c>
      <c r="X19" s="13" t="s">
        <v>64</v>
      </c>
      <c r="Y19" s="13" t="s">
        <v>65</v>
      </c>
      <c r="Z19" s="13" t="s">
        <v>80</v>
      </c>
      <c r="AA19" s="13" t="s">
        <v>55</v>
      </c>
      <c r="AB19" s="13" t="s">
        <v>97</v>
      </c>
      <c r="AC19" s="13" t="s">
        <v>98</v>
      </c>
      <c r="AD19" s="13">
        <v>-3.8697275000000002</v>
      </c>
      <c r="AE19" s="13">
        <v>18.959458309999999</v>
      </c>
      <c r="AF19" s="13">
        <v>22.829185809999998</v>
      </c>
      <c r="AG19" s="13">
        <v>417</v>
      </c>
      <c r="AH19" s="13">
        <v>1080</v>
      </c>
      <c r="AI19" s="13">
        <v>48.439631060000004</v>
      </c>
      <c r="AJ19" s="13">
        <v>105.9588</v>
      </c>
      <c r="AK19" s="13">
        <v>27.816077780000001</v>
      </c>
      <c r="AL19" s="13">
        <v>3.0998000000000001</v>
      </c>
      <c r="AM19" s="13">
        <v>20.623553279999999</v>
      </c>
      <c r="AN19" s="13">
        <v>29.9086</v>
      </c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>
        <v>2017</v>
      </c>
      <c r="BN19" s="3">
        <v>1</v>
      </c>
      <c r="BO19" s="3">
        <v>1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f t="shared" si="1"/>
        <v>0</v>
      </c>
      <c r="BV19" s="3">
        <f t="shared" si="2"/>
        <v>1</v>
      </c>
      <c r="BW19" s="3">
        <f t="shared" si="3"/>
        <v>0</v>
      </c>
      <c r="BX19" s="3">
        <f t="shared" si="4"/>
        <v>0.26153141486810549</v>
      </c>
      <c r="BY19" s="3">
        <f t="shared" si="5"/>
        <v>0.26251786335821092</v>
      </c>
      <c r="BZ19" s="3">
        <f t="shared" si="6"/>
        <v>6.6531883605393896</v>
      </c>
      <c r="CA19" s="3">
        <f t="shared" si="7"/>
        <v>0.97157674864705756</v>
      </c>
      <c r="CB19" s="3">
        <f t="shared" si="8"/>
        <v>2.8701851851851853E-3</v>
      </c>
    </row>
    <row r="20" spans="1:80" customFormat="1">
      <c r="A20" s="17" t="str">
        <f t="shared" si="0"/>
        <v>台北</v>
      </c>
      <c r="B20" s="17" t="s">
        <v>55</v>
      </c>
      <c r="C20" s="17" t="s">
        <v>99</v>
      </c>
      <c r="D20" s="17" t="s">
        <v>100</v>
      </c>
      <c r="E20" s="18">
        <v>1.0016449700000001</v>
      </c>
      <c r="F20" s="18">
        <v>4.7901770800000003</v>
      </c>
      <c r="G20" s="19">
        <v>370</v>
      </c>
      <c r="H20" s="19">
        <v>1011</v>
      </c>
      <c r="I20" s="18">
        <v>48.402991329999999</v>
      </c>
      <c r="J20" s="18">
        <v>126.2948</v>
      </c>
      <c r="K20" s="18">
        <v>27.340539799999998</v>
      </c>
      <c r="L20" s="18">
        <v>3.2574999999999998</v>
      </c>
      <c r="M20" s="18">
        <v>21.062451530000001</v>
      </c>
      <c r="N20" s="20">
        <v>25.250299999999999</v>
      </c>
      <c r="O20" s="21">
        <v>54.090990210000001</v>
      </c>
      <c r="P20" s="22">
        <v>51.604486639999998</v>
      </c>
      <c r="Q20" s="23">
        <v>1.8517778397312872E-2</v>
      </c>
      <c r="R20" s="24">
        <v>8.6</v>
      </c>
      <c r="S20" s="25"/>
      <c r="T20" s="26"/>
      <c r="U20" s="27"/>
      <c r="V20" s="3"/>
      <c r="W20" s="13">
        <v>19</v>
      </c>
      <c r="X20" s="13" t="s">
        <v>64</v>
      </c>
      <c r="Y20" s="13" t="s">
        <v>65</v>
      </c>
      <c r="Z20" s="13" t="s">
        <v>80</v>
      </c>
      <c r="AA20" s="13" t="s">
        <v>55</v>
      </c>
      <c r="AB20" s="13" t="s">
        <v>99</v>
      </c>
      <c r="AC20" s="13" t="s">
        <v>100</v>
      </c>
      <c r="AD20" s="13">
        <v>1.0016449700000001</v>
      </c>
      <c r="AE20" s="13">
        <v>4.7901770800000003</v>
      </c>
      <c r="AF20" s="13">
        <v>3.7885321099999998</v>
      </c>
      <c r="AG20" s="13">
        <v>370</v>
      </c>
      <c r="AH20" s="13">
        <v>1011</v>
      </c>
      <c r="AI20" s="13">
        <v>48.402991329999999</v>
      </c>
      <c r="AJ20" s="13">
        <v>126.2948</v>
      </c>
      <c r="AK20" s="13">
        <v>27.340539799999998</v>
      </c>
      <c r="AL20" s="13">
        <v>3.2574999999999998</v>
      </c>
      <c r="AM20" s="13">
        <v>21.062451530000001</v>
      </c>
      <c r="AN20" s="13">
        <v>25.250299999999999</v>
      </c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>
        <v>2017</v>
      </c>
      <c r="BN20" s="3">
        <v>1</v>
      </c>
      <c r="BO20" s="3">
        <v>1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f t="shared" si="1"/>
        <v>0</v>
      </c>
      <c r="BV20" s="3">
        <f t="shared" si="2"/>
        <v>1</v>
      </c>
      <c r="BW20" s="3">
        <f t="shared" si="3"/>
        <v>0</v>
      </c>
      <c r="BX20" s="3">
        <f t="shared" si="4"/>
        <v>0.35014135135135138</v>
      </c>
      <c r="BY20" s="3">
        <f t="shared" si="5"/>
        <v>0.21648191216107077</v>
      </c>
      <c r="BZ20" s="3">
        <f t="shared" si="6"/>
        <v>6.4658331634689183</v>
      </c>
      <c r="CA20" s="3">
        <f t="shared" si="7"/>
        <v>0.97485571464188592</v>
      </c>
      <c r="CB20" s="3">
        <f t="shared" si="8"/>
        <v>3.222057368941642E-3</v>
      </c>
    </row>
    <row r="21" spans="1:80" customFormat="1">
      <c r="A21" s="17" t="str">
        <f t="shared" si="0"/>
        <v>台北</v>
      </c>
      <c r="B21" s="17" t="s">
        <v>55</v>
      </c>
      <c r="C21" s="17" t="s">
        <v>101</v>
      </c>
      <c r="D21" s="17" t="s">
        <v>102</v>
      </c>
      <c r="E21" s="18">
        <v>3.1189999999999999E-2</v>
      </c>
      <c r="F21" s="18">
        <v>0.29797000000000001</v>
      </c>
      <c r="G21" s="19">
        <v>134</v>
      </c>
      <c r="H21" s="19">
        <v>479</v>
      </c>
      <c r="I21" s="18">
        <v>26.140639360000002</v>
      </c>
      <c r="J21" s="18">
        <v>85.111199999999997</v>
      </c>
      <c r="K21" s="18">
        <v>16.392331240000001</v>
      </c>
      <c r="L21" s="18">
        <v>1.8851</v>
      </c>
      <c r="M21" s="18">
        <v>9.7483081200000008</v>
      </c>
      <c r="N21" s="20">
        <v>11.962300000000001</v>
      </c>
      <c r="O21" s="21">
        <v>29.639130000000002</v>
      </c>
      <c r="P21" s="22">
        <v>26.405090000000001</v>
      </c>
      <c r="Q21" s="23">
        <v>1.0523250851155212E-3</v>
      </c>
      <c r="R21" s="24">
        <v>9.1</v>
      </c>
      <c r="S21" s="25"/>
      <c r="T21" s="26"/>
      <c r="U21" s="27"/>
      <c r="V21" s="3"/>
      <c r="W21" s="13">
        <v>20</v>
      </c>
      <c r="X21" s="13" t="s">
        <v>64</v>
      </c>
      <c r="Y21" s="13" t="s">
        <v>65</v>
      </c>
      <c r="Z21" s="13" t="s">
        <v>80</v>
      </c>
      <c r="AA21" s="13" t="s">
        <v>55</v>
      </c>
      <c r="AB21" s="13" t="s">
        <v>101</v>
      </c>
      <c r="AC21" s="13" t="s">
        <v>102</v>
      </c>
      <c r="AD21" s="13">
        <v>3.1189999999999999E-2</v>
      </c>
      <c r="AE21" s="13">
        <v>0.29797000000000001</v>
      </c>
      <c r="AF21" s="13">
        <v>0.29760999999999999</v>
      </c>
      <c r="AG21" s="13">
        <v>134</v>
      </c>
      <c r="AH21" s="13">
        <v>479</v>
      </c>
      <c r="AI21" s="13">
        <v>26.140639360000002</v>
      </c>
      <c r="AJ21" s="13">
        <v>85.111199999999997</v>
      </c>
      <c r="AK21" s="13">
        <v>16.392331240000001</v>
      </c>
      <c r="AL21" s="13">
        <v>1.8851</v>
      </c>
      <c r="AM21" s="13">
        <v>9.7483081200000008</v>
      </c>
      <c r="AN21" s="13">
        <v>11.962300000000001</v>
      </c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>
        <v>2017</v>
      </c>
      <c r="BN21" s="3">
        <v>1</v>
      </c>
      <c r="BO21" s="3">
        <v>1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f t="shared" si="1"/>
        <v>0</v>
      </c>
      <c r="BV21" s="3">
        <f t="shared" si="2"/>
        <v>1</v>
      </c>
      <c r="BW21" s="3">
        <f t="shared" si="3"/>
        <v>0</v>
      </c>
      <c r="BX21" s="3">
        <f t="shared" si="4"/>
        <v>0.64922611940298502</v>
      </c>
      <c r="BY21" s="3">
        <f t="shared" si="5"/>
        <v>0.19259899096711128</v>
      </c>
      <c r="BZ21" s="3">
        <f t="shared" si="6"/>
        <v>5.17124190759111</v>
      </c>
      <c r="CA21" s="3">
        <f t="shared" si="7"/>
        <v>0.97833126236403167</v>
      </c>
      <c r="CB21" s="3">
        <f t="shared" si="8"/>
        <v>3.9354906054279749E-3</v>
      </c>
    </row>
    <row r="22" spans="1:80" customFormat="1">
      <c r="A22" s="17" t="str">
        <f t="shared" si="0"/>
        <v>台北</v>
      </c>
      <c r="B22" s="17" t="s">
        <v>55</v>
      </c>
      <c r="C22" s="17" t="s">
        <v>103</v>
      </c>
      <c r="D22" s="17" t="s">
        <v>104</v>
      </c>
      <c r="E22" s="18">
        <v>1.74986858</v>
      </c>
      <c r="F22" s="18">
        <v>1.5720197499999999</v>
      </c>
      <c r="G22" s="19">
        <v>99</v>
      </c>
      <c r="H22" s="19">
        <v>621</v>
      </c>
      <c r="I22" s="18">
        <v>26.270913879999998</v>
      </c>
      <c r="J22" s="18">
        <v>68.516099999999994</v>
      </c>
      <c r="K22" s="18">
        <v>15.68734774</v>
      </c>
      <c r="L22" s="18">
        <v>1.6545000000000001</v>
      </c>
      <c r="M22" s="18">
        <v>10.58356614</v>
      </c>
      <c r="N22" s="20">
        <v>13.534800000000001</v>
      </c>
      <c r="O22" s="21">
        <v>29.782194329999999</v>
      </c>
      <c r="P22" s="22">
        <v>26.676354419999999</v>
      </c>
      <c r="Q22" s="23">
        <v>5.8755528911358094E-2</v>
      </c>
      <c r="R22" s="24">
        <v>9.6</v>
      </c>
      <c r="S22" s="25"/>
      <c r="T22" s="26"/>
      <c r="U22" s="27"/>
      <c r="V22" s="3"/>
      <c r="W22" s="13">
        <v>21</v>
      </c>
      <c r="X22" s="13" t="s">
        <v>64</v>
      </c>
      <c r="Y22" s="13" t="s">
        <v>65</v>
      </c>
      <c r="Z22" s="13" t="s">
        <v>80</v>
      </c>
      <c r="AA22" s="13" t="s">
        <v>55</v>
      </c>
      <c r="AB22" s="13" t="s">
        <v>103</v>
      </c>
      <c r="AC22" s="13" t="s">
        <v>104</v>
      </c>
      <c r="AD22" s="13">
        <v>1.74986858</v>
      </c>
      <c r="AE22" s="13">
        <v>1.5720197499999999</v>
      </c>
      <c r="AF22" s="13">
        <v>0.14413112</v>
      </c>
      <c r="AG22" s="13">
        <v>99</v>
      </c>
      <c r="AH22" s="13">
        <v>621</v>
      </c>
      <c r="AI22" s="13">
        <v>26.270913879999998</v>
      </c>
      <c r="AJ22" s="13">
        <v>68.516099999999994</v>
      </c>
      <c r="AK22" s="13">
        <v>15.68734774</v>
      </c>
      <c r="AL22" s="13">
        <v>1.6545000000000001</v>
      </c>
      <c r="AM22" s="13">
        <v>10.58356614</v>
      </c>
      <c r="AN22" s="13">
        <v>13.534800000000001</v>
      </c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>
        <v>2017</v>
      </c>
      <c r="BN22" s="3">
        <v>1</v>
      </c>
      <c r="BO22" s="3">
        <v>1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f t="shared" si="1"/>
        <v>0</v>
      </c>
      <c r="BV22" s="3">
        <f t="shared" si="2"/>
        <v>1</v>
      </c>
      <c r="BW22" s="3">
        <f t="shared" si="3"/>
        <v>0</v>
      </c>
      <c r="BX22" s="3">
        <f t="shared" si="4"/>
        <v>0.70879393939393931</v>
      </c>
      <c r="BY22" s="3">
        <f t="shared" si="5"/>
        <v>0.22895856214816665</v>
      </c>
      <c r="BZ22" s="3">
        <f t="shared" si="6"/>
        <v>6.3968365911151404</v>
      </c>
      <c r="CA22" s="3">
        <f t="shared" si="7"/>
        <v>0.97642174927961289</v>
      </c>
      <c r="CB22" s="3">
        <f t="shared" si="8"/>
        <v>2.6642512077294689E-3</v>
      </c>
    </row>
    <row r="23" spans="1:80" customFormat="1">
      <c r="A23" s="17" t="str">
        <f t="shared" si="0"/>
        <v>台北</v>
      </c>
      <c r="B23" s="17" t="s">
        <v>55</v>
      </c>
      <c r="C23" s="17" t="s">
        <v>105</v>
      </c>
      <c r="D23" s="17" t="s">
        <v>106</v>
      </c>
      <c r="E23" s="18">
        <v>0.42546655</v>
      </c>
      <c r="F23" s="18">
        <v>0.85312184000000002</v>
      </c>
      <c r="G23" s="19">
        <v>169</v>
      </c>
      <c r="H23" s="19">
        <v>954</v>
      </c>
      <c r="I23" s="18">
        <v>32.280783489999997</v>
      </c>
      <c r="J23" s="18">
        <v>79.488600000000005</v>
      </c>
      <c r="K23" s="18">
        <v>17.516029870000001</v>
      </c>
      <c r="L23" s="18">
        <v>3.2667000000000002</v>
      </c>
      <c r="M23" s="18">
        <v>14.76475362</v>
      </c>
      <c r="N23" s="20">
        <v>21.322399999999998</v>
      </c>
      <c r="O23" s="21">
        <v>34.531513400000001</v>
      </c>
      <c r="P23" s="22">
        <v>30.601544839999999</v>
      </c>
      <c r="Q23" s="23">
        <v>1.2321109274058054E-2</v>
      </c>
      <c r="R23" s="24">
        <v>9.8000000000000007</v>
      </c>
      <c r="S23" s="25"/>
      <c r="T23" s="26"/>
      <c r="U23" s="27"/>
      <c r="V23" s="3"/>
      <c r="W23" s="13">
        <v>22</v>
      </c>
      <c r="X23" s="13" t="s">
        <v>64</v>
      </c>
      <c r="Y23" s="13" t="s">
        <v>65</v>
      </c>
      <c r="Z23" s="13" t="s">
        <v>80</v>
      </c>
      <c r="AA23" s="13" t="s">
        <v>55</v>
      </c>
      <c r="AB23" s="13" t="s">
        <v>105</v>
      </c>
      <c r="AC23" s="13" t="s">
        <v>106</v>
      </c>
      <c r="AD23" s="13">
        <v>0.42546655</v>
      </c>
      <c r="AE23" s="13">
        <v>0.85312184000000002</v>
      </c>
      <c r="AF23" s="13">
        <v>0.5376687</v>
      </c>
      <c r="AG23" s="13">
        <v>169</v>
      </c>
      <c r="AH23" s="13">
        <v>954</v>
      </c>
      <c r="AI23" s="13">
        <v>32.280783489999997</v>
      </c>
      <c r="AJ23" s="13">
        <v>79.488600000000005</v>
      </c>
      <c r="AK23" s="13">
        <v>17.516029870000001</v>
      </c>
      <c r="AL23" s="13">
        <v>3.2667000000000002</v>
      </c>
      <c r="AM23" s="13">
        <v>14.76475362</v>
      </c>
      <c r="AN23" s="13">
        <v>21.322399999999998</v>
      </c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>
        <v>2017</v>
      </c>
      <c r="BN23" s="3">
        <v>1</v>
      </c>
      <c r="BO23" s="3">
        <v>1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f t="shared" si="1"/>
        <v>0</v>
      </c>
      <c r="BV23" s="3">
        <f t="shared" si="2"/>
        <v>1</v>
      </c>
      <c r="BW23" s="3">
        <f t="shared" si="3"/>
        <v>0</v>
      </c>
      <c r="BX23" s="3">
        <f t="shared" si="4"/>
        <v>0.48967633136094679</v>
      </c>
      <c r="BY23" s="3">
        <f t="shared" si="5"/>
        <v>0.22035901840012279</v>
      </c>
      <c r="BZ23" s="3">
        <f t="shared" si="6"/>
        <v>4.5197764165671774</v>
      </c>
      <c r="CA23" s="3">
        <f t="shared" si="7"/>
        <v>0.9605257910973678</v>
      </c>
      <c r="CB23" s="3">
        <f t="shared" si="8"/>
        <v>3.4242138364779877E-3</v>
      </c>
    </row>
    <row r="24" spans="1:80" customFormat="1" ht="16.5" customHeight="1">
      <c r="A24" s="17" t="str">
        <f t="shared" si="0"/>
        <v>台北</v>
      </c>
      <c r="B24" s="17" t="s">
        <v>55</v>
      </c>
      <c r="C24" s="17" t="s">
        <v>107</v>
      </c>
      <c r="D24" s="17" t="s">
        <v>108</v>
      </c>
      <c r="E24" s="18">
        <v>-0.45728000000000002</v>
      </c>
      <c r="F24" s="18">
        <v>-0.24959999999999999</v>
      </c>
      <c r="G24" s="19">
        <v>107</v>
      </c>
      <c r="H24" s="19">
        <v>578</v>
      </c>
      <c r="I24" s="18">
        <v>18.725159260000002</v>
      </c>
      <c r="J24" s="18">
        <v>49.655000000000001</v>
      </c>
      <c r="K24" s="18">
        <v>10.70695495</v>
      </c>
      <c r="L24" s="18">
        <v>1.7126999999999999</v>
      </c>
      <c r="M24" s="18">
        <v>8.0182043099999998</v>
      </c>
      <c r="N24" s="20">
        <v>13.260300000000001</v>
      </c>
      <c r="O24" s="21">
        <v>20.050689999999999</v>
      </c>
      <c r="P24" s="22">
        <v>18.539860000000001</v>
      </c>
      <c r="Q24" s="23">
        <v>-2.2806197691949755E-2</v>
      </c>
      <c r="R24" s="24">
        <v>9.5</v>
      </c>
      <c r="S24" s="25"/>
      <c r="T24" s="26"/>
      <c r="U24" s="27"/>
      <c r="V24" s="3"/>
      <c r="W24" s="13">
        <v>24</v>
      </c>
      <c r="X24" s="13" t="s">
        <v>64</v>
      </c>
      <c r="Y24" s="13" t="s">
        <v>65</v>
      </c>
      <c r="Z24" s="13" t="s">
        <v>80</v>
      </c>
      <c r="AA24" s="13" t="s">
        <v>55</v>
      </c>
      <c r="AB24" s="13" t="s">
        <v>107</v>
      </c>
      <c r="AC24" s="13" t="s">
        <v>108</v>
      </c>
      <c r="AD24" s="13">
        <v>-0.45728000000000002</v>
      </c>
      <c r="AE24" s="13">
        <v>-0.24959999999999999</v>
      </c>
      <c r="AF24" s="13">
        <v>0.20768</v>
      </c>
      <c r="AG24" s="13">
        <v>107</v>
      </c>
      <c r="AH24" s="13">
        <v>578</v>
      </c>
      <c r="AI24" s="13">
        <v>18.725159260000002</v>
      </c>
      <c r="AJ24" s="13">
        <v>49.655000000000001</v>
      </c>
      <c r="AK24" s="13">
        <v>10.70695495</v>
      </c>
      <c r="AL24" s="13">
        <v>1.7126999999999999</v>
      </c>
      <c r="AM24" s="13">
        <v>8.0182043099999998</v>
      </c>
      <c r="AN24" s="13">
        <v>13.260300000000001</v>
      </c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>
        <v>2017</v>
      </c>
      <c r="BN24" s="3">
        <v>1</v>
      </c>
      <c r="BO24" s="3">
        <v>1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f t="shared" si="1"/>
        <v>0</v>
      </c>
      <c r="BV24" s="3">
        <f t="shared" si="2"/>
        <v>1</v>
      </c>
      <c r="BW24" s="3">
        <f t="shared" si="3"/>
        <v>0</v>
      </c>
      <c r="BX24" s="3">
        <f t="shared" si="4"/>
        <v>0.48007196261682245</v>
      </c>
      <c r="BY24" s="3">
        <f t="shared" si="5"/>
        <v>0.21562692478098883</v>
      </c>
      <c r="BZ24" s="3">
        <f t="shared" si="6"/>
        <v>4.6816163426169206</v>
      </c>
      <c r="CA24" s="3">
        <f t="shared" si="7"/>
        <v>0.96665803608103928</v>
      </c>
      <c r="CB24" s="3">
        <f t="shared" si="8"/>
        <v>2.9631487889273354E-3</v>
      </c>
    </row>
    <row r="25" spans="1:80" customFormat="1">
      <c r="A25" s="17" t="str">
        <f t="shared" si="0"/>
        <v>台北</v>
      </c>
      <c r="B25" s="17" t="s">
        <v>55</v>
      </c>
      <c r="C25" s="17" t="s">
        <v>109</v>
      </c>
      <c r="D25" s="17" t="s">
        <v>110</v>
      </c>
      <c r="E25" s="18">
        <v>6.2526700000000002</v>
      </c>
      <c r="F25" s="18">
        <v>7.8441000000000001</v>
      </c>
      <c r="G25" s="19">
        <v>457</v>
      </c>
      <c r="H25" s="19">
        <v>725</v>
      </c>
      <c r="I25" s="18">
        <v>49.573630739999999</v>
      </c>
      <c r="J25" s="18">
        <v>114.27500000000001</v>
      </c>
      <c r="K25" s="18">
        <v>29.462731059999999</v>
      </c>
      <c r="L25" s="18">
        <v>2.907</v>
      </c>
      <c r="M25" s="18">
        <v>20.110899679999999</v>
      </c>
      <c r="N25" s="20">
        <v>20.180099999999999</v>
      </c>
      <c r="O25" s="21">
        <v>74.083780000000004</v>
      </c>
      <c r="P25" s="22">
        <v>59.113190000000003</v>
      </c>
      <c r="Q25" s="23">
        <v>8.4399986069825267E-2</v>
      </c>
      <c r="R25" s="24">
        <v>8.9</v>
      </c>
      <c r="S25" s="25"/>
      <c r="T25" s="26"/>
      <c r="U25" s="27"/>
      <c r="V25" s="3"/>
      <c r="W25" s="13">
        <v>25</v>
      </c>
      <c r="X25" s="13" t="s">
        <v>64</v>
      </c>
      <c r="Y25" s="13" t="s">
        <v>65</v>
      </c>
      <c r="Z25" s="13" t="s">
        <v>80</v>
      </c>
      <c r="AA25" s="13" t="s">
        <v>55</v>
      </c>
      <c r="AB25" s="13" t="s">
        <v>109</v>
      </c>
      <c r="AC25" s="13" t="s">
        <v>110</v>
      </c>
      <c r="AD25" s="13">
        <v>6.2526700000000002</v>
      </c>
      <c r="AE25" s="13">
        <v>7.8441000000000001</v>
      </c>
      <c r="AF25" s="13">
        <v>1.5914299999999999</v>
      </c>
      <c r="AG25" s="13">
        <v>457</v>
      </c>
      <c r="AH25" s="13">
        <v>725</v>
      </c>
      <c r="AI25" s="13">
        <v>49.573630739999999</v>
      </c>
      <c r="AJ25" s="13">
        <v>114.27500000000001</v>
      </c>
      <c r="AK25" s="13">
        <v>29.462731059999999</v>
      </c>
      <c r="AL25" s="13">
        <v>2.907</v>
      </c>
      <c r="AM25" s="13">
        <v>20.110899679999999</v>
      </c>
      <c r="AN25" s="13">
        <v>20.180099999999999</v>
      </c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>
        <v>2017</v>
      </c>
      <c r="BN25" s="3">
        <v>1</v>
      </c>
      <c r="BO25" s="3">
        <v>1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f t="shared" si="1"/>
        <v>0</v>
      </c>
      <c r="BV25" s="3">
        <f t="shared" si="2"/>
        <v>1</v>
      </c>
      <c r="BW25" s="3">
        <f t="shared" si="3"/>
        <v>0</v>
      </c>
      <c r="BX25" s="3">
        <f t="shared" si="4"/>
        <v>0.25641575492341356</v>
      </c>
      <c r="BY25" s="3">
        <f t="shared" si="5"/>
        <v>0.25782306768759572</v>
      </c>
      <c r="BZ25" s="3">
        <f t="shared" si="6"/>
        <v>6.9180941451668385</v>
      </c>
      <c r="CA25" s="3">
        <f t="shared" si="7"/>
        <v>0.97519243569831549</v>
      </c>
      <c r="CB25" s="3">
        <f t="shared" si="8"/>
        <v>4.0096551724137933E-3</v>
      </c>
    </row>
    <row r="26" spans="1:80" customFormat="1">
      <c r="A26" s="17" t="str">
        <f t="shared" si="0"/>
        <v>台北</v>
      </c>
      <c r="B26" s="17" t="s">
        <v>55</v>
      </c>
      <c r="C26" s="17" t="s">
        <v>111</v>
      </c>
      <c r="D26" s="17" t="s">
        <v>112</v>
      </c>
      <c r="E26" s="18">
        <v>4.6664300000000001</v>
      </c>
      <c r="F26" s="18">
        <v>6.1179800000000002</v>
      </c>
      <c r="G26" s="19">
        <v>455</v>
      </c>
      <c r="H26" s="19">
        <v>1130</v>
      </c>
      <c r="I26" s="18">
        <v>61.480117759999999</v>
      </c>
      <c r="J26" s="18">
        <v>141.23759999999999</v>
      </c>
      <c r="K26" s="18">
        <v>35.877366729999999</v>
      </c>
      <c r="L26" s="18">
        <v>3.8952</v>
      </c>
      <c r="M26" s="18">
        <v>25.60275103</v>
      </c>
      <c r="N26" s="20">
        <v>29.638100000000001</v>
      </c>
      <c r="O26" s="21">
        <v>75.596329999999995</v>
      </c>
      <c r="P26" s="22">
        <v>61.280830000000002</v>
      </c>
      <c r="Q26" s="23">
        <v>6.1728261147068919E-2</v>
      </c>
      <c r="R26" s="24">
        <v>7.7</v>
      </c>
      <c r="S26" s="25"/>
      <c r="T26" s="26"/>
      <c r="U26" s="27"/>
      <c r="V26" s="3"/>
      <c r="W26" s="13">
        <v>26</v>
      </c>
      <c r="X26" s="13" t="s">
        <v>64</v>
      </c>
      <c r="Y26" s="13" t="s">
        <v>65</v>
      </c>
      <c r="Z26" s="13" t="s">
        <v>80</v>
      </c>
      <c r="AA26" s="13" t="s">
        <v>55</v>
      </c>
      <c r="AB26" s="13" t="s">
        <v>111</v>
      </c>
      <c r="AC26" s="13" t="s">
        <v>112</v>
      </c>
      <c r="AD26" s="13">
        <v>4.6664300000000001</v>
      </c>
      <c r="AE26" s="13">
        <v>6.1179800000000002</v>
      </c>
      <c r="AF26" s="13">
        <v>1.4515499999999999</v>
      </c>
      <c r="AG26" s="13">
        <v>455</v>
      </c>
      <c r="AH26" s="13">
        <v>1130</v>
      </c>
      <c r="AI26" s="13">
        <v>61.480117759999999</v>
      </c>
      <c r="AJ26" s="13">
        <v>141.23759999999999</v>
      </c>
      <c r="AK26" s="13">
        <v>35.877366729999999</v>
      </c>
      <c r="AL26" s="13">
        <v>3.8952</v>
      </c>
      <c r="AM26" s="13">
        <v>25.60275103</v>
      </c>
      <c r="AN26" s="13">
        <v>29.638100000000001</v>
      </c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>
        <v>2017</v>
      </c>
      <c r="BN26" s="3">
        <v>1</v>
      </c>
      <c r="BO26" s="3">
        <v>1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f t="shared" si="1"/>
        <v>0</v>
      </c>
      <c r="BV26" s="3">
        <f t="shared" si="2"/>
        <v>1</v>
      </c>
      <c r="BW26" s="3">
        <f t="shared" si="3"/>
        <v>0</v>
      </c>
      <c r="BX26" s="3">
        <f t="shared" si="4"/>
        <v>0.31897318681318676</v>
      </c>
      <c r="BY26" s="3">
        <f t="shared" si="5"/>
        <v>0.25402135642350199</v>
      </c>
      <c r="BZ26" s="3">
        <f t="shared" si="6"/>
        <v>6.5728976766276448</v>
      </c>
      <c r="CA26" s="3">
        <f t="shared" si="7"/>
        <v>0.97316113242492397</v>
      </c>
      <c r="CB26" s="3">
        <f t="shared" si="8"/>
        <v>3.447079646017699E-3</v>
      </c>
    </row>
    <row r="27" spans="1:80" customFormat="1">
      <c r="A27" s="17" t="str">
        <f t="shared" si="0"/>
        <v>台北</v>
      </c>
      <c r="B27" s="17" t="s">
        <v>56</v>
      </c>
      <c r="C27" s="17" t="s">
        <v>113</v>
      </c>
      <c r="D27" s="17" t="s">
        <v>114</v>
      </c>
      <c r="E27" s="18">
        <v>0.20994821</v>
      </c>
      <c r="F27" s="18">
        <v>0.28058006000000002</v>
      </c>
      <c r="G27" s="19">
        <v>37</v>
      </c>
      <c r="H27" s="19">
        <v>304</v>
      </c>
      <c r="I27" s="18">
        <v>5.7964130300000001</v>
      </c>
      <c r="J27" s="18">
        <v>20.442900000000002</v>
      </c>
      <c r="K27" s="18">
        <v>3.5737507399999999</v>
      </c>
      <c r="L27" s="18">
        <v>0.40649999999999997</v>
      </c>
      <c r="M27" s="18">
        <v>2.2226622900000002</v>
      </c>
      <c r="N27" s="20">
        <v>5.3114999999999997</v>
      </c>
      <c r="O27" s="21">
        <v>5.7266985200000002</v>
      </c>
      <c r="P27" s="22">
        <v>5.4613442699999997</v>
      </c>
      <c r="Q27" s="23">
        <v>3.6661299571956511E-2</v>
      </c>
      <c r="R27" s="24">
        <v>9.4</v>
      </c>
      <c r="S27" s="25"/>
      <c r="T27" s="26"/>
      <c r="U27" s="27"/>
      <c r="V27" s="3"/>
      <c r="W27" s="13">
        <v>27</v>
      </c>
      <c r="X27" s="13" t="s">
        <v>64</v>
      </c>
      <c r="Y27" s="13" t="s">
        <v>65</v>
      </c>
      <c r="Z27" s="13" t="s">
        <v>115</v>
      </c>
      <c r="AA27" s="13" t="s">
        <v>56</v>
      </c>
      <c r="AB27" s="13" t="s">
        <v>113</v>
      </c>
      <c r="AC27" s="13" t="s">
        <v>114</v>
      </c>
      <c r="AD27" s="13">
        <v>0.20994821</v>
      </c>
      <c r="AE27" s="13">
        <v>0.28058006000000002</v>
      </c>
      <c r="AF27" s="13">
        <v>7.0631849999999996E-2</v>
      </c>
      <c r="AG27" s="13">
        <v>37</v>
      </c>
      <c r="AH27" s="13">
        <v>304</v>
      </c>
      <c r="AI27" s="13">
        <v>5.7964130300000001</v>
      </c>
      <c r="AJ27" s="13">
        <v>20.442900000000002</v>
      </c>
      <c r="AK27" s="13">
        <v>3.5737507399999999</v>
      </c>
      <c r="AL27" s="13">
        <v>0.40649999999999997</v>
      </c>
      <c r="AM27" s="13">
        <v>2.2226622900000002</v>
      </c>
      <c r="AN27" s="13">
        <v>5.3114999999999997</v>
      </c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>
        <v>2017</v>
      </c>
      <c r="BN27" s="3">
        <v>0</v>
      </c>
      <c r="BO27" s="3">
        <v>1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f t="shared" si="1"/>
        <v>0</v>
      </c>
      <c r="BV27" s="3">
        <f t="shared" si="2"/>
        <v>0</v>
      </c>
      <c r="BW27" s="3">
        <f t="shared" si="3"/>
        <v>1</v>
      </c>
      <c r="BX27" s="3">
        <f t="shared" si="4"/>
        <v>0.56349729729729736</v>
      </c>
      <c r="BY27" s="3">
        <f t="shared" si="5"/>
        <v>0.17481623155227485</v>
      </c>
      <c r="BZ27" s="3">
        <f t="shared" si="6"/>
        <v>5.4678039114391153</v>
      </c>
      <c r="CA27" s="3">
        <f t="shared" si="7"/>
        <v>0.98050303605859157</v>
      </c>
      <c r="CB27" s="3">
        <f t="shared" si="8"/>
        <v>1.3371710526315788E-3</v>
      </c>
    </row>
    <row r="28" spans="1:80" customFormat="1">
      <c r="A28" s="17" t="str">
        <f t="shared" si="0"/>
        <v>台北</v>
      </c>
      <c r="B28" s="17" t="s">
        <v>56</v>
      </c>
      <c r="C28" s="17" t="s">
        <v>116</v>
      </c>
      <c r="D28" s="17" t="s">
        <v>117</v>
      </c>
      <c r="E28" s="18">
        <v>-0.54523359000000005</v>
      </c>
      <c r="F28" s="18">
        <v>-0.48275836</v>
      </c>
      <c r="G28" s="19">
        <v>48</v>
      </c>
      <c r="H28" s="19">
        <v>305</v>
      </c>
      <c r="I28" s="18">
        <v>5.3616636599999996</v>
      </c>
      <c r="J28" s="18">
        <v>24.703399999999998</v>
      </c>
      <c r="K28" s="18">
        <v>3.6437677100000001</v>
      </c>
      <c r="L28" s="18">
        <v>0.41160000000000002</v>
      </c>
      <c r="M28" s="18">
        <v>1.7178959499999999</v>
      </c>
      <c r="N28" s="20">
        <v>5.3132999999999999</v>
      </c>
      <c r="O28" s="21">
        <v>5.8827553799999999</v>
      </c>
      <c r="P28" s="22">
        <v>7.6432576000000001</v>
      </c>
      <c r="Q28" s="23">
        <v>-9.2683369404355564E-2</v>
      </c>
      <c r="R28" s="24">
        <v>8.9</v>
      </c>
      <c r="S28" s="25"/>
      <c r="T28" s="26"/>
      <c r="U28" s="27"/>
      <c r="V28" s="3"/>
      <c r="W28" s="13">
        <v>28</v>
      </c>
      <c r="X28" s="13" t="s">
        <v>64</v>
      </c>
      <c r="Y28" s="13" t="s">
        <v>65</v>
      </c>
      <c r="Z28" s="13" t="s">
        <v>115</v>
      </c>
      <c r="AA28" s="13" t="s">
        <v>56</v>
      </c>
      <c r="AB28" s="13" t="s">
        <v>116</v>
      </c>
      <c r="AC28" s="13" t="s">
        <v>117</v>
      </c>
      <c r="AD28" s="13">
        <v>-0.54523359000000005</v>
      </c>
      <c r="AE28" s="13">
        <v>-0.48275836</v>
      </c>
      <c r="AF28" s="13">
        <v>6.247523E-2</v>
      </c>
      <c r="AG28" s="13">
        <v>48</v>
      </c>
      <c r="AH28" s="13">
        <v>305</v>
      </c>
      <c r="AI28" s="13">
        <v>5.3616636599999996</v>
      </c>
      <c r="AJ28" s="13">
        <v>24.703399999999998</v>
      </c>
      <c r="AK28" s="13">
        <v>3.6437677100000001</v>
      </c>
      <c r="AL28" s="13">
        <v>0.41160000000000002</v>
      </c>
      <c r="AM28" s="13">
        <v>1.7178959499999999</v>
      </c>
      <c r="AN28" s="13">
        <v>5.3132999999999999</v>
      </c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>
        <v>2017</v>
      </c>
      <c r="BN28" s="3">
        <v>0</v>
      </c>
      <c r="BO28" s="3">
        <v>1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f t="shared" si="1"/>
        <v>0</v>
      </c>
      <c r="BV28" s="3">
        <f t="shared" si="2"/>
        <v>0</v>
      </c>
      <c r="BW28" s="3">
        <f t="shared" si="3"/>
        <v>1</v>
      </c>
      <c r="BX28" s="3">
        <f t="shared" si="4"/>
        <v>0.52322916666666663</v>
      </c>
      <c r="BY28" s="3">
        <f t="shared" si="5"/>
        <v>0.1475006561849786</v>
      </c>
      <c r="BZ28" s="3">
        <f t="shared" si="6"/>
        <v>4.1737025024295429</v>
      </c>
      <c r="CA28" s="3">
        <f t="shared" si="7"/>
        <v>0.98361138761696199</v>
      </c>
      <c r="CB28" s="3">
        <f t="shared" si="8"/>
        <v>1.3495081967213115E-3</v>
      </c>
    </row>
    <row r="29" spans="1:80" customFormat="1">
      <c r="A29" s="17" t="str">
        <f t="shared" si="0"/>
        <v>台北</v>
      </c>
      <c r="B29" s="17" t="s">
        <v>56</v>
      </c>
      <c r="C29" s="17" t="s">
        <v>118</v>
      </c>
      <c r="D29" s="17" t="s">
        <v>119</v>
      </c>
      <c r="E29" s="18">
        <v>0.22483325000000001</v>
      </c>
      <c r="F29" s="18">
        <v>0.32061376000000003</v>
      </c>
      <c r="G29" s="19">
        <v>29</v>
      </c>
      <c r="H29" s="19">
        <v>91</v>
      </c>
      <c r="I29" s="18">
        <v>5.3758047500000004</v>
      </c>
      <c r="J29" s="18">
        <v>30.345199999999998</v>
      </c>
      <c r="K29" s="18">
        <v>5.2133729100000004</v>
      </c>
      <c r="L29" s="18">
        <v>3.1699999999999999E-2</v>
      </c>
      <c r="M29" s="18">
        <v>0.16243183999999999</v>
      </c>
      <c r="N29" s="20">
        <v>0.56200000000000006</v>
      </c>
      <c r="O29" s="21">
        <v>5.3382923299999998</v>
      </c>
      <c r="P29" s="22">
        <v>4.5057903599999998</v>
      </c>
      <c r="Q29" s="23">
        <v>4.211707341999385E-2</v>
      </c>
      <c r="R29" s="24">
        <v>6.6</v>
      </c>
      <c r="S29" s="25"/>
      <c r="T29" s="26"/>
      <c r="U29" s="27"/>
      <c r="V29" s="3"/>
      <c r="W29" s="13">
        <v>29</v>
      </c>
      <c r="X29" s="13" t="s">
        <v>64</v>
      </c>
      <c r="Y29" s="13" t="s">
        <v>65</v>
      </c>
      <c r="Z29" s="13" t="s">
        <v>115</v>
      </c>
      <c r="AA29" s="13" t="s">
        <v>56</v>
      </c>
      <c r="AB29" s="13" t="s">
        <v>118</v>
      </c>
      <c r="AC29" s="13" t="s">
        <v>119</v>
      </c>
      <c r="AD29" s="13">
        <v>0.22483325000000001</v>
      </c>
      <c r="AE29" s="13">
        <v>0.32061376000000003</v>
      </c>
      <c r="AF29" s="13">
        <v>9.5780509999999999E-2</v>
      </c>
      <c r="AG29" s="13">
        <v>29</v>
      </c>
      <c r="AH29" s="13">
        <v>91</v>
      </c>
      <c r="AI29" s="13">
        <v>5.3758047500000004</v>
      </c>
      <c r="AJ29" s="13">
        <v>30.345199999999998</v>
      </c>
      <c r="AK29" s="13">
        <v>5.2133729100000004</v>
      </c>
      <c r="AL29" s="13">
        <v>3.1699999999999999E-2</v>
      </c>
      <c r="AM29" s="13">
        <v>0.16243183999999999</v>
      </c>
      <c r="AN29" s="13">
        <v>0.56200000000000006</v>
      </c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>
        <v>2017</v>
      </c>
      <c r="BN29" s="3">
        <v>0</v>
      </c>
      <c r="BO29" s="3">
        <v>1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f t="shared" si="1"/>
        <v>0</v>
      </c>
      <c r="BV29" s="3">
        <f t="shared" si="2"/>
        <v>0</v>
      </c>
      <c r="BW29" s="3">
        <f t="shared" si="3"/>
        <v>1</v>
      </c>
      <c r="BX29" s="3">
        <f t="shared" si="4"/>
        <v>1.0474793103448277</v>
      </c>
      <c r="BY29" s="3">
        <f t="shared" si="5"/>
        <v>0.17180222605222575</v>
      </c>
      <c r="BZ29" s="3">
        <f t="shared" si="6"/>
        <v>5.1240328075709778</v>
      </c>
      <c r="CA29" s="3">
        <f t="shared" si="7"/>
        <v>0.99895644387676164</v>
      </c>
      <c r="CB29" s="3">
        <f t="shared" si="8"/>
        <v>3.4835164835164836E-4</v>
      </c>
    </row>
    <row r="30" spans="1:80" customFormat="1">
      <c r="A30" s="17" t="str">
        <f t="shared" si="0"/>
        <v>台北</v>
      </c>
      <c r="B30" s="17" t="s">
        <v>56</v>
      </c>
      <c r="C30" s="17" t="s">
        <v>120</v>
      </c>
      <c r="D30" s="17" t="s">
        <v>121</v>
      </c>
      <c r="E30" s="18">
        <v>1.9454430000000002E-2</v>
      </c>
      <c r="F30" s="18">
        <v>9.5560799999999998E-3</v>
      </c>
      <c r="G30" s="19">
        <v>28</v>
      </c>
      <c r="H30" s="19">
        <v>189</v>
      </c>
      <c r="I30" s="18">
        <v>5.5825960700000001</v>
      </c>
      <c r="J30" s="18">
        <v>19.545500000000001</v>
      </c>
      <c r="K30" s="18">
        <v>4.0540419999999999</v>
      </c>
      <c r="L30" s="18">
        <v>0.28810000000000002</v>
      </c>
      <c r="M30" s="18">
        <v>1.52855407</v>
      </c>
      <c r="N30" s="20">
        <v>2.5478000000000001</v>
      </c>
      <c r="O30" s="21">
        <v>5.5283096399999998</v>
      </c>
      <c r="P30" s="22">
        <v>5.0197810699999996</v>
      </c>
      <c r="Q30" s="23">
        <v>3.5190557813979469E-3</v>
      </c>
      <c r="R30" s="24">
        <v>10</v>
      </c>
      <c r="S30" s="25"/>
      <c r="T30" s="26"/>
      <c r="U30" s="27"/>
      <c r="V30" s="3"/>
      <c r="W30" s="13">
        <v>30</v>
      </c>
      <c r="X30" s="13" t="s">
        <v>64</v>
      </c>
      <c r="Y30" s="13" t="s">
        <v>65</v>
      </c>
      <c r="Z30" s="13" t="s">
        <v>115</v>
      </c>
      <c r="AA30" s="13" t="s">
        <v>56</v>
      </c>
      <c r="AB30" s="13" t="s">
        <v>120</v>
      </c>
      <c r="AC30" s="13" t="s">
        <v>121</v>
      </c>
      <c r="AD30" s="13">
        <v>1.9454430000000002E-2</v>
      </c>
      <c r="AE30" s="13">
        <v>9.5560799999999998E-3</v>
      </c>
      <c r="AF30" s="13">
        <v>-9.8983500000000002E-3</v>
      </c>
      <c r="AG30" s="13">
        <v>28</v>
      </c>
      <c r="AH30" s="13">
        <v>189</v>
      </c>
      <c r="AI30" s="13">
        <v>5.5825960700000001</v>
      </c>
      <c r="AJ30" s="13">
        <v>19.545500000000001</v>
      </c>
      <c r="AK30" s="13">
        <v>4.0540419999999999</v>
      </c>
      <c r="AL30" s="13">
        <v>0.28810000000000002</v>
      </c>
      <c r="AM30" s="13">
        <v>1.52855407</v>
      </c>
      <c r="AN30" s="13">
        <v>2.5478000000000001</v>
      </c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>
        <v>2017</v>
      </c>
      <c r="BN30" s="3">
        <v>0</v>
      </c>
      <c r="BO30" s="3">
        <v>1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f t="shared" si="1"/>
        <v>0</v>
      </c>
      <c r="BV30" s="3">
        <f t="shared" si="2"/>
        <v>0</v>
      </c>
      <c r="BW30" s="3">
        <f t="shared" si="3"/>
        <v>1</v>
      </c>
      <c r="BX30" s="3">
        <f t="shared" si="4"/>
        <v>0.70834285714285716</v>
      </c>
      <c r="BY30" s="3">
        <f t="shared" si="5"/>
        <v>0.2074156199636745</v>
      </c>
      <c r="BZ30" s="3">
        <f t="shared" si="6"/>
        <v>5.3056371745921549</v>
      </c>
      <c r="CA30" s="3">
        <f t="shared" si="7"/>
        <v>0.98547414488544693</v>
      </c>
      <c r="CB30" s="3">
        <f t="shared" si="8"/>
        <v>1.5243386243386245E-3</v>
      </c>
    </row>
    <row r="31" spans="1:80" customFormat="1">
      <c r="A31" s="17" t="str">
        <f t="shared" si="0"/>
        <v>台北</v>
      </c>
      <c r="B31" s="17" t="s">
        <v>56</v>
      </c>
      <c r="C31" s="17" t="s">
        <v>122</v>
      </c>
      <c r="D31" s="17" t="s">
        <v>123</v>
      </c>
      <c r="E31" s="18">
        <v>0.13248002</v>
      </c>
      <c r="F31" s="18">
        <v>0.31265607000000001</v>
      </c>
      <c r="G31" s="19">
        <v>36</v>
      </c>
      <c r="H31" s="19">
        <v>182</v>
      </c>
      <c r="I31" s="18">
        <v>8.2734088200000002</v>
      </c>
      <c r="J31" s="18">
        <v>43.978999999999999</v>
      </c>
      <c r="K31" s="18">
        <v>6.87432438</v>
      </c>
      <c r="L31" s="18">
        <v>0.24460000000000001</v>
      </c>
      <c r="M31" s="18">
        <v>1.39908444</v>
      </c>
      <c r="N31" s="20">
        <v>4.6516000000000002</v>
      </c>
      <c r="O31" s="21">
        <v>8.7239354000000002</v>
      </c>
      <c r="P31" s="22">
        <v>7.2399126100000002</v>
      </c>
      <c r="Q31" s="23">
        <v>1.5185809376809462E-2</v>
      </c>
      <c r="R31" s="24">
        <v>10.7</v>
      </c>
      <c r="S31" s="25"/>
      <c r="T31" s="26"/>
      <c r="U31" s="27"/>
      <c r="V31" s="3"/>
      <c r="W31" s="13">
        <v>31</v>
      </c>
      <c r="X31" s="13" t="s">
        <v>64</v>
      </c>
      <c r="Y31" s="13" t="s">
        <v>65</v>
      </c>
      <c r="Z31" s="13" t="s">
        <v>115</v>
      </c>
      <c r="AA31" s="13" t="s">
        <v>56</v>
      </c>
      <c r="AB31" s="13" t="s">
        <v>122</v>
      </c>
      <c r="AC31" s="13" t="s">
        <v>123</v>
      </c>
      <c r="AD31" s="13">
        <v>0.13248002</v>
      </c>
      <c r="AE31" s="13">
        <v>0.31265607000000001</v>
      </c>
      <c r="AF31" s="13">
        <v>0.18017605</v>
      </c>
      <c r="AG31" s="13">
        <v>36</v>
      </c>
      <c r="AH31" s="13">
        <v>182</v>
      </c>
      <c r="AI31" s="13">
        <v>8.2734088200000002</v>
      </c>
      <c r="AJ31" s="13">
        <v>43.978999999999999</v>
      </c>
      <c r="AK31" s="13">
        <v>6.87432438</v>
      </c>
      <c r="AL31" s="13">
        <v>0.24460000000000001</v>
      </c>
      <c r="AM31" s="13">
        <v>1.39908444</v>
      </c>
      <c r="AN31" s="13">
        <v>4.6516000000000002</v>
      </c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>
        <v>2017</v>
      </c>
      <c r="BN31" s="3">
        <v>0</v>
      </c>
      <c r="BO31" s="3">
        <v>1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f t="shared" si="1"/>
        <v>0</v>
      </c>
      <c r="BV31" s="3">
        <f t="shared" si="2"/>
        <v>0</v>
      </c>
      <c r="BW31" s="3">
        <f t="shared" si="3"/>
        <v>1</v>
      </c>
      <c r="BX31" s="3">
        <f t="shared" si="4"/>
        <v>1.2284333333333333</v>
      </c>
      <c r="BY31" s="3">
        <f t="shared" si="5"/>
        <v>0.15630924714068078</v>
      </c>
      <c r="BZ31" s="3">
        <f t="shared" si="6"/>
        <v>5.7198873262469334</v>
      </c>
      <c r="CA31" s="3">
        <f t="shared" si="7"/>
        <v>0.99446901654320319</v>
      </c>
      <c r="CB31" s="3">
        <f t="shared" si="8"/>
        <v>1.343956043956044E-3</v>
      </c>
    </row>
    <row r="32" spans="1:80" customFormat="1">
      <c r="A32" s="17" t="str">
        <f t="shared" si="0"/>
        <v>台北</v>
      </c>
      <c r="B32" s="17" t="s">
        <v>56</v>
      </c>
      <c r="C32" s="17" t="s">
        <v>124</v>
      </c>
      <c r="D32" s="17" t="s">
        <v>125</v>
      </c>
      <c r="E32" s="18">
        <v>0.10987</v>
      </c>
      <c r="F32" s="18">
        <v>0.10099</v>
      </c>
      <c r="G32" s="19">
        <v>52</v>
      </c>
      <c r="H32" s="19">
        <v>207</v>
      </c>
      <c r="I32" s="18">
        <v>6.0659298699999997</v>
      </c>
      <c r="J32" s="18">
        <v>23.3188</v>
      </c>
      <c r="K32" s="18">
        <v>3.62706135</v>
      </c>
      <c r="L32" s="18">
        <v>0.55249999999999999</v>
      </c>
      <c r="M32" s="18">
        <v>2.4388685200000002</v>
      </c>
      <c r="N32" s="20">
        <v>2.7484999999999999</v>
      </c>
      <c r="O32" s="21">
        <v>11.74559</v>
      </c>
      <c r="P32" s="22">
        <v>10.87814</v>
      </c>
      <c r="Q32" s="23">
        <v>9.354149089147501E-3</v>
      </c>
      <c r="R32" s="24">
        <v>7.5</v>
      </c>
      <c r="S32" s="25"/>
      <c r="T32" s="26"/>
      <c r="U32" s="27"/>
      <c r="V32" s="3"/>
      <c r="W32" s="13">
        <v>32</v>
      </c>
      <c r="X32" s="13" t="s">
        <v>64</v>
      </c>
      <c r="Y32" s="13" t="s">
        <v>65</v>
      </c>
      <c r="Z32" s="13" t="s">
        <v>115</v>
      </c>
      <c r="AA32" s="13" t="s">
        <v>56</v>
      </c>
      <c r="AB32" s="13" t="s">
        <v>124</v>
      </c>
      <c r="AC32" s="13" t="s">
        <v>126</v>
      </c>
      <c r="AD32" s="13">
        <v>0.10987</v>
      </c>
      <c r="AE32" s="13">
        <v>0.10099</v>
      </c>
      <c r="AF32" s="13">
        <v>1.1820000000000001E-2</v>
      </c>
      <c r="AG32" s="13">
        <v>52</v>
      </c>
      <c r="AH32" s="13">
        <v>207</v>
      </c>
      <c r="AI32" s="13">
        <v>6.0659298699999997</v>
      </c>
      <c r="AJ32" s="13">
        <v>23.3188</v>
      </c>
      <c r="AK32" s="13">
        <v>3.62706135</v>
      </c>
      <c r="AL32" s="13">
        <v>0.55249999999999999</v>
      </c>
      <c r="AM32" s="13">
        <v>2.4388685200000002</v>
      </c>
      <c r="AN32" s="13">
        <v>2.7484999999999999</v>
      </c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>
        <v>2017</v>
      </c>
      <c r="BN32" s="3">
        <v>0</v>
      </c>
      <c r="BO32" s="3">
        <v>1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f t="shared" si="1"/>
        <v>0</v>
      </c>
      <c r="BV32" s="3">
        <f t="shared" si="2"/>
        <v>0</v>
      </c>
      <c r="BW32" s="3">
        <f t="shared" si="3"/>
        <v>1</v>
      </c>
      <c r="BX32" s="3">
        <f t="shared" si="4"/>
        <v>0.4590634615384615</v>
      </c>
      <c r="BY32" s="3">
        <f t="shared" si="5"/>
        <v>0.15554236710293839</v>
      </c>
      <c r="BZ32" s="3">
        <f t="shared" si="6"/>
        <v>4.4142416651583716</v>
      </c>
      <c r="CA32" s="3">
        <f t="shared" si="7"/>
        <v>0.97685505188238597</v>
      </c>
      <c r="CB32" s="3">
        <f t="shared" si="8"/>
        <v>2.6690821256038647E-3</v>
      </c>
    </row>
    <row r="33" spans="1:80" customFormat="1">
      <c r="A33" s="17" t="str">
        <f t="shared" ref="A33:A64" si="9">Y33</f>
        <v>台北</v>
      </c>
      <c r="B33" s="17" t="s">
        <v>56</v>
      </c>
      <c r="C33" s="17" t="s">
        <v>127</v>
      </c>
      <c r="D33" s="17" t="s">
        <v>128</v>
      </c>
      <c r="E33" s="18">
        <v>0.20358293999999999</v>
      </c>
      <c r="F33" s="18">
        <v>0.15452516999999999</v>
      </c>
      <c r="G33" s="19">
        <v>17</v>
      </c>
      <c r="H33" s="19">
        <v>60</v>
      </c>
      <c r="I33" s="18">
        <v>5.1004099700000003</v>
      </c>
      <c r="J33" s="18">
        <v>17.946999999999999</v>
      </c>
      <c r="K33" s="18">
        <v>3.2413292199999999</v>
      </c>
      <c r="L33" s="18">
        <v>0.20519999999999999</v>
      </c>
      <c r="M33" s="18">
        <v>1.8590807499999999</v>
      </c>
      <c r="N33" s="20">
        <v>0.7712</v>
      </c>
      <c r="O33" s="21">
        <v>7.5264190500000003</v>
      </c>
      <c r="P33" s="22">
        <v>6.0484875899999997</v>
      </c>
      <c r="Q33" s="23">
        <v>2.704911042655803E-2</v>
      </c>
      <c r="R33" s="24">
        <v>7.3</v>
      </c>
      <c r="S33" s="25"/>
      <c r="T33" s="26"/>
      <c r="U33" s="27"/>
      <c r="V33" s="3"/>
      <c r="W33" s="13">
        <v>33</v>
      </c>
      <c r="X33" s="13" t="s">
        <v>64</v>
      </c>
      <c r="Y33" s="13" t="s">
        <v>65</v>
      </c>
      <c r="Z33" s="13" t="s">
        <v>115</v>
      </c>
      <c r="AA33" s="13" t="s">
        <v>56</v>
      </c>
      <c r="AB33" s="13" t="s">
        <v>127</v>
      </c>
      <c r="AC33" s="13" t="s">
        <v>128</v>
      </c>
      <c r="AD33" s="13">
        <v>0.20358293999999999</v>
      </c>
      <c r="AE33" s="13">
        <v>0.15452516999999999</v>
      </c>
      <c r="AF33" s="13">
        <v>-4.6677699999999999E-3</v>
      </c>
      <c r="AG33" s="13">
        <v>17</v>
      </c>
      <c r="AH33" s="13">
        <v>60</v>
      </c>
      <c r="AI33" s="13">
        <v>5.1004099700000003</v>
      </c>
      <c r="AJ33" s="13">
        <v>17.946999999999999</v>
      </c>
      <c r="AK33" s="13">
        <v>3.2413292199999999</v>
      </c>
      <c r="AL33" s="13">
        <v>0.20519999999999999</v>
      </c>
      <c r="AM33" s="13">
        <v>1.8590807499999999</v>
      </c>
      <c r="AN33" s="13">
        <v>0.7712</v>
      </c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>
        <v>2017</v>
      </c>
      <c r="BN33" s="3">
        <v>0</v>
      </c>
      <c r="BO33" s="3">
        <v>1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f t="shared" ref="BU33:BU64" si="10">IF(B33="醫學中心",1,0)</f>
        <v>0</v>
      </c>
      <c r="BV33" s="3">
        <f t="shared" ref="BV33:BV64" si="11">IF(B33="區域醫院",1,0)</f>
        <v>0</v>
      </c>
      <c r="BW33" s="3">
        <f t="shared" ref="BW33:BW64" si="12">IF(B33="地區醫院",1,0)</f>
        <v>1</v>
      </c>
      <c r="BX33" s="3">
        <f t="shared" ref="BX33:BX64" si="13">(J33+L33)/G33</f>
        <v>1.0677764705882353</v>
      </c>
      <c r="BY33" s="3">
        <f t="shared" ref="BY33:BY64" si="14">K33/J33</f>
        <v>0.18060562879589903</v>
      </c>
      <c r="BZ33" s="3">
        <f t="shared" ref="BZ33:BZ64" si="15">M33/L33</f>
        <v>9.0598477095516561</v>
      </c>
      <c r="CA33" s="3">
        <f t="shared" ref="CA33:CA64" si="16">J33/(J33+L33)</f>
        <v>0.98869558510814104</v>
      </c>
      <c r="CB33" s="3">
        <f t="shared" ref="CB33:CB64" si="17">L33/H33</f>
        <v>3.4199999999999999E-3</v>
      </c>
    </row>
    <row r="34" spans="1:80" customFormat="1">
      <c r="A34" s="17" t="str">
        <f t="shared" si="9"/>
        <v>台北</v>
      </c>
      <c r="B34" s="17" t="s">
        <v>56</v>
      </c>
      <c r="C34" s="17" t="s">
        <v>129</v>
      </c>
      <c r="D34" s="17" t="s">
        <v>130</v>
      </c>
      <c r="E34" s="18">
        <v>-0.46389000000000002</v>
      </c>
      <c r="F34" s="18">
        <v>1.24E-3</v>
      </c>
      <c r="G34" s="19">
        <v>53</v>
      </c>
      <c r="H34" s="19">
        <v>188</v>
      </c>
      <c r="I34" s="18">
        <v>5.4894115599999997</v>
      </c>
      <c r="J34" s="18">
        <v>22.001200000000001</v>
      </c>
      <c r="K34" s="18">
        <v>4.5036908699999998</v>
      </c>
      <c r="L34" s="18">
        <v>0.22689999999999999</v>
      </c>
      <c r="M34" s="18">
        <v>0.98572068999999995</v>
      </c>
      <c r="N34" s="20">
        <v>1.4266000000000001</v>
      </c>
      <c r="O34" s="21">
        <v>8.7462599999999995</v>
      </c>
      <c r="P34" s="22">
        <v>8.8321100000000001</v>
      </c>
      <c r="Q34" s="23">
        <v>-5.3038670243052463E-2</v>
      </c>
      <c r="R34" s="24">
        <v>7.3</v>
      </c>
      <c r="S34" s="25"/>
      <c r="T34" s="26"/>
      <c r="U34" s="27"/>
      <c r="V34" s="3"/>
      <c r="W34" s="13">
        <v>34</v>
      </c>
      <c r="X34" s="13" t="s">
        <v>64</v>
      </c>
      <c r="Y34" s="13" t="s">
        <v>65</v>
      </c>
      <c r="Z34" s="13" t="s">
        <v>115</v>
      </c>
      <c r="AA34" s="13" t="s">
        <v>56</v>
      </c>
      <c r="AB34" s="13" t="s">
        <v>129</v>
      </c>
      <c r="AC34" s="13" t="s">
        <v>130</v>
      </c>
      <c r="AD34" s="13">
        <v>-0.46389000000000002</v>
      </c>
      <c r="AE34" s="13">
        <v>1.24E-3</v>
      </c>
      <c r="AF34" s="13">
        <v>0.46511999999999998</v>
      </c>
      <c r="AG34" s="13">
        <v>53</v>
      </c>
      <c r="AH34" s="13">
        <v>188</v>
      </c>
      <c r="AI34" s="13">
        <v>5.4894115599999997</v>
      </c>
      <c r="AJ34" s="13">
        <v>22.001200000000001</v>
      </c>
      <c r="AK34" s="13">
        <v>4.5036908699999998</v>
      </c>
      <c r="AL34" s="13">
        <v>0.22689999999999999</v>
      </c>
      <c r="AM34" s="13">
        <v>0.98572068999999995</v>
      </c>
      <c r="AN34" s="13">
        <v>1.4266000000000001</v>
      </c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>
        <v>2017</v>
      </c>
      <c r="BN34" s="3">
        <v>1</v>
      </c>
      <c r="BO34" s="3">
        <v>1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f t="shared" si="10"/>
        <v>0</v>
      </c>
      <c r="BV34" s="3">
        <f t="shared" si="11"/>
        <v>0</v>
      </c>
      <c r="BW34" s="3">
        <f t="shared" si="12"/>
        <v>1</v>
      </c>
      <c r="BX34" s="3">
        <f t="shared" si="13"/>
        <v>0.41939811320754722</v>
      </c>
      <c r="BY34" s="3">
        <f t="shared" si="14"/>
        <v>0.20470205579695652</v>
      </c>
      <c r="BZ34" s="3">
        <f t="shared" si="15"/>
        <v>4.3442956809167033</v>
      </c>
      <c r="CA34" s="3">
        <f t="shared" si="16"/>
        <v>0.98979219996310974</v>
      </c>
      <c r="CB34" s="3">
        <f t="shared" si="17"/>
        <v>1.2069148936170212E-3</v>
      </c>
    </row>
    <row r="35" spans="1:80" customFormat="1">
      <c r="A35" s="17" t="str">
        <f t="shared" si="9"/>
        <v>台北</v>
      </c>
      <c r="B35" s="17" t="s">
        <v>56</v>
      </c>
      <c r="C35" s="17" t="s">
        <v>131</v>
      </c>
      <c r="D35" s="17" t="s">
        <v>132</v>
      </c>
      <c r="E35" s="18">
        <v>-0.51405000000000001</v>
      </c>
      <c r="F35" s="18">
        <v>0.54479999999999995</v>
      </c>
      <c r="G35" s="19">
        <v>97</v>
      </c>
      <c r="H35" s="19">
        <v>311</v>
      </c>
      <c r="I35" s="18">
        <v>12.031269399999999</v>
      </c>
      <c r="J35" s="18">
        <v>57.1877</v>
      </c>
      <c r="K35" s="18">
        <v>8.7018607899999996</v>
      </c>
      <c r="L35" s="18">
        <v>0.84</v>
      </c>
      <c r="M35" s="18">
        <v>3.3294086100000002</v>
      </c>
      <c r="N35" s="20">
        <v>5.4268000000000001</v>
      </c>
      <c r="O35" s="21">
        <v>14.15654</v>
      </c>
      <c r="P35" s="22">
        <v>13.489129999999999</v>
      </c>
      <c r="Q35" s="23">
        <v>-3.6311838909790103E-2</v>
      </c>
      <c r="R35" s="24">
        <v>10.7</v>
      </c>
      <c r="S35" s="25"/>
      <c r="T35" s="26"/>
      <c r="U35" s="27"/>
      <c r="V35" s="3"/>
      <c r="W35" s="13">
        <v>35</v>
      </c>
      <c r="X35" s="13" t="s">
        <v>64</v>
      </c>
      <c r="Y35" s="13" t="s">
        <v>65</v>
      </c>
      <c r="Z35" s="13" t="s">
        <v>115</v>
      </c>
      <c r="AA35" s="13" t="s">
        <v>56</v>
      </c>
      <c r="AB35" s="13" t="s">
        <v>131</v>
      </c>
      <c r="AC35" s="13" t="s">
        <v>132</v>
      </c>
      <c r="AD35" s="13">
        <v>-0.51405000000000001</v>
      </c>
      <c r="AE35" s="13">
        <v>0.54479999999999995</v>
      </c>
      <c r="AF35" s="13">
        <v>0.99863999999999997</v>
      </c>
      <c r="AG35" s="13">
        <v>97</v>
      </c>
      <c r="AH35" s="13">
        <v>311</v>
      </c>
      <c r="AI35" s="13">
        <v>12.031269399999999</v>
      </c>
      <c r="AJ35" s="13">
        <v>57.1877</v>
      </c>
      <c r="AK35" s="13">
        <v>8.7018607899999996</v>
      </c>
      <c r="AL35" s="13">
        <v>0.84</v>
      </c>
      <c r="AM35" s="13">
        <v>3.3294086100000002</v>
      </c>
      <c r="AN35" s="13">
        <v>5.4268000000000001</v>
      </c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>
        <v>2017</v>
      </c>
      <c r="BN35" s="3">
        <v>1</v>
      </c>
      <c r="BO35" s="3">
        <v>1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f t="shared" si="10"/>
        <v>0</v>
      </c>
      <c r="BV35" s="3">
        <f t="shared" si="11"/>
        <v>0</v>
      </c>
      <c r="BW35" s="3">
        <f t="shared" si="12"/>
        <v>1</v>
      </c>
      <c r="BX35" s="3">
        <f t="shared" si="13"/>
        <v>0.59822371134020624</v>
      </c>
      <c r="BY35" s="3">
        <f t="shared" si="14"/>
        <v>0.15216315379006323</v>
      </c>
      <c r="BZ35" s="3">
        <f t="shared" si="15"/>
        <v>3.9635816785714288</v>
      </c>
      <c r="CA35" s="3">
        <f t="shared" si="16"/>
        <v>0.98552415484329026</v>
      </c>
      <c r="CB35" s="3">
        <f t="shared" si="17"/>
        <v>2.7009646302250802E-3</v>
      </c>
    </row>
    <row r="36" spans="1:80" customFormat="1">
      <c r="A36" s="17" t="str">
        <f t="shared" si="9"/>
        <v>台北</v>
      </c>
      <c r="B36" s="17" t="s">
        <v>56</v>
      </c>
      <c r="C36" s="17" t="s">
        <v>133</v>
      </c>
      <c r="D36" s="17" t="s">
        <v>134</v>
      </c>
      <c r="E36" s="18">
        <v>6.2390000000000001E-2</v>
      </c>
      <c r="F36" s="18">
        <v>2.0330000000000001E-2</v>
      </c>
      <c r="G36" s="19">
        <v>58</v>
      </c>
      <c r="H36" s="19">
        <v>157</v>
      </c>
      <c r="I36" s="18">
        <v>5.7423989300000002</v>
      </c>
      <c r="J36" s="18">
        <v>30.244499999999999</v>
      </c>
      <c r="K36" s="18">
        <v>4.2505757099999997</v>
      </c>
      <c r="L36" s="18">
        <v>0.33150000000000002</v>
      </c>
      <c r="M36" s="18">
        <v>1.4918232199999999</v>
      </c>
      <c r="N36" s="20">
        <v>1.5504</v>
      </c>
      <c r="O36" s="21">
        <v>10.201739999999999</v>
      </c>
      <c r="P36" s="22">
        <v>8.2195400000000003</v>
      </c>
      <c r="Q36" s="23">
        <v>6.1156234132608758E-3</v>
      </c>
      <c r="R36" s="24">
        <v>8.5</v>
      </c>
      <c r="S36" s="25"/>
      <c r="T36" s="26"/>
      <c r="U36" s="27"/>
      <c r="V36" s="3"/>
      <c r="W36" s="13">
        <v>36</v>
      </c>
      <c r="X36" s="13" t="s">
        <v>64</v>
      </c>
      <c r="Y36" s="13" t="s">
        <v>65</v>
      </c>
      <c r="Z36" s="13" t="s">
        <v>115</v>
      </c>
      <c r="AA36" s="13" t="s">
        <v>56</v>
      </c>
      <c r="AB36" s="13" t="s">
        <v>133</v>
      </c>
      <c r="AC36" s="13" t="s">
        <v>134</v>
      </c>
      <c r="AD36" s="13">
        <v>6.2390000000000001E-2</v>
      </c>
      <c r="AE36" s="13">
        <v>2.0330000000000001E-2</v>
      </c>
      <c r="AF36" s="13">
        <v>-4.206E-2</v>
      </c>
      <c r="AG36" s="13">
        <v>58</v>
      </c>
      <c r="AH36" s="13">
        <v>157</v>
      </c>
      <c r="AI36" s="13">
        <v>5.7423989300000002</v>
      </c>
      <c r="AJ36" s="13">
        <v>30.244499999999999</v>
      </c>
      <c r="AK36" s="13">
        <v>4.2505757099999997</v>
      </c>
      <c r="AL36" s="13">
        <v>0.33150000000000002</v>
      </c>
      <c r="AM36" s="13">
        <v>1.4918232199999999</v>
      </c>
      <c r="AN36" s="13">
        <v>1.5504</v>
      </c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>
        <v>2017</v>
      </c>
      <c r="BN36" s="3">
        <v>1</v>
      </c>
      <c r="BO36" s="3">
        <v>1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f t="shared" si="10"/>
        <v>0</v>
      </c>
      <c r="BV36" s="3">
        <f t="shared" si="11"/>
        <v>0</v>
      </c>
      <c r="BW36" s="3">
        <f t="shared" si="12"/>
        <v>1</v>
      </c>
      <c r="BX36" s="3">
        <f t="shared" si="13"/>
        <v>0.52717241379310342</v>
      </c>
      <c r="BY36" s="3">
        <f t="shared" si="14"/>
        <v>0.14054045231364379</v>
      </c>
      <c r="BZ36" s="3">
        <f t="shared" si="15"/>
        <v>4.5002208748114629</v>
      </c>
      <c r="CA36" s="3">
        <f t="shared" si="16"/>
        <v>0.98915816326530615</v>
      </c>
      <c r="CB36" s="3">
        <f t="shared" si="17"/>
        <v>2.1114649681528664E-3</v>
      </c>
    </row>
    <row r="37" spans="1:80" customFormat="1">
      <c r="A37" s="17" t="str">
        <f t="shared" si="9"/>
        <v>台北</v>
      </c>
      <c r="B37" s="17" t="s">
        <v>56</v>
      </c>
      <c r="C37" s="17" t="s">
        <v>135</v>
      </c>
      <c r="D37" s="17" t="s">
        <v>136</v>
      </c>
      <c r="E37" s="18">
        <v>-0.64458000000000004</v>
      </c>
      <c r="F37" s="18">
        <v>-0.60716000000000003</v>
      </c>
      <c r="G37" s="19">
        <v>27</v>
      </c>
      <c r="H37" s="19">
        <v>151</v>
      </c>
      <c r="I37" s="18">
        <v>5.3343974799999998</v>
      </c>
      <c r="J37" s="18">
        <v>22.656099999999999</v>
      </c>
      <c r="K37" s="18">
        <v>3.7573347500000001</v>
      </c>
      <c r="L37" s="18">
        <v>0.25890000000000002</v>
      </c>
      <c r="M37" s="18">
        <v>1.57706273</v>
      </c>
      <c r="N37" s="20">
        <v>3.1328</v>
      </c>
      <c r="O37" s="21">
        <v>5.55288</v>
      </c>
      <c r="P37" s="22">
        <v>5.5696899999999996</v>
      </c>
      <c r="Q37" s="23">
        <v>-0.11608030427453862</v>
      </c>
      <c r="R37" s="24">
        <v>8.9</v>
      </c>
      <c r="S37" s="25"/>
      <c r="T37" s="26"/>
      <c r="U37" s="27"/>
      <c r="V37" s="3"/>
      <c r="W37" s="13">
        <v>37</v>
      </c>
      <c r="X37" s="13" t="s">
        <v>64</v>
      </c>
      <c r="Y37" s="13" t="s">
        <v>65</v>
      </c>
      <c r="Z37" s="13" t="s">
        <v>115</v>
      </c>
      <c r="AA37" s="13" t="s">
        <v>56</v>
      </c>
      <c r="AB37" s="13" t="s">
        <v>135</v>
      </c>
      <c r="AC37" s="13" t="s">
        <v>136</v>
      </c>
      <c r="AD37" s="13">
        <v>-0.64458000000000004</v>
      </c>
      <c r="AE37" s="13">
        <v>-0.60716000000000003</v>
      </c>
      <c r="AF37" s="13">
        <v>3.7420000000000002E-2</v>
      </c>
      <c r="AG37" s="13">
        <v>27</v>
      </c>
      <c r="AH37" s="13">
        <v>151</v>
      </c>
      <c r="AI37" s="13">
        <v>5.3343974799999998</v>
      </c>
      <c r="AJ37" s="13">
        <v>22.656099999999999</v>
      </c>
      <c r="AK37" s="13">
        <v>3.7573347500000001</v>
      </c>
      <c r="AL37" s="13">
        <v>0.25890000000000002</v>
      </c>
      <c r="AM37" s="13">
        <v>1.57706273</v>
      </c>
      <c r="AN37" s="13">
        <v>3.1328</v>
      </c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>
        <v>2017</v>
      </c>
      <c r="BN37" s="3">
        <v>1</v>
      </c>
      <c r="BO37" s="3">
        <v>1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f t="shared" si="10"/>
        <v>0</v>
      </c>
      <c r="BV37" s="3">
        <f t="shared" si="11"/>
        <v>0</v>
      </c>
      <c r="BW37" s="3">
        <f t="shared" si="12"/>
        <v>1</v>
      </c>
      <c r="BX37" s="3">
        <f t="shared" si="13"/>
        <v>0.84870370370370363</v>
      </c>
      <c r="BY37" s="3">
        <f t="shared" si="14"/>
        <v>0.16584208005790937</v>
      </c>
      <c r="BZ37" s="3">
        <f t="shared" si="15"/>
        <v>6.0913971803785243</v>
      </c>
      <c r="CA37" s="3">
        <f t="shared" si="16"/>
        <v>0.98870172376172805</v>
      </c>
      <c r="CB37" s="3">
        <f t="shared" si="17"/>
        <v>1.7145695364238411E-3</v>
      </c>
    </row>
    <row r="38" spans="1:80" customFormat="1">
      <c r="A38" s="17" t="str">
        <f t="shared" si="9"/>
        <v>北區</v>
      </c>
      <c r="B38" s="17" t="s">
        <v>54</v>
      </c>
      <c r="C38" s="17" t="s">
        <v>137</v>
      </c>
      <c r="D38" s="17" t="s">
        <v>138</v>
      </c>
      <c r="E38" s="18">
        <v>1.8473697099999999</v>
      </c>
      <c r="F38" s="18">
        <v>79.646432709999999</v>
      </c>
      <c r="G38" s="19">
        <v>1693</v>
      </c>
      <c r="H38" s="19">
        <v>3653</v>
      </c>
      <c r="I38" s="18">
        <v>230.22792222999999</v>
      </c>
      <c r="J38" s="18">
        <v>369.23590000000002</v>
      </c>
      <c r="K38" s="18">
        <v>119.83256569</v>
      </c>
      <c r="L38" s="18">
        <v>13.032</v>
      </c>
      <c r="M38" s="18">
        <v>110.39535653999999</v>
      </c>
      <c r="N38" s="20">
        <v>104.46510000000001</v>
      </c>
      <c r="O38" s="21">
        <v>282.25556008000001</v>
      </c>
      <c r="P38" s="22">
        <v>272.00933980999997</v>
      </c>
      <c r="Q38" s="23">
        <v>6.5450250456586144E-3</v>
      </c>
      <c r="R38" s="24">
        <v>7.5</v>
      </c>
      <c r="S38" s="25"/>
      <c r="T38" s="26"/>
      <c r="U38" s="27"/>
      <c r="V38" s="3"/>
      <c r="W38" s="13">
        <v>38</v>
      </c>
      <c r="X38" s="13" t="s">
        <v>80</v>
      </c>
      <c r="Y38" s="13" t="s">
        <v>139</v>
      </c>
      <c r="Z38" s="13" t="s">
        <v>64</v>
      </c>
      <c r="AA38" s="13" t="s">
        <v>54</v>
      </c>
      <c r="AB38" s="13" t="s">
        <v>137</v>
      </c>
      <c r="AC38" s="13" t="s">
        <v>138</v>
      </c>
      <c r="AD38" s="13">
        <v>1.8473697099999999</v>
      </c>
      <c r="AE38" s="13">
        <v>79.646432709999999</v>
      </c>
      <c r="AF38" s="13">
        <v>77.799063000000004</v>
      </c>
      <c r="AG38" s="13">
        <v>1693</v>
      </c>
      <c r="AH38" s="13">
        <v>3653</v>
      </c>
      <c r="AI38" s="13">
        <v>230.22792222999999</v>
      </c>
      <c r="AJ38" s="13">
        <v>369.23590000000002</v>
      </c>
      <c r="AK38" s="13">
        <v>119.83256569</v>
      </c>
      <c r="AL38" s="13">
        <v>13.032</v>
      </c>
      <c r="AM38" s="13">
        <v>110.39535653999999</v>
      </c>
      <c r="AN38" s="13">
        <v>104.46510000000001</v>
      </c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>
        <v>2017</v>
      </c>
      <c r="BN38" s="3">
        <v>1</v>
      </c>
      <c r="BO38" s="3">
        <v>0</v>
      </c>
      <c r="BP38" s="3">
        <v>1</v>
      </c>
      <c r="BQ38" s="3">
        <v>0</v>
      </c>
      <c r="BR38" s="3">
        <v>0</v>
      </c>
      <c r="BS38" s="3">
        <v>0</v>
      </c>
      <c r="BT38" s="3">
        <v>0</v>
      </c>
      <c r="BU38" s="3">
        <f t="shared" si="10"/>
        <v>1</v>
      </c>
      <c r="BV38" s="3">
        <f t="shared" si="11"/>
        <v>0</v>
      </c>
      <c r="BW38" s="3">
        <f t="shared" si="12"/>
        <v>0</v>
      </c>
      <c r="BX38" s="3">
        <f t="shared" si="13"/>
        <v>0.22579320732427643</v>
      </c>
      <c r="BY38" s="3">
        <f t="shared" si="14"/>
        <v>0.32454202229523182</v>
      </c>
      <c r="BZ38" s="3">
        <f t="shared" si="15"/>
        <v>8.4710985681399631</v>
      </c>
      <c r="CA38" s="3">
        <f t="shared" si="16"/>
        <v>0.96590872526832627</v>
      </c>
      <c r="CB38" s="3">
        <f t="shared" si="17"/>
        <v>3.567478784560635E-3</v>
      </c>
    </row>
    <row r="39" spans="1:80" customFormat="1">
      <c r="A39" s="17" t="str">
        <f t="shared" si="9"/>
        <v>北區</v>
      </c>
      <c r="B39" s="17" t="s">
        <v>55</v>
      </c>
      <c r="C39" s="17" t="s">
        <v>140</v>
      </c>
      <c r="D39" s="17" t="s">
        <v>141</v>
      </c>
      <c r="E39" s="18">
        <v>1.9026094499999999</v>
      </c>
      <c r="F39" s="18">
        <v>2.4095557699999999</v>
      </c>
      <c r="G39" s="19">
        <v>212</v>
      </c>
      <c r="H39" s="19">
        <v>984</v>
      </c>
      <c r="I39" s="18">
        <v>40.868181120000003</v>
      </c>
      <c r="J39" s="18">
        <v>78.9726</v>
      </c>
      <c r="K39" s="18">
        <v>22.104957299999999</v>
      </c>
      <c r="L39" s="18">
        <v>3.1358999999999999</v>
      </c>
      <c r="M39" s="18">
        <v>18.76322382</v>
      </c>
      <c r="N39" s="20">
        <v>25.132200000000001</v>
      </c>
      <c r="O39" s="21">
        <v>46.95812943</v>
      </c>
      <c r="P39" s="22">
        <v>45.276345450000001</v>
      </c>
      <c r="Q39" s="23">
        <v>4.05171473628693E-2</v>
      </c>
      <c r="R39" s="24">
        <v>9.1999999999999993</v>
      </c>
      <c r="S39" s="25"/>
      <c r="T39" s="26"/>
      <c r="U39" s="27"/>
      <c r="V39" s="3"/>
      <c r="W39" s="13">
        <v>39</v>
      </c>
      <c r="X39" s="13" t="s">
        <v>80</v>
      </c>
      <c r="Y39" s="13" t="s">
        <v>139</v>
      </c>
      <c r="Z39" s="13" t="s">
        <v>80</v>
      </c>
      <c r="AA39" s="13" t="s">
        <v>55</v>
      </c>
      <c r="AB39" s="13" t="s">
        <v>140</v>
      </c>
      <c r="AC39" s="13" t="s">
        <v>141</v>
      </c>
      <c r="AD39" s="13">
        <v>1.9026094499999999</v>
      </c>
      <c r="AE39" s="13">
        <v>2.4095557699999999</v>
      </c>
      <c r="AF39" s="13">
        <v>0.50694631999999995</v>
      </c>
      <c r="AG39" s="13">
        <v>212</v>
      </c>
      <c r="AH39" s="13">
        <v>984</v>
      </c>
      <c r="AI39" s="13">
        <v>40.868181120000003</v>
      </c>
      <c r="AJ39" s="13">
        <v>78.9726</v>
      </c>
      <c r="AK39" s="13">
        <v>22.104957299999999</v>
      </c>
      <c r="AL39" s="13">
        <v>3.1358999999999999</v>
      </c>
      <c r="AM39" s="13">
        <v>18.76322382</v>
      </c>
      <c r="AN39" s="13">
        <v>25.132200000000001</v>
      </c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>
        <v>2017</v>
      </c>
      <c r="BN39" s="3">
        <v>0</v>
      </c>
      <c r="BO39" s="3">
        <v>0</v>
      </c>
      <c r="BP39" s="3">
        <v>1</v>
      </c>
      <c r="BQ39" s="3">
        <v>0</v>
      </c>
      <c r="BR39" s="3">
        <v>0</v>
      </c>
      <c r="BS39" s="3">
        <v>0</v>
      </c>
      <c r="BT39" s="3">
        <v>0</v>
      </c>
      <c r="BU39" s="3">
        <f t="shared" si="10"/>
        <v>0</v>
      </c>
      <c r="BV39" s="3">
        <f t="shared" si="11"/>
        <v>1</v>
      </c>
      <c r="BW39" s="3">
        <f t="shared" si="12"/>
        <v>0</v>
      </c>
      <c r="BX39" s="3">
        <f t="shared" si="13"/>
        <v>0.38730424528301888</v>
      </c>
      <c r="BY39" s="3">
        <f t="shared" si="14"/>
        <v>0.27990666762902577</v>
      </c>
      <c r="BZ39" s="3">
        <f t="shared" si="15"/>
        <v>5.9833616569405912</v>
      </c>
      <c r="CA39" s="3">
        <f t="shared" si="16"/>
        <v>0.96180785180584216</v>
      </c>
      <c r="CB39" s="3">
        <f t="shared" si="17"/>
        <v>3.186890243902439E-3</v>
      </c>
    </row>
    <row r="40" spans="1:80" customFormat="1">
      <c r="A40" s="17" t="str">
        <f t="shared" si="9"/>
        <v>北區</v>
      </c>
      <c r="B40" s="17" t="s">
        <v>55</v>
      </c>
      <c r="C40" s="17" t="s">
        <v>142</v>
      </c>
      <c r="D40" s="17" t="s">
        <v>143</v>
      </c>
      <c r="E40" s="18">
        <v>0.38522906000000001</v>
      </c>
      <c r="F40" s="18">
        <v>0.51676767000000001</v>
      </c>
      <c r="G40" s="19">
        <v>44</v>
      </c>
      <c r="H40" s="19">
        <v>676</v>
      </c>
      <c r="I40" s="18">
        <v>7.6272244899999997</v>
      </c>
      <c r="J40" s="18">
        <v>11.6972</v>
      </c>
      <c r="K40" s="18">
        <v>2.3726817499999999</v>
      </c>
      <c r="L40" s="18">
        <v>1.3109999999999999</v>
      </c>
      <c r="M40" s="18">
        <v>5.2545427399999998</v>
      </c>
      <c r="N40" s="20">
        <v>34.685499999999998</v>
      </c>
      <c r="O40" s="21">
        <v>7.1514338400000002</v>
      </c>
      <c r="P40" s="22">
        <v>7.0902809800000002</v>
      </c>
      <c r="Q40" s="23">
        <v>5.3867387802052295E-2</v>
      </c>
      <c r="R40" s="24">
        <v>11.9</v>
      </c>
      <c r="S40" s="25"/>
      <c r="T40" s="26"/>
      <c r="U40" s="27"/>
      <c r="V40" s="3"/>
      <c r="W40" s="13">
        <v>40</v>
      </c>
      <c r="X40" s="13" t="s">
        <v>80</v>
      </c>
      <c r="Y40" s="13" t="s">
        <v>139</v>
      </c>
      <c r="Z40" s="13" t="s">
        <v>80</v>
      </c>
      <c r="AA40" s="13" t="s">
        <v>55</v>
      </c>
      <c r="AB40" s="13" t="s">
        <v>142</v>
      </c>
      <c r="AC40" s="13" t="s">
        <v>143</v>
      </c>
      <c r="AD40" s="13">
        <v>0.38522906000000001</v>
      </c>
      <c r="AE40" s="13">
        <v>0.51676767000000001</v>
      </c>
      <c r="AF40" s="13">
        <v>0.13153861</v>
      </c>
      <c r="AG40" s="13">
        <v>44</v>
      </c>
      <c r="AH40" s="13">
        <v>676</v>
      </c>
      <c r="AI40" s="13">
        <v>7.6272244899999997</v>
      </c>
      <c r="AJ40" s="13">
        <v>11.6972</v>
      </c>
      <c r="AK40" s="13">
        <v>2.3726817499999999</v>
      </c>
      <c r="AL40" s="13">
        <v>1.3109999999999999</v>
      </c>
      <c r="AM40" s="13">
        <v>5.2545427399999998</v>
      </c>
      <c r="AN40" s="13">
        <v>34.685499999999998</v>
      </c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>
        <v>2017</v>
      </c>
      <c r="BN40" s="3">
        <v>0</v>
      </c>
      <c r="BO40" s="3">
        <v>0</v>
      </c>
      <c r="BP40" s="3">
        <v>1</v>
      </c>
      <c r="BQ40" s="3">
        <v>0</v>
      </c>
      <c r="BR40" s="3">
        <v>0</v>
      </c>
      <c r="BS40" s="3">
        <v>0</v>
      </c>
      <c r="BT40" s="3">
        <v>0</v>
      </c>
      <c r="BU40" s="3">
        <f t="shared" si="10"/>
        <v>0</v>
      </c>
      <c r="BV40" s="3">
        <f t="shared" si="11"/>
        <v>1</v>
      </c>
      <c r="BW40" s="3">
        <f t="shared" si="12"/>
        <v>0</v>
      </c>
      <c r="BX40" s="3">
        <f t="shared" si="13"/>
        <v>0.29564090909090912</v>
      </c>
      <c r="BY40" s="3">
        <f t="shared" si="14"/>
        <v>0.20284185531580207</v>
      </c>
      <c r="BZ40" s="3">
        <f t="shared" si="15"/>
        <v>4.0080417543859648</v>
      </c>
      <c r="CA40" s="3">
        <f t="shared" si="16"/>
        <v>0.89921741670638522</v>
      </c>
      <c r="CB40" s="3">
        <f t="shared" si="17"/>
        <v>1.9393491124260354E-3</v>
      </c>
    </row>
    <row r="41" spans="1:80" customFormat="1">
      <c r="A41" s="17" t="str">
        <f t="shared" si="9"/>
        <v>北區</v>
      </c>
      <c r="B41" s="17" t="s">
        <v>55</v>
      </c>
      <c r="C41" s="17" t="s">
        <v>144</v>
      </c>
      <c r="D41" s="17" t="s">
        <v>145</v>
      </c>
      <c r="E41" s="18">
        <v>0.39352901000000001</v>
      </c>
      <c r="F41" s="18">
        <v>0.50247284000000003</v>
      </c>
      <c r="G41" s="19">
        <v>52</v>
      </c>
      <c r="H41" s="19">
        <v>410</v>
      </c>
      <c r="I41" s="18">
        <v>9.1799118199999992</v>
      </c>
      <c r="J41" s="18">
        <v>19.342099999999999</v>
      </c>
      <c r="K41" s="18">
        <v>4.6164307400000002</v>
      </c>
      <c r="L41" s="18">
        <v>0.86660000000000004</v>
      </c>
      <c r="M41" s="18">
        <v>4.5634810799999999</v>
      </c>
      <c r="N41" s="20">
        <v>9.0291999999999994</v>
      </c>
      <c r="O41" s="21">
        <v>9.9906205400000001</v>
      </c>
      <c r="P41" s="22">
        <v>9.6884410600000006</v>
      </c>
      <c r="Q41" s="23">
        <v>3.9389846549011259E-2</v>
      </c>
      <c r="R41" s="24">
        <v>9.6</v>
      </c>
      <c r="S41" s="25"/>
      <c r="T41" s="26"/>
      <c r="U41" s="27"/>
      <c r="V41" s="3"/>
      <c r="W41" s="13">
        <v>41</v>
      </c>
      <c r="X41" s="13" t="s">
        <v>80</v>
      </c>
      <c r="Y41" s="13" t="s">
        <v>139</v>
      </c>
      <c r="Z41" s="13" t="s">
        <v>80</v>
      </c>
      <c r="AA41" s="13" t="s">
        <v>55</v>
      </c>
      <c r="AB41" s="13" t="s">
        <v>144</v>
      </c>
      <c r="AC41" s="13" t="s">
        <v>145</v>
      </c>
      <c r="AD41" s="13">
        <v>0.39352901000000001</v>
      </c>
      <c r="AE41" s="13">
        <v>0.50247284000000003</v>
      </c>
      <c r="AF41" s="13">
        <v>0.10894383000000001</v>
      </c>
      <c r="AG41" s="13">
        <v>52</v>
      </c>
      <c r="AH41" s="13">
        <v>410</v>
      </c>
      <c r="AI41" s="13">
        <v>9.1799118199999992</v>
      </c>
      <c r="AJ41" s="13">
        <v>19.342099999999999</v>
      </c>
      <c r="AK41" s="13">
        <v>4.6164307400000002</v>
      </c>
      <c r="AL41" s="13">
        <v>0.86660000000000004</v>
      </c>
      <c r="AM41" s="13">
        <v>4.5634810799999999</v>
      </c>
      <c r="AN41" s="13">
        <v>9.0291999999999994</v>
      </c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>
        <v>2017</v>
      </c>
      <c r="BN41" s="3">
        <v>0</v>
      </c>
      <c r="BO41" s="3">
        <v>0</v>
      </c>
      <c r="BP41" s="3">
        <v>1</v>
      </c>
      <c r="BQ41" s="3">
        <v>0</v>
      </c>
      <c r="BR41" s="3">
        <v>0</v>
      </c>
      <c r="BS41" s="3">
        <v>0</v>
      </c>
      <c r="BT41" s="3">
        <v>0</v>
      </c>
      <c r="BU41" s="3">
        <f t="shared" si="10"/>
        <v>0</v>
      </c>
      <c r="BV41" s="3">
        <f t="shared" si="11"/>
        <v>1</v>
      </c>
      <c r="BW41" s="3">
        <f t="shared" si="12"/>
        <v>0</v>
      </c>
      <c r="BX41" s="3">
        <f t="shared" si="13"/>
        <v>0.38862884615384619</v>
      </c>
      <c r="BY41" s="3">
        <f t="shared" si="14"/>
        <v>0.23867267463202033</v>
      </c>
      <c r="BZ41" s="3">
        <f t="shared" si="15"/>
        <v>5.2659601661666278</v>
      </c>
      <c r="CA41" s="3">
        <f t="shared" si="16"/>
        <v>0.95711747910553369</v>
      </c>
      <c r="CB41" s="3">
        <f t="shared" si="17"/>
        <v>2.113658536585366E-3</v>
      </c>
    </row>
    <row r="42" spans="1:80" customFormat="1">
      <c r="A42" s="17" t="str">
        <f t="shared" si="9"/>
        <v>北區</v>
      </c>
      <c r="B42" s="17" t="s">
        <v>55</v>
      </c>
      <c r="C42" s="17" t="s">
        <v>146</v>
      </c>
      <c r="D42" s="17" t="s">
        <v>147</v>
      </c>
      <c r="E42" s="18">
        <v>2.3534446400000002</v>
      </c>
      <c r="F42" s="18">
        <v>3.9795599500000001</v>
      </c>
      <c r="G42" s="19">
        <v>252</v>
      </c>
      <c r="H42" s="19">
        <v>813</v>
      </c>
      <c r="I42" s="18">
        <v>39.192753889999999</v>
      </c>
      <c r="J42" s="18">
        <v>83.038499999999999</v>
      </c>
      <c r="K42" s="18">
        <v>22.421625070000001</v>
      </c>
      <c r="L42" s="18">
        <v>2.5912000000000002</v>
      </c>
      <c r="M42" s="18">
        <v>16.771128820000001</v>
      </c>
      <c r="N42" s="20">
        <v>19.6311</v>
      </c>
      <c r="O42" s="21">
        <v>43.705069289999997</v>
      </c>
      <c r="P42" s="22">
        <v>39.819166260000003</v>
      </c>
      <c r="Q42" s="23">
        <v>5.3848321904811244E-2</v>
      </c>
      <c r="R42" s="24">
        <v>8.3000000000000007</v>
      </c>
      <c r="S42" s="25"/>
      <c r="T42" s="26"/>
      <c r="U42" s="27"/>
      <c r="V42" s="3"/>
      <c r="W42" s="13">
        <v>42</v>
      </c>
      <c r="X42" s="13" t="s">
        <v>80</v>
      </c>
      <c r="Y42" s="13" t="s">
        <v>139</v>
      </c>
      <c r="Z42" s="13" t="s">
        <v>80</v>
      </c>
      <c r="AA42" s="13" t="s">
        <v>55</v>
      </c>
      <c r="AB42" s="13" t="s">
        <v>146</v>
      </c>
      <c r="AC42" s="13" t="s">
        <v>147</v>
      </c>
      <c r="AD42" s="13">
        <v>2.3534446400000002</v>
      </c>
      <c r="AE42" s="13">
        <v>3.9795599500000001</v>
      </c>
      <c r="AF42" s="13">
        <v>1.6261153100000001</v>
      </c>
      <c r="AG42" s="13">
        <v>252</v>
      </c>
      <c r="AH42" s="13">
        <v>813</v>
      </c>
      <c r="AI42" s="13">
        <v>39.192753889999999</v>
      </c>
      <c r="AJ42" s="13">
        <v>83.038499999999999</v>
      </c>
      <c r="AK42" s="13">
        <v>22.421625070000001</v>
      </c>
      <c r="AL42" s="13">
        <v>2.5912000000000002</v>
      </c>
      <c r="AM42" s="13">
        <v>16.771128820000001</v>
      </c>
      <c r="AN42" s="13">
        <v>19.6311</v>
      </c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>
        <v>2017</v>
      </c>
      <c r="BN42" s="3">
        <v>0</v>
      </c>
      <c r="BO42" s="3">
        <v>0</v>
      </c>
      <c r="BP42" s="3">
        <v>1</v>
      </c>
      <c r="BQ42" s="3">
        <v>0</v>
      </c>
      <c r="BR42" s="3">
        <v>0</v>
      </c>
      <c r="BS42" s="3">
        <v>0</v>
      </c>
      <c r="BT42" s="3">
        <v>0</v>
      </c>
      <c r="BU42" s="3">
        <f t="shared" si="10"/>
        <v>0</v>
      </c>
      <c r="BV42" s="3">
        <f t="shared" si="11"/>
        <v>1</v>
      </c>
      <c r="BW42" s="3">
        <f t="shared" si="12"/>
        <v>0</v>
      </c>
      <c r="BX42" s="3">
        <f t="shared" si="13"/>
        <v>0.33980039682539681</v>
      </c>
      <c r="BY42" s="3">
        <f t="shared" si="14"/>
        <v>0.27001481324927595</v>
      </c>
      <c r="BZ42" s="3">
        <f t="shared" si="15"/>
        <v>6.4723405449212716</v>
      </c>
      <c r="CA42" s="3">
        <f t="shared" si="16"/>
        <v>0.96973947123486359</v>
      </c>
      <c r="CB42" s="3">
        <f t="shared" si="17"/>
        <v>3.1872078720787209E-3</v>
      </c>
    </row>
    <row r="43" spans="1:80" customFormat="1">
      <c r="A43" s="17" t="str">
        <f t="shared" si="9"/>
        <v>北區</v>
      </c>
      <c r="B43" s="17" t="s">
        <v>55</v>
      </c>
      <c r="C43" s="17" t="s">
        <v>148</v>
      </c>
      <c r="D43" s="17" t="s">
        <v>149</v>
      </c>
      <c r="E43" s="18">
        <v>0.1842425</v>
      </c>
      <c r="F43" s="18">
        <v>0.20036000000000001</v>
      </c>
      <c r="G43" s="19">
        <v>135</v>
      </c>
      <c r="H43" s="19">
        <v>675</v>
      </c>
      <c r="I43" s="18">
        <v>18.415512060000001</v>
      </c>
      <c r="J43" s="18">
        <v>47.635300000000001</v>
      </c>
      <c r="K43" s="18">
        <v>8.7827993200000005</v>
      </c>
      <c r="L43" s="18">
        <v>1.5419</v>
      </c>
      <c r="M43" s="18">
        <v>9.6327127400000006</v>
      </c>
      <c r="N43" s="20">
        <v>17.9359</v>
      </c>
      <c r="O43" s="21">
        <v>20.096551730000002</v>
      </c>
      <c r="P43" s="22">
        <v>16.65906026</v>
      </c>
      <c r="Q43" s="23">
        <v>9.1678663322605734E-3</v>
      </c>
      <c r="R43" s="24">
        <v>9.9</v>
      </c>
      <c r="S43" s="25"/>
      <c r="T43" s="26"/>
      <c r="U43" s="27"/>
      <c r="V43" s="3"/>
      <c r="W43" s="13">
        <v>43</v>
      </c>
      <c r="X43" s="13" t="s">
        <v>80</v>
      </c>
      <c r="Y43" s="13" t="s">
        <v>139</v>
      </c>
      <c r="Z43" s="13" t="s">
        <v>80</v>
      </c>
      <c r="AA43" s="13" t="s">
        <v>55</v>
      </c>
      <c r="AB43" s="13" t="s">
        <v>148</v>
      </c>
      <c r="AC43" s="13" t="s">
        <v>149</v>
      </c>
      <c r="AD43" s="13">
        <v>0.1842425</v>
      </c>
      <c r="AE43" s="13">
        <v>0.20036000000000001</v>
      </c>
      <c r="AF43" s="13">
        <v>1.61175E-2</v>
      </c>
      <c r="AG43" s="13">
        <v>135</v>
      </c>
      <c r="AH43" s="13">
        <v>675</v>
      </c>
      <c r="AI43" s="13">
        <v>18.415512060000001</v>
      </c>
      <c r="AJ43" s="13">
        <v>47.635300000000001</v>
      </c>
      <c r="AK43" s="13">
        <v>8.7827993200000005</v>
      </c>
      <c r="AL43" s="13">
        <v>1.5419</v>
      </c>
      <c r="AM43" s="13">
        <v>9.6327127400000006</v>
      </c>
      <c r="AN43" s="13">
        <v>17.9359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>
        <v>2017</v>
      </c>
      <c r="BN43" s="3">
        <v>0</v>
      </c>
      <c r="BO43" s="3">
        <v>0</v>
      </c>
      <c r="BP43" s="3">
        <v>1</v>
      </c>
      <c r="BQ43" s="3">
        <v>0</v>
      </c>
      <c r="BR43" s="3">
        <v>0</v>
      </c>
      <c r="BS43" s="3">
        <v>0</v>
      </c>
      <c r="BT43" s="3">
        <v>0</v>
      </c>
      <c r="BU43" s="3">
        <f t="shared" si="10"/>
        <v>0</v>
      </c>
      <c r="BV43" s="3">
        <f t="shared" si="11"/>
        <v>1</v>
      </c>
      <c r="BW43" s="3">
        <f t="shared" si="12"/>
        <v>0</v>
      </c>
      <c r="BX43" s="3">
        <f t="shared" si="13"/>
        <v>0.36427555555555557</v>
      </c>
      <c r="BY43" s="3">
        <f t="shared" si="14"/>
        <v>0.18437585823958283</v>
      </c>
      <c r="BZ43" s="3">
        <f t="shared" si="15"/>
        <v>6.2473005642389259</v>
      </c>
      <c r="CA43" s="3">
        <f t="shared" si="16"/>
        <v>0.96864603922142789</v>
      </c>
      <c r="CB43" s="3">
        <f t="shared" si="17"/>
        <v>2.2842962962962964E-3</v>
      </c>
    </row>
    <row r="44" spans="1:80" customFormat="1">
      <c r="A44" s="17" t="str">
        <f t="shared" si="9"/>
        <v>北區</v>
      </c>
      <c r="B44" s="17" t="s">
        <v>55</v>
      </c>
      <c r="C44" s="17" t="s">
        <v>150</v>
      </c>
      <c r="D44" s="17" t="s">
        <v>151</v>
      </c>
      <c r="E44" s="18">
        <v>6.3849439999999993E-2</v>
      </c>
      <c r="F44" s="18">
        <v>-0.37148603000000002</v>
      </c>
      <c r="G44" s="19">
        <v>58</v>
      </c>
      <c r="H44" s="19">
        <v>530</v>
      </c>
      <c r="I44" s="18">
        <v>8.9519135599999995</v>
      </c>
      <c r="J44" s="18">
        <v>21.75</v>
      </c>
      <c r="K44" s="18">
        <v>4.5249257600000004</v>
      </c>
      <c r="L44" s="18">
        <v>0.61070000000000002</v>
      </c>
      <c r="M44" s="18">
        <v>4.4269878</v>
      </c>
      <c r="N44" s="20">
        <v>11.186999999999999</v>
      </c>
      <c r="O44" s="21">
        <v>12.729915979999999</v>
      </c>
      <c r="P44" s="22">
        <v>12.974783499999999</v>
      </c>
      <c r="Q44" s="23">
        <v>5.0157000329235481E-3</v>
      </c>
      <c r="R44" s="24">
        <v>11.3</v>
      </c>
      <c r="S44" s="25"/>
      <c r="T44" s="26"/>
      <c r="U44" s="27"/>
      <c r="V44" s="3"/>
      <c r="W44" s="13">
        <v>44</v>
      </c>
      <c r="X44" s="13" t="s">
        <v>80</v>
      </c>
      <c r="Y44" s="13" t="s">
        <v>139</v>
      </c>
      <c r="Z44" s="13" t="s">
        <v>80</v>
      </c>
      <c r="AA44" s="13" t="s">
        <v>55</v>
      </c>
      <c r="AB44" s="13" t="s">
        <v>150</v>
      </c>
      <c r="AC44" s="13" t="s">
        <v>151</v>
      </c>
      <c r="AD44" s="13">
        <v>6.3849439999999993E-2</v>
      </c>
      <c r="AE44" s="13">
        <v>-0.37148603000000002</v>
      </c>
      <c r="AF44" s="13">
        <v>-0.43533547</v>
      </c>
      <c r="AG44" s="13">
        <v>58</v>
      </c>
      <c r="AH44" s="13">
        <v>530</v>
      </c>
      <c r="AI44" s="13">
        <v>8.9519135599999995</v>
      </c>
      <c r="AJ44" s="13">
        <v>21.75</v>
      </c>
      <c r="AK44" s="13">
        <v>4.5249257600000004</v>
      </c>
      <c r="AL44" s="13">
        <v>0.61070000000000002</v>
      </c>
      <c r="AM44" s="13">
        <v>4.4269878</v>
      </c>
      <c r="AN44" s="13">
        <v>11.186999999999999</v>
      </c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>
        <v>2017</v>
      </c>
      <c r="BN44" s="3">
        <v>0</v>
      </c>
      <c r="BO44" s="3">
        <v>0</v>
      </c>
      <c r="BP44" s="3">
        <v>1</v>
      </c>
      <c r="BQ44" s="3">
        <v>0</v>
      </c>
      <c r="BR44" s="3">
        <v>0</v>
      </c>
      <c r="BS44" s="3">
        <v>0</v>
      </c>
      <c r="BT44" s="3">
        <v>0</v>
      </c>
      <c r="BU44" s="3">
        <f t="shared" si="10"/>
        <v>0</v>
      </c>
      <c r="BV44" s="3">
        <f t="shared" si="11"/>
        <v>1</v>
      </c>
      <c r="BW44" s="3">
        <f t="shared" si="12"/>
        <v>0</v>
      </c>
      <c r="BX44" s="3">
        <f t="shared" si="13"/>
        <v>0.38552931034482762</v>
      </c>
      <c r="BY44" s="3">
        <f t="shared" si="14"/>
        <v>0.20804256367816093</v>
      </c>
      <c r="BZ44" s="3">
        <f t="shared" si="15"/>
        <v>7.2490384804322909</v>
      </c>
      <c r="CA44" s="3">
        <f t="shared" si="16"/>
        <v>0.97268869042561279</v>
      </c>
      <c r="CB44" s="3">
        <f t="shared" si="17"/>
        <v>1.1522641509433963E-3</v>
      </c>
    </row>
    <row r="45" spans="1:80" customFormat="1">
      <c r="A45" s="17" t="str">
        <f t="shared" si="9"/>
        <v>北區</v>
      </c>
      <c r="B45" s="17" t="s">
        <v>55</v>
      </c>
      <c r="C45" s="17" t="s">
        <v>152</v>
      </c>
      <c r="D45" s="17" t="s">
        <v>153</v>
      </c>
      <c r="E45" s="18">
        <v>0.16038181000000001</v>
      </c>
      <c r="F45" s="18">
        <v>6.2479359999999998E-2</v>
      </c>
      <c r="G45" s="19">
        <v>65</v>
      </c>
      <c r="H45" s="19">
        <v>336</v>
      </c>
      <c r="I45" s="18">
        <v>10.986652449999999</v>
      </c>
      <c r="J45" s="18">
        <v>33.277299999999997</v>
      </c>
      <c r="K45" s="18">
        <v>6.9496695900000001</v>
      </c>
      <c r="L45" s="18">
        <v>0.82879999999999998</v>
      </c>
      <c r="M45" s="18">
        <v>4.0369828600000002</v>
      </c>
      <c r="N45" s="20">
        <v>4.5913000000000004</v>
      </c>
      <c r="O45" s="21">
        <v>14.054346710000001</v>
      </c>
      <c r="P45" s="22">
        <v>12.148847590000001</v>
      </c>
      <c r="Q45" s="23">
        <v>1.1411545005210706E-2</v>
      </c>
      <c r="R45" s="24">
        <v>8.6</v>
      </c>
      <c r="S45" s="25"/>
      <c r="T45" s="26"/>
      <c r="U45" s="27"/>
      <c r="V45" s="3"/>
      <c r="W45" s="13">
        <v>45</v>
      </c>
      <c r="X45" s="13" t="s">
        <v>80</v>
      </c>
      <c r="Y45" s="13" t="s">
        <v>139</v>
      </c>
      <c r="Z45" s="13" t="s">
        <v>80</v>
      </c>
      <c r="AA45" s="13" t="s">
        <v>55</v>
      </c>
      <c r="AB45" s="13" t="s">
        <v>152</v>
      </c>
      <c r="AC45" s="13" t="s">
        <v>153</v>
      </c>
      <c r="AD45" s="13">
        <v>0.16038181000000001</v>
      </c>
      <c r="AE45" s="13">
        <v>6.2479359999999998E-2</v>
      </c>
      <c r="AF45" s="13">
        <v>-0.11776470999999999</v>
      </c>
      <c r="AG45" s="13">
        <v>65</v>
      </c>
      <c r="AH45" s="13">
        <v>336</v>
      </c>
      <c r="AI45" s="13">
        <v>10.986652449999999</v>
      </c>
      <c r="AJ45" s="13">
        <v>33.277299999999997</v>
      </c>
      <c r="AK45" s="13">
        <v>6.9496695900000001</v>
      </c>
      <c r="AL45" s="13">
        <v>0.82879999999999998</v>
      </c>
      <c r="AM45" s="13">
        <v>4.0369828600000002</v>
      </c>
      <c r="AN45" s="13">
        <v>4.5913000000000004</v>
      </c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>
        <v>2017</v>
      </c>
      <c r="BN45" s="3">
        <v>0</v>
      </c>
      <c r="BO45" s="3">
        <v>0</v>
      </c>
      <c r="BP45" s="3">
        <v>1</v>
      </c>
      <c r="BQ45" s="3">
        <v>0</v>
      </c>
      <c r="BR45" s="3">
        <v>0</v>
      </c>
      <c r="BS45" s="3">
        <v>0</v>
      </c>
      <c r="BT45" s="3">
        <v>0</v>
      </c>
      <c r="BU45" s="3">
        <f t="shared" si="10"/>
        <v>0</v>
      </c>
      <c r="BV45" s="3">
        <f t="shared" si="11"/>
        <v>1</v>
      </c>
      <c r="BW45" s="3">
        <f t="shared" si="12"/>
        <v>0</v>
      </c>
      <c r="BX45" s="3">
        <f t="shared" si="13"/>
        <v>0.52470923076923071</v>
      </c>
      <c r="BY45" s="3">
        <f t="shared" si="14"/>
        <v>0.20884114967259967</v>
      </c>
      <c r="BZ45" s="3">
        <f t="shared" si="15"/>
        <v>4.8708770028957531</v>
      </c>
      <c r="CA45" s="3">
        <f t="shared" si="16"/>
        <v>0.97569936169776073</v>
      </c>
      <c r="CB45" s="3">
        <f t="shared" si="17"/>
        <v>2.4666666666666665E-3</v>
      </c>
    </row>
    <row r="46" spans="1:80" customFormat="1">
      <c r="A46" s="17" t="str">
        <f t="shared" si="9"/>
        <v>北區</v>
      </c>
      <c r="B46" s="17" t="s">
        <v>55</v>
      </c>
      <c r="C46" s="17" t="s">
        <v>154</v>
      </c>
      <c r="D46" s="17" t="s">
        <v>155</v>
      </c>
      <c r="E46" s="18">
        <v>3.5027218200000001</v>
      </c>
      <c r="F46" s="18">
        <v>2.4245041899999999</v>
      </c>
      <c r="G46" s="19">
        <v>168</v>
      </c>
      <c r="H46" s="19">
        <v>610</v>
      </c>
      <c r="I46" s="18">
        <v>35.173691030000001</v>
      </c>
      <c r="J46" s="18">
        <v>91.528400000000005</v>
      </c>
      <c r="K46" s="18">
        <v>21.093517800000001</v>
      </c>
      <c r="L46" s="18">
        <v>2.6577999999999999</v>
      </c>
      <c r="M46" s="18">
        <v>14.08017323</v>
      </c>
      <c r="N46" s="20">
        <v>15.4125</v>
      </c>
      <c r="O46" s="21">
        <v>41.577744770000002</v>
      </c>
      <c r="P46" s="22">
        <v>35.985223840000003</v>
      </c>
      <c r="Q46" s="23">
        <v>8.4245113326284912E-2</v>
      </c>
      <c r="R46" s="24">
        <v>8.8000000000000007</v>
      </c>
      <c r="S46" s="25"/>
      <c r="T46" s="26"/>
      <c r="U46" s="27"/>
      <c r="V46" s="3"/>
      <c r="W46" s="13">
        <v>46</v>
      </c>
      <c r="X46" s="13" t="s">
        <v>80</v>
      </c>
      <c r="Y46" s="13" t="s">
        <v>139</v>
      </c>
      <c r="Z46" s="13" t="s">
        <v>80</v>
      </c>
      <c r="AA46" s="13" t="s">
        <v>55</v>
      </c>
      <c r="AB46" s="13" t="s">
        <v>154</v>
      </c>
      <c r="AC46" s="13" t="s">
        <v>155</v>
      </c>
      <c r="AD46" s="13">
        <v>3.5027218200000001</v>
      </c>
      <c r="AE46" s="13">
        <v>2.4245041899999999</v>
      </c>
      <c r="AF46" s="13">
        <v>-5.5278180000000003E-2</v>
      </c>
      <c r="AG46" s="13">
        <v>168</v>
      </c>
      <c r="AH46" s="13">
        <v>610</v>
      </c>
      <c r="AI46" s="13">
        <v>35.173691030000001</v>
      </c>
      <c r="AJ46" s="13">
        <v>91.528400000000005</v>
      </c>
      <c r="AK46" s="13">
        <v>21.093517800000001</v>
      </c>
      <c r="AL46" s="13">
        <v>2.6577999999999999</v>
      </c>
      <c r="AM46" s="13">
        <v>14.08017323</v>
      </c>
      <c r="AN46" s="13">
        <v>15.4125</v>
      </c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>
        <v>2017</v>
      </c>
      <c r="BN46" s="3">
        <v>1</v>
      </c>
      <c r="BO46" s="3">
        <v>0</v>
      </c>
      <c r="BP46" s="3">
        <v>1</v>
      </c>
      <c r="BQ46" s="3">
        <v>0</v>
      </c>
      <c r="BR46" s="3">
        <v>0</v>
      </c>
      <c r="BS46" s="3">
        <v>0</v>
      </c>
      <c r="BT46" s="3">
        <v>0</v>
      </c>
      <c r="BU46" s="3">
        <f t="shared" si="10"/>
        <v>0</v>
      </c>
      <c r="BV46" s="3">
        <f t="shared" si="11"/>
        <v>1</v>
      </c>
      <c r="BW46" s="3">
        <f t="shared" si="12"/>
        <v>0</v>
      </c>
      <c r="BX46" s="3">
        <f t="shared" si="13"/>
        <v>0.5606321428571428</v>
      </c>
      <c r="BY46" s="3">
        <f t="shared" si="14"/>
        <v>0.23045871882388416</v>
      </c>
      <c r="BZ46" s="3">
        <f t="shared" si="15"/>
        <v>5.2976797464068026</v>
      </c>
      <c r="CA46" s="3">
        <f t="shared" si="16"/>
        <v>0.97178142870186934</v>
      </c>
      <c r="CB46" s="3">
        <f t="shared" si="17"/>
        <v>4.3570491803278689E-3</v>
      </c>
    </row>
    <row r="47" spans="1:80" customFormat="1">
      <c r="A47" s="17" t="str">
        <f t="shared" si="9"/>
        <v>北區</v>
      </c>
      <c r="B47" s="17" t="s">
        <v>55</v>
      </c>
      <c r="C47" s="17" t="s">
        <v>156</v>
      </c>
      <c r="D47" s="17" t="s">
        <v>157</v>
      </c>
      <c r="E47" s="18">
        <v>0.98545943999999996</v>
      </c>
      <c r="F47" s="18">
        <v>0.90037601</v>
      </c>
      <c r="G47" s="19">
        <v>93</v>
      </c>
      <c r="H47" s="19">
        <v>413</v>
      </c>
      <c r="I47" s="18">
        <v>17.418416090000001</v>
      </c>
      <c r="J47" s="18">
        <v>47.206000000000003</v>
      </c>
      <c r="K47" s="18">
        <v>10.575073890000001</v>
      </c>
      <c r="L47" s="18">
        <v>1.5906</v>
      </c>
      <c r="M47" s="18">
        <v>6.8433422000000004</v>
      </c>
      <c r="N47" s="20">
        <v>10.2377</v>
      </c>
      <c r="O47" s="21">
        <v>20.503582389999998</v>
      </c>
      <c r="P47" s="22">
        <v>-17.905940099999999</v>
      </c>
      <c r="Q47" s="23">
        <v>4.8062793186844657E-2</v>
      </c>
      <c r="R47" s="24">
        <v>9.5</v>
      </c>
      <c r="S47" s="25"/>
      <c r="T47" s="26"/>
      <c r="U47" s="27"/>
      <c r="V47" s="3"/>
      <c r="W47" s="13">
        <v>47</v>
      </c>
      <c r="X47" s="13" t="s">
        <v>80</v>
      </c>
      <c r="Y47" s="13" t="s">
        <v>139</v>
      </c>
      <c r="Z47" s="13" t="s">
        <v>80</v>
      </c>
      <c r="AA47" s="13" t="s">
        <v>55</v>
      </c>
      <c r="AB47" s="13" t="s">
        <v>156</v>
      </c>
      <c r="AC47" s="13" t="s">
        <v>157</v>
      </c>
      <c r="AD47" s="13">
        <v>0.98545943999999996</v>
      </c>
      <c r="AE47" s="13">
        <v>0.90037601</v>
      </c>
      <c r="AF47" s="13">
        <v>5.1481430000000002E-2</v>
      </c>
      <c r="AG47" s="13">
        <v>93</v>
      </c>
      <c r="AH47" s="13">
        <v>413</v>
      </c>
      <c r="AI47" s="13">
        <v>17.418416090000001</v>
      </c>
      <c r="AJ47" s="13">
        <v>47.206000000000003</v>
      </c>
      <c r="AK47" s="13">
        <v>10.575073890000001</v>
      </c>
      <c r="AL47" s="13">
        <v>1.5906</v>
      </c>
      <c r="AM47" s="13">
        <v>6.8433422000000004</v>
      </c>
      <c r="AN47" s="13">
        <v>10.2377</v>
      </c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>
        <v>2017</v>
      </c>
      <c r="BN47" s="3">
        <v>1</v>
      </c>
      <c r="BO47" s="3">
        <v>0</v>
      </c>
      <c r="BP47" s="3">
        <v>1</v>
      </c>
      <c r="BQ47" s="3">
        <v>0</v>
      </c>
      <c r="BR47" s="3">
        <v>0</v>
      </c>
      <c r="BS47" s="3">
        <v>0</v>
      </c>
      <c r="BT47" s="3">
        <v>0</v>
      </c>
      <c r="BU47" s="3">
        <f t="shared" si="10"/>
        <v>0</v>
      </c>
      <c r="BV47" s="3">
        <f t="shared" si="11"/>
        <v>1</v>
      </c>
      <c r="BW47" s="3">
        <f t="shared" si="12"/>
        <v>0</v>
      </c>
      <c r="BX47" s="3">
        <f t="shared" si="13"/>
        <v>0.52469462365591402</v>
      </c>
      <c r="BY47" s="3">
        <f t="shared" si="14"/>
        <v>0.2240196985552684</v>
      </c>
      <c r="BZ47" s="3">
        <f t="shared" si="15"/>
        <v>4.3023652709669307</v>
      </c>
      <c r="CA47" s="3">
        <f t="shared" si="16"/>
        <v>0.96740346663497045</v>
      </c>
      <c r="CB47" s="3">
        <f t="shared" si="17"/>
        <v>3.8513317191283293E-3</v>
      </c>
    </row>
    <row r="48" spans="1:80" customFormat="1">
      <c r="A48" s="17" t="str">
        <f t="shared" si="9"/>
        <v>北區</v>
      </c>
      <c r="B48" s="17" t="s">
        <v>55</v>
      </c>
      <c r="C48" s="17" t="s">
        <v>158</v>
      </c>
      <c r="D48" s="17" t="s">
        <v>159</v>
      </c>
      <c r="E48" s="18">
        <v>0.48260019999999998</v>
      </c>
      <c r="F48" s="18">
        <v>0.47632985999999999</v>
      </c>
      <c r="G48" s="19">
        <v>84</v>
      </c>
      <c r="H48" s="19">
        <v>823</v>
      </c>
      <c r="I48" s="18">
        <v>17.628657520000001</v>
      </c>
      <c r="J48" s="18">
        <v>39.268000000000001</v>
      </c>
      <c r="K48" s="18">
        <v>9.3694156500000005</v>
      </c>
      <c r="L48" s="18">
        <v>1.6874</v>
      </c>
      <c r="M48" s="18">
        <v>8.2592418700000003</v>
      </c>
      <c r="N48" s="20">
        <v>24.555</v>
      </c>
      <c r="O48" s="21">
        <v>20.355562620000001</v>
      </c>
      <c r="P48" s="22">
        <v>17.869181139999998</v>
      </c>
      <c r="Q48" s="23">
        <v>2.3708516881072578E-2</v>
      </c>
      <c r="R48" s="24">
        <v>9.9</v>
      </c>
      <c r="S48" s="25"/>
      <c r="T48" s="26"/>
      <c r="U48" s="27"/>
      <c r="V48" s="3"/>
      <c r="W48" s="13">
        <v>48</v>
      </c>
      <c r="X48" s="13" t="s">
        <v>80</v>
      </c>
      <c r="Y48" s="13" t="s">
        <v>139</v>
      </c>
      <c r="Z48" s="13" t="s">
        <v>80</v>
      </c>
      <c r="AA48" s="13" t="s">
        <v>55</v>
      </c>
      <c r="AB48" s="13" t="s">
        <v>158</v>
      </c>
      <c r="AC48" s="13" t="s">
        <v>159</v>
      </c>
      <c r="AD48" s="13">
        <v>0.48260019999999998</v>
      </c>
      <c r="AE48" s="13">
        <v>0.47632985999999999</v>
      </c>
      <c r="AF48" s="13">
        <v>7.4398000000000006E-2</v>
      </c>
      <c r="AG48" s="13">
        <v>84</v>
      </c>
      <c r="AH48" s="13">
        <v>823</v>
      </c>
      <c r="AI48" s="13">
        <v>17.628657520000001</v>
      </c>
      <c r="AJ48" s="13">
        <v>39.268000000000001</v>
      </c>
      <c r="AK48" s="13">
        <v>9.3694156500000005</v>
      </c>
      <c r="AL48" s="13">
        <v>1.6874</v>
      </c>
      <c r="AM48" s="13">
        <v>8.2592418700000003</v>
      </c>
      <c r="AN48" s="13">
        <v>24.555</v>
      </c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>
        <v>2017</v>
      </c>
      <c r="BN48" s="3">
        <v>1</v>
      </c>
      <c r="BO48" s="3">
        <v>0</v>
      </c>
      <c r="BP48" s="3">
        <v>1</v>
      </c>
      <c r="BQ48" s="3">
        <v>0</v>
      </c>
      <c r="BR48" s="3">
        <v>0</v>
      </c>
      <c r="BS48" s="3">
        <v>0</v>
      </c>
      <c r="BT48" s="3">
        <v>0</v>
      </c>
      <c r="BU48" s="3">
        <f t="shared" si="10"/>
        <v>0</v>
      </c>
      <c r="BV48" s="3">
        <f t="shared" si="11"/>
        <v>1</v>
      </c>
      <c r="BW48" s="3">
        <f t="shared" si="12"/>
        <v>0</v>
      </c>
      <c r="BX48" s="3">
        <f t="shared" si="13"/>
        <v>0.48756428571428567</v>
      </c>
      <c r="BY48" s="3">
        <f t="shared" si="14"/>
        <v>0.23860180426810634</v>
      </c>
      <c r="BZ48" s="3">
        <f t="shared" si="15"/>
        <v>4.8946556062581488</v>
      </c>
      <c r="CA48" s="3">
        <f t="shared" si="16"/>
        <v>0.95879908388149071</v>
      </c>
      <c r="CB48" s="3">
        <f t="shared" si="17"/>
        <v>2.050303766707169E-3</v>
      </c>
    </row>
    <row r="49" spans="1:80" customFormat="1">
      <c r="A49" s="17" t="str">
        <f t="shared" si="9"/>
        <v>北區</v>
      </c>
      <c r="B49" s="17" t="s">
        <v>55</v>
      </c>
      <c r="C49" s="17" t="s">
        <v>160</v>
      </c>
      <c r="D49" s="17" t="s">
        <v>161</v>
      </c>
      <c r="E49" s="18">
        <v>-2.8346900000000002</v>
      </c>
      <c r="F49" s="18">
        <v>-2.0482399999999998</v>
      </c>
      <c r="G49" s="19">
        <v>103</v>
      </c>
      <c r="H49" s="19">
        <v>666</v>
      </c>
      <c r="I49" s="18">
        <v>24.050531329999998</v>
      </c>
      <c r="J49" s="18">
        <v>54.0608</v>
      </c>
      <c r="K49" s="18">
        <v>13.769743679999999</v>
      </c>
      <c r="L49" s="18">
        <v>1.7082999999999999</v>
      </c>
      <c r="M49" s="18">
        <v>10.280787650000001</v>
      </c>
      <c r="N49" s="20">
        <v>10.5869</v>
      </c>
      <c r="O49" s="21">
        <v>30.089269999999999</v>
      </c>
      <c r="P49" s="22">
        <v>27.780069999999998</v>
      </c>
      <c r="Q49" s="23">
        <v>-9.4209331100422192E-2</v>
      </c>
      <c r="R49" s="24">
        <v>10.1</v>
      </c>
      <c r="S49" s="25"/>
      <c r="T49" s="26"/>
      <c r="U49" s="27"/>
      <c r="V49" s="3"/>
      <c r="W49" s="13">
        <v>49</v>
      </c>
      <c r="X49" s="13" t="s">
        <v>80</v>
      </c>
      <c r="Y49" s="13" t="s">
        <v>139</v>
      </c>
      <c r="Z49" s="13" t="s">
        <v>80</v>
      </c>
      <c r="AA49" s="13" t="s">
        <v>55</v>
      </c>
      <c r="AB49" s="13" t="s">
        <v>160</v>
      </c>
      <c r="AC49" s="13" t="s">
        <v>161</v>
      </c>
      <c r="AD49" s="13">
        <v>-2.8346900000000002</v>
      </c>
      <c r="AE49" s="13">
        <v>-2.0482399999999998</v>
      </c>
      <c r="AF49" s="13">
        <v>0.85116000000000003</v>
      </c>
      <c r="AG49" s="13">
        <v>103</v>
      </c>
      <c r="AH49" s="13">
        <v>666</v>
      </c>
      <c r="AI49" s="13">
        <v>24.050531329999998</v>
      </c>
      <c r="AJ49" s="13">
        <v>54.0608</v>
      </c>
      <c r="AK49" s="13">
        <v>13.769743679999999</v>
      </c>
      <c r="AL49" s="13">
        <v>1.7082999999999999</v>
      </c>
      <c r="AM49" s="13">
        <v>10.280787650000001</v>
      </c>
      <c r="AN49" s="13">
        <v>10.5869</v>
      </c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>
        <v>2017</v>
      </c>
      <c r="BN49" s="3">
        <v>1</v>
      </c>
      <c r="BO49" s="3">
        <v>0</v>
      </c>
      <c r="BP49" s="3">
        <v>1</v>
      </c>
      <c r="BQ49" s="3">
        <v>0</v>
      </c>
      <c r="BR49" s="3">
        <v>0</v>
      </c>
      <c r="BS49" s="3">
        <v>0</v>
      </c>
      <c r="BT49" s="3">
        <v>0</v>
      </c>
      <c r="BU49" s="3">
        <f t="shared" si="10"/>
        <v>0</v>
      </c>
      <c r="BV49" s="3">
        <f t="shared" si="11"/>
        <v>1</v>
      </c>
      <c r="BW49" s="3">
        <f t="shared" si="12"/>
        <v>0</v>
      </c>
      <c r="BX49" s="3">
        <f t="shared" si="13"/>
        <v>0.54144757281553402</v>
      </c>
      <c r="BY49" s="3">
        <f t="shared" si="14"/>
        <v>0.25470847046288619</v>
      </c>
      <c r="BZ49" s="3">
        <f t="shared" si="15"/>
        <v>6.0181394661359251</v>
      </c>
      <c r="CA49" s="3">
        <f t="shared" si="16"/>
        <v>0.96936834196714661</v>
      </c>
      <c r="CB49" s="3">
        <f t="shared" si="17"/>
        <v>2.5650150150150148E-3</v>
      </c>
    </row>
    <row r="50" spans="1:80" customFormat="1">
      <c r="A50" s="17" t="str">
        <f t="shared" si="9"/>
        <v>北區</v>
      </c>
      <c r="B50" s="17" t="s">
        <v>55</v>
      </c>
      <c r="C50" s="17" t="s">
        <v>162</v>
      </c>
      <c r="D50" s="17" t="s">
        <v>163</v>
      </c>
      <c r="E50" s="18">
        <v>-7.2309999999999996E-4</v>
      </c>
      <c r="F50" s="18">
        <v>6.1199999999999997E-2</v>
      </c>
      <c r="G50" s="19">
        <v>184</v>
      </c>
      <c r="H50" s="19">
        <v>623</v>
      </c>
      <c r="I50" s="18">
        <v>28.578296179999999</v>
      </c>
      <c r="J50" s="18">
        <v>75.911799999999999</v>
      </c>
      <c r="K50" s="18">
        <v>17.167794019999999</v>
      </c>
      <c r="L50" s="18">
        <v>2.4388999999999998</v>
      </c>
      <c r="M50" s="18">
        <v>11.41050216</v>
      </c>
      <c r="N50" s="20">
        <v>13.564299999999999</v>
      </c>
      <c r="O50" s="21">
        <v>32.007339999999999</v>
      </c>
      <c r="P50" s="22">
        <v>28.12152</v>
      </c>
      <c r="Q50" s="23">
        <v>-2.2591693030411149E-5</v>
      </c>
      <c r="R50" s="24">
        <v>9.1999999999999993</v>
      </c>
      <c r="S50" s="25"/>
      <c r="T50" s="26"/>
      <c r="U50" s="27"/>
      <c r="V50" s="3"/>
      <c r="W50" s="13">
        <v>50</v>
      </c>
      <c r="X50" s="13" t="s">
        <v>80</v>
      </c>
      <c r="Y50" s="13" t="s">
        <v>139</v>
      </c>
      <c r="Z50" s="13" t="s">
        <v>80</v>
      </c>
      <c r="AA50" s="13" t="s">
        <v>55</v>
      </c>
      <c r="AB50" s="13" t="s">
        <v>162</v>
      </c>
      <c r="AC50" s="13" t="s">
        <v>163</v>
      </c>
      <c r="AD50" s="13">
        <v>-7.2309999999999996E-4</v>
      </c>
      <c r="AE50" s="13">
        <v>6.1199999999999997E-2</v>
      </c>
      <c r="AF50" s="13">
        <v>1.0486599999999999</v>
      </c>
      <c r="AG50" s="13">
        <v>184</v>
      </c>
      <c r="AH50" s="13">
        <v>623</v>
      </c>
      <c r="AI50" s="13">
        <v>28.578296179999999</v>
      </c>
      <c r="AJ50" s="13">
        <v>75.911799999999999</v>
      </c>
      <c r="AK50" s="13">
        <v>17.167794019999999</v>
      </c>
      <c r="AL50" s="13">
        <v>2.4388999999999998</v>
      </c>
      <c r="AM50" s="13">
        <v>11.41050216</v>
      </c>
      <c r="AN50" s="13">
        <v>13.564299999999999</v>
      </c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>
        <v>2017</v>
      </c>
      <c r="BN50" s="3">
        <v>1</v>
      </c>
      <c r="BO50" s="3">
        <v>0</v>
      </c>
      <c r="BP50" s="3">
        <v>1</v>
      </c>
      <c r="BQ50" s="3">
        <v>0</v>
      </c>
      <c r="BR50" s="3">
        <v>0</v>
      </c>
      <c r="BS50" s="3">
        <v>0</v>
      </c>
      <c r="BT50" s="3">
        <v>0</v>
      </c>
      <c r="BU50" s="3">
        <f t="shared" si="10"/>
        <v>0</v>
      </c>
      <c r="BV50" s="3">
        <f t="shared" si="11"/>
        <v>1</v>
      </c>
      <c r="BW50" s="3">
        <f t="shared" si="12"/>
        <v>0</v>
      </c>
      <c r="BX50" s="3">
        <f t="shared" si="13"/>
        <v>0.42581902173913044</v>
      </c>
      <c r="BY50" s="3">
        <f t="shared" si="14"/>
        <v>0.22615448481000316</v>
      </c>
      <c r="BZ50" s="3">
        <f t="shared" si="15"/>
        <v>4.6785444913690597</v>
      </c>
      <c r="CA50" s="3">
        <f t="shared" si="16"/>
        <v>0.96887200752514013</v>
      </c>
      <c r="CB50" s="3">
        <f t="shared" si="17"/>
        <v>3.9147672552166928E-3</v>
      </c>
    </row>
    <row r="51" spans="1:80" customFormat="1">
      <c r="A51" s="17" t="str">
        <f t="shared" si="9"/>
        <v>北區</v>
      </c>
      <c r="B51" s="17" t="s">
        <v>55</v>
      </c>
      <c r="C51" s="17" t="s">
        <v>164</v>
      </c>
      <c r="D51" s="17" t="s">
        <v>165</v>
      </c>
      <c r="E51" s="18">
        <v>0.24568000000000001</v>
      </c>
      <c r="F51" s="18">
        <v>6.6780000000000006E-2</v>
      </c>
      <c r="G51" s="19">
        <v>78</v>
      </c>
      <c r="H51" s="19">
        <v>425</v>
      </c>
      <c r="I51" s="18">
        <v>13.607949489999999</v>
      </c>
      <c r="J51" s="18">
        <v>34.481999999999999</v>
      </c>
      <c r="K51" s="18">
        <v>9.0934385500000001</v>
      </c>
      <c r="L51" s="18">
        <v>0.94579999999999997</v>
      </c>
      <c r="M51" s="18">
        <v>4.5145109400000001</v>
      </c>
      <c r="N51" s="20">
        <v>4.9059999999999997</v>
      </c>
      <c r="O51" s="21">
        <v>19.27683</v>
      </c>
      <c r="P51" s="22">
        <v>-17.794640000000001</v>
      </c>
      <c r="Q51" s="23">
        <v>1.2744834083197289E-2</v>
      </c>
      <c r="R51" s="24">
        <v>10.3</v>
      </c>
      <c r="S51" s="25"/>
      <c r="T51" s="26"/>
      <c r="U51" s="27"/>
      <c r="V51" s="3"/>
      <c r="W51" s="13">
        <v>51</v>
      </c>
      <c r="X51" s="13" t="s">
        <v>80</v>
      </c>
      <c r="Y51" s="13" t="s">
        <v>139</v>
      </c>
      <c r="Z51" s="13" t="s">
        <v>80</v>
      </c>
      <c r="AA51" s="13" t="s">
        <v>55</v>
      </c>
      <c r="AB51" s="13" t="s">
        <v>164</v>
      </c>
      <c r="AC51" s="13" t="s">
        <v>165</v>
      </c>
      <c r="AD51" s="13">
        <v>0.24568000000000001</v>
      </c>
      <c r="AE51" s="13">
        <v>6.6780000000000006E-2</v>
      </c>
      <c r="AF51" s="13">
        <v>-0.14912</v>
      </c>
      <c r="AG51" s="13">
        <v>78</v>
      </c>
      <c r="AH51" s="13">
        <v>425</v>
      </c>
      <c r="AI51" s="13">
        <v>13.607949489999999</v>
      </c>
      <c r="AJ51" s="13">
        <v>34.481999999999999</v>
      </c>
      <c r="AK51" s="13">
        <v>9.0934385500000001</v>
      </c>
      <c r="AL51" s="13">
        <v>0.94579999999999997</v>
      </c>
      <c r="AM51" s="13">
        <v>4.5145109400000001</v>
      </c>
      <c r="AN51" s="13">
        <v>4.9059999999999997</v>
      </c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>
        <v>2017</v>
      </c>
      <c r="BN51" s="3">
        <v>1</v>
      </c>
      <c r="BO51" s="3">
        <v>0</v>
      </c>
      <c r="BP51" s="3">
        <v>1</v>
      </c>
      <c r="BQ51" s="3">
        <v>0</v>
      </c>
      <c r="BR51" s="3">
        <v>0</v>
      </c>
      <c r="BS51" s="3">
        <v>0</v>
      </c>
      <c r="BT51" s="3">
        <v>0</v>
      </c>
      <c r="BU51" s="3">
        <f t="shared" si="10"/>
        <v>0</v>
      </c>
      <c r="BV51" s="3">
        <f t="shared" si="11"/>
        <v>1</v>
      </c>
      <c r="BW51" s="3">
        <f t="shared" si="12"/>
        <v>0</v>
      </c>
      <c r="BX51" s="3">
        <f t="shared" si="13"/>
        <v>0.4542025641025641</v>
      </c>
      <c r="BY51" s="3">
        <f t="shared" si="14"/>
        <v>0.2637155196914332</v>
      </c>
      <c r="BZ51" s="3">
        <f t="shared" si="15"/>
        <v>4.7732194332839928</v>
      </c>
      <c r="CA51" s="3">
        <f t="shared" si="16"/>
        <v>0.97330345096223869</v>
      </c>
      <c r="CB51" s="3">
        <f t="shared" si="17"/>
        <v>2.2254117647058824E-3</v>
      </c>
    </row>
    <row r="52" spans="1:80" customFormat="1" ht="18.75" customHeight="1">
      <c r="A52" s="17" t="str">
        <f t="shared" si="9"/>
        <v>北區</v>
      </c>
      <c r="B52" s="17" t="s">
        <v>56</v>
      </c>
      <c r="C52" s="17" t="s">
        <v>166</v>
      </c>
      <c r="D52" s="17" t="s">
        <v>167</v>
      </c>
      <c r="E52" s="58" t="s">
        <v>168</v>
      </c>
      <c r="F52" s="58"/>
      <c r="G52" s="19">
        <v>20</v>
      </c>
      <c r="H52" s="19">
        <v>174</v>
      </c>
      <c r="I52" s="18">
        <v>4.8084512899999998</v>
      </c>
      <c r="J52" s="18">
        <v>15.217700000000001</v>
      </c>
      <c r="K52" s="18">
        <v>3.44635844</v>
      </c>
      <c r="L52" s="18">
        <v>0.28820000000000001</v>
      </c>
      <c r="M52" s="18">
        <v>1.36209285</v>
      </c>
      <c r="N52" s="20">
        <v>3.2086000000000001</v>
      </c>
      <c r="O52" s="21">
        <v>46.95812943</v>
      </c>
      <c r="P52" s="22">
        <v>45.276345450000001</v>
      </c>
      <c r="Q52" s="28" t="s">
        <v>169</v>
      </c>
      <c r="R52" s="24">
        <v>12.9</v>
      </c>
      <c r="S52" s="25"/>
      <c r="T52" s="26"/>
      <c r="U52" s="27"/>
      <c r="V52" s="3"/>
      <c r="W52" s="13">
        <v>52</v>
      </c>
      <c r="X52" s="13" t="s">
        <v>80</v>
      </c>
      <c r="Y52" s="13" t="s">
        <v>139</v>
      </c>
      <c r="Z52" s="13" t="s">
        <v>115</v>
      </c>
      <c r="AA52" s="13" t="s">
        <v>56</v>
      </c>
      <c r="AB52" s="13" t="s">
        <v>166</v>
      </c>
      <c r="AC52" s="13" t="s">
        <v>167</v>
      </c>
      <c r="AD52" s="13">
        <v>1.9026094499999999</v>
      </c>
      <c r="AE52" s="13">
        <v>2.4095557699999999</v>
      </c>
      <c r="AF52" s="13">
        <v>0.50694631999999995</v>
      </c>
      <c r="AG52" s="13">
        <v>20</v>
      </c>
      <c r="AH52" s="13">
        <v>174</v>
      </c>
      <c r="AI52" s="13">
        <v>4.8084512899999998</v>
      </c>
      <c r="AJ52" s="13">
        <v>15.217700000000001</v>
      </c>
      <c r="AK52" s="13">
        <v>3.44635844</v>
      </c>
      <c r="AL52" s="13">
        <v>0.28820000000000001</v>
      </c>
      <c r="AM52" s="13">
        <v>1.36209285</v>
      </c>
      <c r="AN52" s="13">
        <v>3.2086000000000001</v>
      </c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>
        <v>2017</v>
      </c>
      <c r="BN52" s="3">
        <v>0</v>
      </c>
      <c r="BO52" s="3">
        <v>0</v>
      </c>
      <c r="BP52" s="3">
        <v>1</v>
      </c>
      <c r="BQ52" s="3">
        <v>0</v>
      </c>
      <c r="BR52" s="3">
        <v>0</v>
      </c>
      <c r="BS52" s="3">
        <v>0</v>
      </c>
      <c r="BT52" s="3">
        <v>0</v>
      </c>
      <c r="BU52" s="3">
        <f t="shared" si="10"/>
        <v>0</v>
      </c>
      <c r="BV52" s="3">
        <f t="shared" si="11"/>
        <v>0</v>
      </c>
      <c r="BW52" s="3">
        <f t="shared" si="12"/>
        <v>1</v>
      </c>
      <c r="BX52" s="3">
        <f t="shared" si="13"/>
        <v>0.77529500000000007</v>
      </c>
      <c r="BY52" s="3">
        <f t="shared" si="14"/>
        <v>0.2264703890863928</v>
      </c>
      <c r="BZ52" s="3">
        <f t="shared" si="15"/>
        <v>4.7262069743233868</v>
      </c>
      <c r="CA52" s="3">
        <f t="shared" si="16"/>
        <v>0.98141352646412017</v>
      </c>
      <c r="CB52" s="3">
        <f t="shared" si="17"/>
        <v>1.6563218390804599E-3</v>
      </c>
    </row>
    <row r="53" spans="1:80" customFormat="1">
      <c r="A53" s="17" t="str">
        <f t="shared" si="9"/>
        <v>北區</v>
      </c>
      <c r="B53" s="17" t="s">
        <v>56</v>
      </c>
      <c r="C53" s="17" t="s">
        <v>170</v>
      </c>
      <c r="D53" s="17" t="s">
        <v>171</v>
      </c>
      <c r="E53" s="18">
        <v>-0.16884394</v>
      </c>
      <c r="F53" s="18">
        <v>6.9981749999999995E-2</v>
      </c>
      <c r="G53" s="19">
        <v>33</v>
      </c>
      <c r="H53" s="19">
        <v>371</v>
      </c>
      <c r="I53" s="18">
        <v>4.8561901299999999</v>
      </c>
      <c r="J53" s="18">
        <v>12.8786</v>
      </c>
      <c r="K53" s="18">
        <v>2.8014417300000001</v>
      </c>
      <c r="L53" s="18">
        <v>0.4037</v>
      </c>
      <c r="M53" s="18">
        <v>2.0547483999999998</v>
      </c>
      <c r="N53" s="20">
        <v>7.9737</v>
      </c>
      <c r="O53" s="21">
        <v>5.7757156299999997</v>
      </c>
      <c r="P53" s="22">
        <v>5.7328451500000002</v>
      </c>
      <c r="Q53" s="23">
        <v>-2.9233423322124329E-2</v>
      </c>
      <c r="R53" s="24">
        <v>12.2</v>
      </c>
      <c r="S53" s="25"/>
      <c r="T53" s="26"/>
      <c r="U53" s="27"/>
      <c r="V53" s="3"/>
      <c r="W53" s="13">
        <v>53</v>
      </c>
      <c r="X53" s="13" t="s">
        <v>80</v>
      </c>
      <c r="Y53" s="13" t="s">
        <v>139</v>
      </c>
      <c r="Z53" s="13" t="s">
        <v>115</v>
      </c>
      <c r="AA53" s="13" t="s">
        <v>56</v>
      </c>
      <c r="AB53" s="13" t="s">
        <v>170</v>
      </c>
      <c r="AC53" s="13" t="s">
        <v>171</v>
      </c>
      <c r="AD53" s="13">
        <v>-0.16884394</v>
      </c>
      <c r="AE53" s="13">
        <v>6.9981749999999995E-2</v>
      </c>
      <c r="AF53" s="13">
        <v>0.23883109</v>
      </c>
      <c r="AG53" s="13">
        <v>33</v>
      </c>
      <c r="AH53" s="13">
        <v>371</v>
      </c>
      <c r="AI53" s="13">
        <v>4.8561901299999999</v>
      </c>
      <c r="AJ53" s="13">
        <v>12.8786</v>
      </c>
      <c r="AK53" s="13">
        <v>2.8014417300000001</v>
      </c>
      <c r="AL53" s="13">
        <v>0.4037</v>
      </c>
      <c r="AM53" s="13">
        <v>2.0547483999999998</v>
      </c>
      <c r="AN53" s="13">
        <v>7.9737</v>
      </c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>
        <v>2017</v>
      </c>
      <c r="BN53" s="3">
        <v>0</v>
      </c>
      <c r="BO53" s="3">
        <v>0</v>
      </c>
      <c r="BP53" s="3">
        <v>1</v>
      </c>
      <c r="BQ53" s="3">
        <v>0</v>
      </c>
      <c r="BR53" s="3">
        <v>0</v>
      </c>
      <c r="BS53" s="3">
        <v>0</v>
      </c>
      <c r="BT53" s="3">
        <v>0</v>
      </c>
      <c r="BU53" s="3">
        <f t="shared" si="10"/>
        <v>0</v>
      </c>
      <c r="BV53" s="3">
        <f t="shared" si="11"/>
        <v>0</v>
      </c>
      <c r="BW53" s="3">
        <f t="shared" si="12"/>
        <v>1</v>
      </c>
      <c r="BX53" s="3">
        <f t="shared" si="13"/>
        <v>0.4024939393939394</v>
      </c>
      <c r="BY53" s="3">
        <f t="shared" si="14"/>
        <v>0.21752688413336854</v>
      </c>
      <c r="BZ53" s="3">
        <f t="shared" si="15"/>
        <v>5.0897904384443891</v>
      </c>
      <c r="CA53" s="3">
        <f t="shared" si="16"/>
        <v>0.96960616760651386</v>
      </c>
      <c r="CB53" s="3">
        <f t="shared" si="17"/>
        <v>1.0881401617250674E-3</v>
      </c>
    </row>
    <row r="54" spans="1:80" customFormat="1">
      <c r="A54" s="17" t="str">
        <f t="shared" si="9"/>
        <v>北區</v>
      </c>
      <c r="B54" s="17" t="s">
        <v>56</v>
      </c>
      <c r="C54" s="17" t="s">
        <v>172</v>
      </c>
      <c r="D54" s="17" t="s">
        <v>173</v>
      </c>
      <c r="E54" s="18">
        <v>8.2282010000000003E-2</v>
      </c>
      <c r="F54" s="18">
        <v>0.13977999999999999</v>
      </c>
      <c r="G54" s="19">
        <v>33</v>
      </c>
      <c r="H54" s="19">
        <v>282</v>
      </c>
      <c r="I54" s="18">
        <v>5.6225848100000002</v>
      </c>
      <c r="J54" s="18">
        <v>24.949300000000001</v>
      </c>
      <c r="K54" s="18">
        <v>3.4125499499999998</v>
      </c>
      <c r="L54" s="18">
        <v>0.44190000000000002</v>
      </c>
      <c r="M54" s="18">
        <v>2.2100348599999999</v>
      </c>
      <c r="N54" s="20">
        <v>4.2327000000000004</v>
      </c>
      <c r="O54" s="21">
        <v>6.4898232900000004</v>
      </c>
      <c r="P54" s="22">
        <v>5.5549157300000003</v>
      </c>
      <c r="Q54" s="23">
        <v>1.2678621022977036E-2</v>
      </c>
      <c r="R54" s="24">
        <v>11.4</v>
      </c>
      <c r="S54" s="25"/>
      <c r="T54" s="26"/>
      <c r="U54" s="27"/>
      <c r="V54" s="3"/>
      <c r="W54" s="13">
        <v>54</v>
      </c>
      <c r="X54" s="13" t="s">
        <v>80</v>
      </c>
      <c r="Y54" s="13" t="s">
        <v>139</v>
      </c>
      <c r="Z54" s="13" t="s">
        <v>115</v>
      </c>
      <c r="AA54" s="13" t="s">
        <v>56</v>
      </c>
      <c r="AB54" s="13" t="s">
        <v>172</v>
      </c>
      <c r="AC54" s="13" t="s">
        <v>173</v>
      </c>
      <c r="AD54" s="13">
        <v>8.2282010000000003E-2</v>
      </c>
      <c r="AE54" s="13">
        <v>0.13977999999999999</v>
      </c>
      <c r="AF54" s="13">
        <v>5.7497989999999999E-2</v>
      </c>
      <c r="AG54" s="13">
        <v>33</v>
      </c>
      <c r="AH54" s="13">
        <v>282</v>
      </c>
      <c r="AI54" s="13">
        <v>5.6225848100000002</v>
      </c>
      <c r="AJ54" s="13">
        <v>24.949300000000001</v>
      </c>
      <c r="AK54" s="13">
        <v>3.4125499499999998</v>
      </c>
      <c r="AL54" s="13">
        <v>0.44190000000000002</v>
      </c>
      <c r="AM54" s="13">
        <v>2.2100348599999999</v>
      </c>
      <c r="AN54" s="13">
        <v>4.2327000000000004</v>
      </c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>
        <v>2017</v>
      </c>
      <c r="BN54" s="3">
        <v>0</v>
      </c>
      <c r="BO54" s="3">
        <v>0</v>
      </c>
      <c r="BP54" s="3">
        <v>1</v>
      </c>
      <c r="BQ54" s="3">
        <v>0</v>
      </c>
      <c r="BR54" s="3">
        <v>0</v>
      </c>
      <c r="BS54" s="3">
        <v>0</v>
      </c>
      <c r="BT54" s="3">
        <v>0</v>
      </c>
      <c r="BU54" s="3">
        <f t="shared" si="10"/>
        <v>0</v>
      </c>
      <c r="BV54" s="3">
        <f t="shared" si="11"/>
        <v>0</v>
      </c>
      <c r="BW54" s="3">
        <f t="shared" si="12"/>
        <v>1</v>
      </c>
      <c r="BX54" s="3">
        <f t="shared" si="13"/>
        <v>0.76943030303030302</v>
      </c>
      <c r="BY54" s="3">
        <f t="shared" si="14"/>
        <v>0.13677938659601671</v>
      </c>
      <c r="BZ54" s="3">
        <f t="shared" si="15"/>
        <v>5.0012103643358223</v>
      </c>
      <c r="CA54" s="3">
        <f t="shared" si="16"/>
        <v>0.98259633258766821</v>
      </c>
      <c r="CB54" s="3">
        <f t="shared" si="17"/>
        <v>1.5670212765957448E-3</v>
      </c>
    </row>
    <row r="55" spans="1:80" customFormat="1">
      <c r="A55" s="17" t="str">
        <f t="shared" si="9"/>
        <v>北區</v>
      </c>
      <c r="B55" s="17" t="s">
        <v>56</v>
      </c>
      <c r="C55" s="17" t="s">
        <v>174</v>
      </c>
      <c r="D55" s="17" t="s">
        <v>175</v>
      </c>
      <c r="E55" s="18">
        <v>1.6906279999999999E-2</v>
      </c>
      <c r="F55" s="18">
        <v>-0.49670645000000002</v>
      </c>
      <c r="G55" s="19">
        <v>51</v>
      </c>
      <c r="H55" s="19">
        <v>441</v>
      </c>
      <c r="I55" s="18">
        <v>7.2854260399999999</v>
      </c>
      <c r="J55" s="18">
        <v>17.275300000000001</v>
      </c>
      <c r="K55" s="18">
        <v>3.77214706</v>
      </c>
      <c r="L55" s="18">
        <v>0.56850000000000001</v>
      </c>
      <c r="M55" s="18">
        <v>3.5132789799999999</v>
      </c>
      <c r="N55" s="20">
        <v>13.5724</v>
      </c>
      <c r="O55" s="21">
        <v>7.8019806799999998</v>
      </c>
      <c r="P55" s="22">
        <v>8.0486604100000001</v>
      </c>
      <c r="Q55" s="23">
        <v>2.1669215412617503E-3</v>
      </c>
      <c r="R55" s="24">
        <v>10.4</v>
      </c>
      <c r="S55" s="25"/>
      <c r="T55" s="26"/>
      <c r="U55" s="27"/>
      <c r="V55" s="3"/>
      <c r="W55" s="13">
        <v>55</v>
      </c>
      <c r="X55" s="13" t="s">
        <v>80</v>
      </c>
      <c r="Y55" s="13" t="s">
        <v>139</v>
      </c>
      <c r="Z55" s="13" t="s">
        <v>115</v>
      </c>
      <c r="AA55" s="13" t="s">
        <v>56</v>
      </c>
      <c r="AB55" s="13" t="s">
        <v>174</v>
      </c>
      <c r="AC55" s="13" t="s">
        <v>175</v>
      </c>
      <c r="AD55" s="13">
        <v>1.6906279999999999E-2</v>
      </c>
      <c r="AE55" s="13">
        <v>-0.49670645000000002</v>
      </c>
      <c r="AF55" s="13">
        <v>-0.51361272999999996</v>
      </c>
      <c r="AG55" s="13">
        <v>51</v>
      </c>
      <c r="AH55" s="13">
        <v>441</v>
      </c>
      <c r="AI55" s="13">
        <v>7.2854260399999999</v>
      </c>
      <c r="AJ55" s="13">
        <v>17.275300000000001</v>
      </c>
      <c r="AK55" s="13">
        <v>3.77214706</v>
      </c>
      <c r="AL55" s="13">
        <v>0.56850000000000001</v>
      </c>
      <c r="AM55" s="13">
        <v>3.5132789799999999</v>
      </c>
      <c r="AN55" s="13">
        <v>13.5724</v>
      </c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>
        <v>2017</v>
      </c>
      <c r="BN55" s="3">
        <v>0</v>
      </c>
      <c r="BO55" s="3">
        <v>0</v>
      </c>
      <c r="BP55" s="3">
        <v>1</v>
      </c>
      <c r="BQ55" s="3">
        <v>0</v>
      </c>
      <c r="BR55" s="3">
        <v>0</v>
      </c>
      <c r="BS55" s="3">
        <v>0</v>
      </c>
      <c r="BT55" s="3">
        <v>0</v>
      </c>
      <c r="BU55" s="3">
        <f t="shared" si="10"/>
        <v>0</v>
      </c>
      <c r="BV55" s="3">
        <f t="shared" si="11"/>
        <v>0</v>
      </c>
      <c r="BW55" s="3">
        <f t="shared" si="12"/>
        <v>1</v>
      </c>
      <c r="BX55" s="3">
        <f t="shared" si="13"/>
        <v>0.34987843137254904</v>
      </c>
      <c r="BY55" s="3">
        <f t="shared" si="14"/>
        <v>0.21835493797502792</v>
      </c>
      <c r="BZ55" s="3">
        <f t="shared" si="15"/>
        <v>6.1799102550571678</v>
      </c>
      <c r="CA55" s="3">
        <f t="shared" si="16"/>
        <v>0.96814019435322074</v>
      </c>
      <c r="CB55" s="3">
        <f t="shared" si="17"/>
        <v>1.2891156462585035E-3</v>
      </c>
    </row>
    <row r="56" spans="1:80" customFormat="1">
      <c r="A56" s="17" t="str">
        <f t="shared" si="9"/>
        <v>北區</v>
      </c>
      <c r="B56" s="17" t="s">
        <v>56</v>
      </c>
      <c r="C56" s="17" t="s">
        <v>176</v>
      </c>
      <c r="D56" s="17" t="s">
        <v>177</v>
      </c>
      <c r="E56" s="18">
        <v>1.7697633800000001</v>
      </c>
      <c r="F56" s="18">
        <v>1.49737466</v>
      </c>
      <c r="G56" s="19">
        <v>57</v>
      </c>
      <c r="H56" s="19">
        <v>340</v>
      </c>
      <c r="I56" s="18">
        <v>13.129765069999999</v>
      </c>
      <c r="J56" s="18">
        <v>44.5871</v>
      </c>
      <c r="K56" s="18">
        <v>8.2273554000000004</v>
      </c>
      <c r="L56" s="18">
        <v>1.1084000000000001</v>
      </c>
      <c r="M56" s="18">
        <v>4.9024096699999999</v>
      </c>
      <c r="N56" s="20">
        <v>5.7998000000000003</v>
      </c>
      <c r="O56" s="21">
        <v>16.69002639</v>
      </c>
      <c r="P56" s="22">
        <v>14.08965852</v>
      </c>
      <c r="Q56" s="23">
        <v>0.10603718284474205</v>
      </c>
      <c r="R56" s="24">
        <v>8.5</v>
      </c>
      <c r="S56" s="25"/>
      <c r="T56" s="26"/>
      <c r="U56" s="27"/>
      <c r="V56" s="3"/>
      <c r="W56" s="13">
        <v>56</v>
      </c>
      <c r="X56" s="13" t="s">
        <v>80</v>
      </c>
      <c r="Y56" s="13" t="s">
        <v>139</v>
      </c>
      <c r="Z56" s="13" t="s">
        <v>115</v>
      </c>
      <c r="AA56" s="13" t="s">
        <v>56</v>
      </c>
      <c r="AB56" s="13" t="s">
        <v>176</v>
      </c>
      <c r="AC56" s="13" t="s">
        <v>177</v>
      </c>
      <c r="AD56" s="13">
        <v>1.7697633800000001</v>
      </c>
      <c r="AE56" s="13">
        <v>1.49737466</v>
      </c>
      <c r="AF56" s="13">
        <v>3.4302470000000002E-2</v>
      </c>
      <c r="AG56" s="13">
        <v>57</v>
      </c>
      <c r="AH56" s="13">
        <v>340</v>
      </c>
      <c r="AI56" s="13">
        <v>13.129765069999999</v>
      </c>
      <c r="AJ56" s="13">
        <v>44.5871</v>
      </c>
      <c r="AK56" s="13">
        <v>8.2273554000000004</v>
      </c>
      <c r="AL56" s="13">
        <v>1.1084000000000001</v>
      </c>
      <c r="AM56" s="13">
        <v>4.9024096699999999</v>
      </c>
      <c r="AN56" s="13">
        <v>5.7998000000000003</v>
      </c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>
        <v>2017</v>
      </c>
      <c r="BN56" s="3">
        <v>1</v>
      </c>
      <c r="BO56" s="3">
        <v>0</v>
      </c>
      <c r="BP56" s="3">
        <v>1</v>
      </c>
      <c r="BQ56" s="3">
        <v>0</v>
      </c>
      <c r="BR56" s="3">
        <v>0</v>
      </c>
      <c r="BS56" s="3">
        <v>0</v>
      </c>
      <c r="BT56" s="3">
        <v>0</v>
      </c>
      <c r="BU56" s="3">
        <f t="shared" si="10"/>
        <v>0</v>
      </c>
      <c r="BV56" s="3">
        <f t="shared" si="11"/>
        <v>0</v>
      </c>
      <c r="BW56" s="3">
        <f t="shared" si="12"/>
        <v>1</v>
      </c>
      <c r="BX56" s="3">
        <f t="shared" si="13"/>
        <v>0.80167543859649126</v>
      </c>
      <c r="BY56" s="3">
        <f t="shared" si="14"/>
        <v>0.1845232230847039</v>
      </c>
      <c r="BZ56" s="3">
        <f t="shared" si="15"/>
        <v>4.4229607271743054</v>
      </c>
      <c r="CA56" s="3">
        <f t="shared" si="16"/>
        <v>0.97574378221050206</v>
      </c>
      <c r="CB56" s="3">
        <f t="shared" si="17"/>
        <v>3.2600000000000003E-3</v>
      </c>
    </row>
    <row r="57" spans="1:80" customFormat="1">
      <c r="A57" s="17" t="str">
        <f t="shared" si="9"/>
        <v>北區</v>
      </c>
      <c r="B57" s="17" t="s">
        <v>56</v>
      </c>
      <c r="C57" s="17" t="s">
        <v>178</v>
      </c>
      <c r="D57" s="17" t="s">
        <v>179</v>
      </c>
      <c r="E57" s="18">
        <v>3.98050748</v>
      </c>
      <c r="F57" s="18">
        <v>21.48464061</v>
      </c>
      <c r="G57" s="19">
        <v>128</v>
      </c>
      <c r="H57" s="19">
        <v>688</v>
      </c>
      <c r="I57" s="18">
        <v>25.835664470000001</v>
      </c>
      <c r="J57" s="18">
        <v>86.2029</v>
      </c>
      <c r="K57" s="18">
        <v>21.67354606</v>
      </c>
      <c r="L57" s="18">
        <v>0.69730000000000003</v>
      </c>
      <c r="M57" s="18">
        <v>4.1621184099999997</v>
      </c>
      <c r="N57" s="20">
        <v>12.7956</v>
      </c>
      <c r="O57" s="21">
        <v>33.385466319999999</v>
      </c>
      <c r="P57" s="22">
        <v>28.064962000000001</v>
      </c>
      <c r="Q57" s="23">
        <v>0.11922875187205113</v>
      </c>
      <c r="R57" s="24">
        <v>9.5</v>
      </c>
      <c r="S57" s="25"/>
      <c r="T57" s="26"/>
      <c r="U57" s="27"/>
      <c r="V57" s="3"/>
      <c r="W57" s="13">
        <v>57</v>
      </c>
      <c r="X57" s="13" t="s">
        <v>80</v>
      </c>
      <c r="Y57" s="13" t="s">
        <v>139</v>
      </c>
      <c r="Z57" s="13" t="s">
        <v>115</v>
      </c>
      <c r="AA57" s="13" t="s">
        <v>56</v>
      </c>
      <c r="AB57" s="13" t="s">
        <v>178</v>
      </c>
      <c r="AC57" s="13" t="s">
        <v>179</v>
      </c>
      <c r="AD57" s="13">
        <v>3.98050748</v>
      </c>
      <c r="AE57" s="13">
        <v>21.48464061</v>
      </c>
      <c r="AF57" s="13">
        <v>17.50413313</v>
      </c>
      <c r="AG57" s="13">
        <v>128</v>
      </c>
      <c r="AH57" s="13">
        <v>688</v>
      </c>
      <c r="AI57" s="13">
        <v>25.835664470000001</v>
      </c>
      <c r="AJ57" s="13">
        <v>86.2029</v>
      </c>
      <c r="AK57" s="13">
        <v>21.67354606</v>
      </c>
      <c r="AL57" s="13">
        <v>0.69730000000000003</v>
      </c>
      <c r="AM57" s="13">
        <v>4.1621184099999997</v>
      </c>
      <c r="AN57" s="13">
        <v>12.7956</v>
      </c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>
        <v>2017</v>
      </c>
      <c r="BN57" s="3">
        <v>1</v>
      </c>
      <c r="BO57" s="3">
        <v>0</v>
      </c>
      <c r="BP57" s="3">
        <v>1</v>
      </c>
      <c r="BQ57" s="3">
        <v>0</v>
      </c>
      <c r="BR57" s="3">
        <v>0</v>
      </c>
      <c r="BS57" s="3">
        <v>0</v>
      </c>
      <c r="BT57" s="3">
        <v>0</v>
      </c>
      <c r="BU57" s="3">
        <f t="shared" si="10"/>
        <v>0</v>
      </c>
      <c r="BV57" s="3">
        <f t="shared" si="11"/>
        <v>0</v>
      </c>
      <c r="BW57" s="3">
        <f t="shared" si="12"/>
        <v>1</v>
      </c>
      <c r="BX57" s="3">
        <f t="shared" si="13"/>
        <v>0.67890781249999999</v>
      </c>
      <c r="BY57" s="3">
        <f t="shared" si="14"/>
        <v>0.25142479034928061</v>
      </c>
      <c r="BZ57" s="3">
        <f t="shared" si="15"/>
        <v>5.9689063674171798</v>
      </c>
      <c r="CA57" s="3">
        <f t="shared" si="16"/>
        <v>0.99197585275983258</v>
      </c>
      <c r="CB57" s="3">
        <f t="shared" si="17"/>
        <v>1.0135174418604651E-3</v>
      </c>
    </row>
    <row r="58" spans="1:80" customFormat="1">
      <c r="A58" s="17" t="str">
        <f t="shared" si="9"/>
        <v>北區</v>
      </c>
      <c r="B58" s="17" t="s">
        <v>56</v>
      </c>
      <c r="C58" s="17" t="s">
        <v>180</v>
      </c>
      <c r="D58" s="17" t="s">
        <v>181</v>
      </c>
      <c r="E58" s="18">
        <v>1.486E-2</v>
      </c>
      <c r="F58" s="18">
        <v>0.13222999999999999</v>
      </c>
      <c r="G58" s="19">
        <v>29</v>
      </c>
      <c r="H58" s="19">
        <v>419</v>
      </c>
      <c r="I58" s="18">
        <v>5.9740364799999996</v>
      </c>
      <c r="J58" s="18">
        <v>19.2105</v>
      </c>
      <c r="K58" s="18">
        <v>3.6306170199999999</v>
      </c>
      <c r="L58" s="18">
        <v>0.54690000000000005</v>
      </c>
      <c r="M58" s="18">
        <v>2.3434194599999998</v>
      </c>
      <c r="N58" s="20">
        <v>9.8490000000000002</v>
      </c>
      <c r="O58" s="21">
        <v>7.2716099999999999</v>
      </c>
      <c r="P58" s="22">
        <v>6.0669899999999997</v>
      </c>
      <c r="Q58" s="23">
        <v>2.043563942510668E-3</v>
      </c>
      <c r="R58" s="24">
        <v>12.6</v>
      </c>
      <c r="S58" s="25"/>
      <c r="T58" s="26"/>
      <c r="U58" s="27"/>
      <c r="V58" s="3"/>
      <c r="W58" s="13">
        <v>58</v>
      </c>
      <c r="X58" s="13" t="s">
        <v>80</v>
      </c>
      <c r="Y58" s="13" t="s">
        <v>139</v>
      </c>
      <c r="Z58" s="13" t="s">
        <v>115</v>
      </c>
      <c r="AA58" s="13" t="s">
        <v>56</v>
      </c>
      <c r="AB58" s="13" t="s">
        <v>180</v>
      </c>
      <c r="AC58" s="13" t="s">
        <v>181</v>
      </c>
      <c r="AD58" s="13">
        <v>1.486E-2</v>
      </c>
      <c r="AE58" s="13">
        <v>0.13222999999999999</v>
      </c>
      <c r="AF58" s="13">
        <v>0.14773</v>
      </c>
      <c r="AG58" s="13">
        <v>29</v>
      </c>
      <c r="AH58" s="13">
        <v>419</v>
      </c>
      <c r="AI58" s="13">
        <v>5.9740364799999996</v>
      </c>
      <c r="AJ58" s="13">
        <v>19.2105</v>
      </c>
      <c r="AK58" s="13">
        <v>3.6306170199999999</v>
      </c>
      <c r="AL58" s="13">
        <v>0.54690000000000005</v>
      </c>
      <c r="AM58" s="13">
        <v>2.3434194599999998</v>
      </c>
      <c r="AN58" s="13">
        <v>9.8490000000000002</v>
      </c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>
        <v>2017</v>
      </c>
      <c r="BN58" s="3">
        <v>1</v>
      </c>
      <c r="BO58" s="3">
        <v>0</v>
      </c>
      <c r="BP58" s="3">
        <v>1</v>
      </c>
      <c r="BQ58" s="3">
        <v>0</v>
      </c>
      <c r="BR58" s="3">
        <v>0</v>
      </c>
      <c r="BS58" s="3">
        <v>0</v>
      </c>
      <c r="BT58" s="3">
        <v>0</v>
      </c>
      <c r="BU58" s="3">
        <f t="shared" si="10"/>
        <v>0</v>
      </c>
      <c r="BV58" s="3">
        <f t="shared" si="11"/>
        <v>0</v>
      </c>
      <c r="BW58" s="3">
        <f t="shared" si="12"/>
        <v>1</v>
      </c>
      <c r="BX58" s="3">
        <f t="shared" si="13"/>
        <v>0.6812896551724138</v>
      </c>
      <c r="BY58" s="3">
        <f t="shared" si="14"/>
        <v>0.18899128185107103</v>
      </c>
      <c r="BZ58" s="3">
        <f t="shared" si="15"/>
        <v>4.2849139879319793</v>
      </c>
      <c r="CA58" s="3">
        <f t="shared" si="16"/>
        <v>0.97231923228764916</v>
      </c>
      <c r="CB58" s="3">
        <f t="shared" si="17"/>
        <v>1.3052505966587114E-3</v>
      </c>
    </row>
    <row r="59" spans="1:80" customFormat="1">
      <c r="A59" s="17" t="str">
        <f t="shared" si="9"/>
        <v>北區</v>
      </c>
      <c r="B59" s="17" t="s">
        <v>56</v>
      </c>
      <c r="C59" s="17" t="s">
        <v>182</v>
      </c>
      <c r="D59" s="17" t="s">
        <v>183</v>
      </c>
      <c r="E59" s="18">
        <v>5.77E-3</v>
      </c>
      <c r="F59" s="18">
        <v>-6.3299999999999997E-3</v>
      </c>
      <c r="G59" s="19">
        <v>41</v>
      </c>
      <c r="H59" s="19">
        <v>136</v>
      </c>
      <c r="I59" s="18">
        <v>5.1539670800000001</v>
      </c>
      <c r="J59" s="18">
        <v>22.659099999999999</v>
      </c>
      <c r="K59" s="18">
        <v>3.7996136100000002</v>
      </c>
      <c r="L59" s="18">
        <v>0.3553</v>
      </c>
      <c r="M59" s="18">
        <v>1.3543534699999999</v>
      </c>
      <c r="N59" s="20">
        <v>2.0146000000000002</v>
      </c>
      <c r="O59" s="21">
        <v>5.9488000000000003</v>
      </c>
      <c r="P59" s="22">
        <v>5.9430199999999997</v>
      </c>
      <c r="Q59" s="23">
        <v>9.6994351802044102E-4</v>
      </c>
      <c r="R59" s="24">
        <v>9.3000000000000007</v>
      </c>
      <c r="S59" s="25"/>
      <c r="T59" s="26"/>
      <c r="U59" s="27"/>
      <c r="V59" s="3"/>
      <c r="W59" s="13">
        <v>59</v>
      </c>
      <c r="X59" s="13" t="s">
        <v>80</v>
      </c>
      <c r="Y59" s="13" t="s">
        <v>139</v>
      </c>
      <c r="Z59" s="13" t="s">
        <v>115</v>
      </c>
      <c r="AA59" s="13" t="s">
        <v>56</v>
      </c>
      <c r="AB59" s="13" t="s">
        <v>182</v>
      </c>
      <c r="AC59" s="13" t="s">
        <v>183</v>
      </c>
      <c r="AD59" s="13">
        <v>5.77E-3</v>
      </c>
      <c r="AE59" s="13">
        <v>-6.3299999999999997E-3</v>
      </c>
      <c r="AF59" s="13">
        <v>1.864E-2</v>
      </c>
      <c r="AG59" s="13">
        <v>41</v>
      </c>
      <c r="AH59" s="13">
        <v>136</v>
      </c>
      <c r="AI59" s="13">
        <v>5.1539670800000001</v>
      </c>
      <c r="AJ59" s="13">
        <v>22.659099999999999</v>
      </c>
      <c r="AK59" s="13">
        <v>3.7996136100000002</v>
      </c>
      <c r="AL59" s="13">
        <v>0.3553</v>
      </c>
      <c r="AM59" s="13">
        <v>1.3543534699999999</v>
      </c>
      <c r="AN59" s="13">
        <v>2.0146000000000002</v>
      </c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>
        <v>2017</v>
      </c>
      <c r="BN59" s="3">
        <v>1</v>
      </c>
      <c r="BO59" s="3">
        <v>0</v>
      </c>
      <c r="BP59" s="3">
        <v>1</v>
      </c>
      <c r="BQ59" s="3">
        <v>0</v>
      </c>
      <c r="BR59" s="3">
        <v>0</v>
      </c>
      <c r="BS59" s="3">
        <v>0</v>
      </c>
      <c r="BT59" s="3">
        <v>0</v>
      </c>
      <c r="BU59" s="3">
        <f t="shared" si="10"/>
        <v>0</v>
      </c>
      <c r="BV59" s="3">
        <f t="shared" si="11"/>
        <v>0</v>
      </c>
      <c r="BW59" s="3">
        <f t="shared" si="12"/>
        <v>1</v>
      </c>
      <c r="BX59" s="3">
        <f t="shared" si="13"/>
        <v>0.56132682926829269</v>
      </c>
      <c r="BY59" s="3">
        <f t="shared" si="14"/>
        <v>0.16768598973480855</v>
      </c>
      <c r="BZ59" s="3">
        <f t="shared" si="15"/>
        <v>3.8118589079650995</v>
      </c>
      <c r="CA59" s="3">
        <f t="shared" si="16"/>
        <v>0.98456183954393772</v>
      </c>
      <c r="CB59" s="3">
        <f t="shared" si="17"/>
        <v>2.6125000000000002E-3</v>
      </c>
    </row>
    <row r="60" spans="1:80" customFormat="1">
      <c r="A60" s="17" t="str">
        <f t="shared" si="9"/>
        <v>北區</v>
      </c>
      <c r="B60" s="17" t="s">
        <v>56</v>
      </c>
      <c r="C60" s="17" t="s">
        <v>184</v>
      </c>
      <c r="D60" s="17" t="s">
        <v>185</v>
      </c>
      <c r="E60" s="18">
        <v>0.10661</v>
      </c>
      <c r="F60" s="18">
        <v>1.6820000000000002E-2</v>
      </c>
      <c r="G60" s="19">
        <v>34</v>
      </c>
      <c r="H60" s="19">
        <v>245</v>
      </c>
      <c r="I60" s="18">
        <v>7.0930650499999999</v>
      </c>
      <c r="J60" s="18">
        <v>22.592500000000001</v>
      </c>
      <c r="K60" s="18">
        <v>4.9770808200000003</v>
      </c>
      <c r="L60" s="18">
        <v>0.4476</v>
      </c>
      <c r="M60" s="18">
        <v>2.11598423</v>
      </c>
      <c r="N60" s="20">
        <v>3.1135000000000002</v>
      </c>
      <c r="O60" s="21">
        <v>7.5533099999999997</v>
      </c>
      <c r="P60" s="22">
        <v>6.2235399999999998</v>
      </c>
      <c r="Q60" s="23">
        <v>1.4114341924268962E-2</v>
      </c>
      <c r="R60" s="24">
        <v>9.1</v>
      </c>
      <c r="S60" s="25"/>
      <c r="T60" s="26"/>
      <c r="U60" s="27"/>
      <c r="V60" s="3"/>
      <c r="W60" s="13">
        <v>60</v>
      </c>
      <c r="X60" s="13" t="s">
        <v>80</v>
      </c>
      <c r="Y60" s="13" t="s">
        <v>139</v>
      </c>
      <c r="Z60" s="13" t="s">
        <v>115</v>
      </c>
      <c r="AA60" s="13" t="s">
        <v>56</v>
      </c>
      <c r="AB60" s="13" t="s">
        <v>184</v>
      </c>
      <c r="AC60" s="13" t="s">
        <v>185</v>
      </c>
      <c r="AD60" s="13">
        <v>0.10661</v>
      </c>
      <c r="AE60" s="13">
        <v>1.6820000000000002E-2</v>
      </c>
      <c r="AF60" s="13">
        <v>-8.9789999999999995E-2</v>
      </c>
      <c r="AG60" s="13">
        <v>34</v>
      </c>
      <c r="AH60" s="13">
        <v>245</v>
      </c>
      <c r="AI60" s="13">
        <v>7.0930650499999999</v>
      </c>
      <c r="AJ60" s="13">
        <v>22.592500000000001</v>
      </c>
      <c r="AK60" s="13">
        <v>4.9770808200000003</v>
      </c>
      <c r="AL60" s="13">
        <v>0.4476</v>
      </c>
      <c r="AM60" s="13">
        <v>2.11598423</v>
      </c>
      <c r="AN60" s="13">
        <v>3.1135000000000002</v>
      </c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>
        <v>2017</v>
      </c>
      <c r="BN60" s="3">
        <v>1</v>
      </c>
      <c r="BO60" s="3">
        <v>0</v>
      </c>
      <c r="BP60" s="3">
        <v>1</v>
      </c>
      <c r="BQ60" s="3">
        <v>0</v>
      </c>
      <c r="BR60" s="3">
        <v>0</v>
      </c>
      <c r="BS60" s="3">
        <v>0</v>
      </c>
      <c r="BT60" s="3">
        <v>0</v>
      </c>
      <c r="BU60" s="3">
        <f t="shared" si="10"/>
        <v>0</v>
      </c>
      <c r="BV60" s="3">
        <f t="shared" si="11"/>
        <v>0</v>
      </c>
      <c r="BW60" s="3">
        <f t="shared" si="12"/>
        <v>1</v>
      </c>
      <c r="BX60" s="3">
        <f t="shared" si="13"/>
        <v>0.67765000000000009</v>
      </c>
      <c r="BY60" s="3">
        <f t="shared" si="14"/>
        <v>0.22029792276197854</v>
      </c>
      <c r="BZ60" s="3">
        <f t="shared" si="15"/>
        <v>4.7273999776586235</v>
      </c>
      <c r="CA60" s="3">
        <f t="shared" si="16"/>
        <v>0.9805730009852387</v>
      </c>
      <c r="CB60" s="3">
        <f t="shared" si="17"/>
        <v>1.826938775510204E-3</v>
      </c>
    </row>
    <row r="61" spans="1:80" customFormat="1">
      <c r="A61" s="17" t="str">
        <f t="shared" si="9"/>
        <v>北區</v>
      </c>
      <c r="B61" s="17" t="s">
        <v>56</v>
      </c>
      <c r="C61" s="17" t="s">
        <v>186</v>
      </c>
      <c r="D61" s="17" t="s">
        <v>187</v>
      </c>
      <c r="E61" s="18">
        <v>-0.76763999999999999</v>
      </c>
      <c r="F61" s="18">
        <v>-0.63236000000000003</v>
      </c>
      <c r="G61" s="19">
        <v>52</v>
      </c>
      <c r="H61" s="19">
        <v>297</v>
      </c>
      <c r="I61" s="18">
        <v>8.3731237099999998</v>
      </c>
      <c r="J61" s="18">
        <v>26.259699999999999</v>
      </c>
      <c r="K61" s="18">
        <v>5.6448562400000002</v>
      </c>
      <c r="L61" s="18">
        <v>0.62629999999999997</v>
      </c>
      <c r="M61" s="18">
        <v>2.72826747</v>
      </c>
      <c r="N61" s="20">
        <v>4.4973999999999998</v>
      </c>
      <c r="O61" s="21">
        <v>9.6002899999999993</v>
      </c>
      <c r="P61" s="22">
        <v>8.6641600000000007</v>
      </c>
      <c r="Q61" s="23">
        <v>-7.996008453911288E-2</v>
      </c>
      <c r="R61" s="24">
        <v>9.8000000000000007</v>
      </c>
      <c r="S61" s="25"/>
      <c r="T61" s="26"/>
      <c r="U61" s="27"/>
      <c r="V61" s="3"/>
      <c r="W61" s="13">
        <v>61</v>
      </c>
      <c r="X61" s="13" t="s">
        <v>80</v>
      </c>
      <c r="Y61" s="13" t="s">
        <v>139</v>
      </c>
      <c r="Z61" s="13" t="s">
        <v>115</v>
      </c>
      <c r="AA61" s="13" t="s">
        <v>56</v>
      </c>
      <c r="AB61" s="13" t="s">
        <v>186</v>
      </c>
      <c r="AC61" s="13" t="s">
        <v>187</v>
      </c>
      <c r="AD61" s="13">
        <v>-0.76763999999999999</v>
      </c>
      <c r="AE61" s="13">
        <v>-0.63236000000000003</v>
      </c>
      <c r="AF61" s="13">
        <v>0.13528000000000001</v>
      </c>
      <c r="AG61" s="13">
        <v>52</v>
      </c>
      <c r="AH61" s="13">
        <v>297</v>
      </c>
      <c r="AI61" s="13">
        <v>8.3731237099999998</v>
      </c>
      <c r="AJ61" s="13">
        <v>26.259699999999999</v>
      </c>
      <c r="AK61" s="13">
        <v>5.6448562400000002</v>
      </c>
      <c r="AL61" s="13">
        <v>0.62629999999999997</v>
      </c>
      <c r="AM61" s="13">
        <v>2.72826747</v>
      </c>
      <c r="AN61" s="13">
        <v>4.4973999999999998</v>
      </c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>
        <v>2017</v>
      </c>
      <c r="BN61" s="3">
        <v>1</v>
      </c>
      <c r="BO61" s="3">
        <v>0</v>
      </c>
      <c r="BP61" s="3">
        <v>1</v>
      </c>
      <c r="BQ61" s="3">
        <v>0</v>
      </c>
      <c r="BR61" s="3">
        <v>0</v>
      </c>
      <c r="BS61" s="3">
        <v>0</v>
      </c>
      <c r="BT61" s="3">
        <v>0</v>
      </c>
      <c r="BU61" s="3">
        <f t="shared" si="10"/>
        <v>0</v>
      </c>
      <c r="BV61" s="3">
        <f t="shared" si="11"/>
        <v>0</v>
      </c>
      <c r="BW61" s="3">
        <f t="shared" si="12"/>
        <v>1</v>
      </c>
      <c r="BX61" s="3">
        <f t="shared" si="13"/>
        <v>0.51703846153846156</v>
      </c>
      <c r="BY61" s="3">
        <f t="shared" si="14"/>
        <v>0.21496270863718933</v>
      </c>
      <c r="BZ61" s="3">
        <f t="shared" si="15"/>
        <v>4.3561671243812876</v>
      </c>
      <c r="CA61" s="3">
        <f t="shared" si="16"/>
        <v>0.97670534850851742</v>
      </c>
      <c r="CB61" s="3">
        <f t="shared" si="17"/>
        <v>2.1087542087542088E-3</v>
      </c>
    </row>
    <row r="62" spans="1:80" customFormat="1">
      <c r="A62" s="17" t="str">
        <f t="shared" si="9"/>
        <v>北區</v>
      </c>
      <c r="B62" s="17" t="s">
        <v>56</v>
      </c>
      <c r="C62" s="17" t="s">
        <v>188</v>
      </c>
      <c r="D62" s="17" t="s">
        <v>189</v>
      </c>
      <c r="E62" s="18">
        <v>0.30571999999999999</v>
      </c>
      <c r="F62" s="18">
        <v>0.28552</v>
      </c>
      <c r="G62" s="19">
        <v>78</v>
      </c>
      <c r="H62" s="19">
        <v>509</v>
      </c>
      <c r="I62" s="18">
        <v>19.94634671</v>
      </c>
      <c r="J62" s="18">
        <v>49.438000000000002</v>
      </c>
      <c r="K62" s="18">
        <v>11.66128327</v>
      </c>
      <c r="L62" s="18">
        <v>1.5994999999999999</v>
      </c>
      <c r="M62" s="18">
        <v>8.2850634400000001</v>
      </c>
      <c r="N62" s="20">
        <v>10.099299999999999</v>
      </c>
      <c r="O62" s="21">
        <v>20.059660000000001</v>
      </c>
      <c r="P62" s="22">
        <v>19.028829999999999</v>
      </c>
      <c r="Q62" s="23">
        <v>1.5240537476706981E-2</v>
      </c>
      <c r="R62" s="24">
        <v>12.4</v>
      </c>
      <c r="S62" s="25"/>
      <c r="T62" s="26"/>
      <c r="U62" s="27"/>
      <c r="V62" s="3"/>
      <c r="W62" s="13">
        <v>62</v>
      </c>
      <c r="X62" s="13" t="s">
        <v>80</v>
      </c>
      <c r="Y62" s="13" t="s">
        <v>139</v>
      </c>
      <c r="Z62" s="13" t="s">
        <v>115</v>
      </c>
      <c r="AA62" s="13" t="s">
        <v>56</v>
      </c>
      <c r="AB62" s="13" t="s">
        <v>188</v>
      </c>
      <c r="AC62" s="13" t="s">
        <v>189</v>
      </c>
      <c r="AD62" s="13">
        <v>0.30571999999999999</v>
      </c>
      <c r="AE62" s="13">
        <v>0.28552</v>
      </c>
      <c r="AF62" s="13">
        <v>-2.0199999999999999E-2</v>
      </c>
      <c r="AG62" s="13">
        <v>78</v>
      </c>
      <c r="AH62" s="13">
        <v>509</v>
      </c>
      <c r="AI62" s="13">
        <v>19.94634671</v>
      </c>
      <c r="AJ62" s="13">
        <v>49.438000000000002</v>
      </c>
      <c r="AK62" s="13">
        <v>11.66128327</v>
      </c>
      <c r="AL62" s="13">
        <v>1.5994999999999999</v>
      </c>
      <c r="AM62" s="13">
        <v>8.2850634400000001</v>
      </c>
      <c r="AN62" s="13">
        <v>10.099299999999999</v>
      </c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>
        <v>2017</v>
      </c>
      <c r="BN62" s="3">
        <v>1</v>
      </c>
      <c r="BO62" s="3">
        <v>0</v>
      </c>
      <c r="BP62" s="3">
        <v>1</v>
      </c>
      <c r="BQ62" s="3">
        <v>0</v>
      </c>
      <c r="BR62" s="3">
        <v>0</v>
      </c>
      <c r="BS62" s="3">
        <v>0</v>
      </c>
      <c r="BT62" s="3">
        <v>0</v>
      </c>
      <c r="BU62" s="3">
        <f t="shared" si="10"/>
        <v>0</v>
      </c>
      <c r="BV62" s="3">
        <f t="shared" si="11"/>
        <v>0</v>
      </c>
      <c r="BW62" s="3">
        <f t="shared" si="12"/>
        <v>1</v>
      </c>
      <c r="BX62" s="3">
        <f t="shared" si="13"/>
        <v>0.65432692307692308</v>
      </c>
      <c r="BY62" s="3">
        <f t="shared" si="14"/>
        <v>0.23587692200331728</v>
      </c>
      <c r="BZ62" s="3">
        <f t="shared" si="15"/>
        <v>5.1797833322913416</v>
      </c>
      <c r="CA62" s="3">
        <f t="shared" si="16"/>
        <v>0.96866029879990201</v>
      </c>
      <c r="CB62" s="3">
        <f t="shared" si="17"/>
        <v>3.1424361493123769E-3</v>
      </c>
    </row>
    <row r="63" spans="1:80" customFormat="1">
      <c r="A63" s="17" t="str">
        <f t="shared" si="9"/>
        <v>中區</v>
      </c>
      <c r="B63" s="17" t="s">
        <v>54</v>
      </c>
      <c r="C63" s="17" t="s">
        <v>190</v>
      </c>
      <c r="D63" s="17" t="s">
        <v>191</v>
      </c>
      <c r="E63" s="18">
        <v>0.32681863999999999</v>
      </c>
      <c r="F63" s="18">
        <v>5.0731276999999997</v>
      </c>
      <c r="G63" s="19">
        <v>779</v>
      </c>
      <c r="H63" s="19">
        <v>1519</v>
      </c>
      <c r="I63" s="18">
        <v>119.40639935999999</v>
      </c>
      <c r="J63" s="18">
        <v>159.67060000000001</v>
      </c>
      <c r="K63" s="18">
        <v>69.082985980000004</v>
      </c>
      <c r="L63" s="18">
        <v>6.4604999999999997</v>
      </c>
      <c r="M63" s="18">
        <v>50.323413379999998</v>
      </c>
      <c r="N63" s="20">
        <v>47.833500000000001</v>
      </c>
      <c r="O63" s="21">
        <v>128.8131764</v>
      </c>
      <c r="P63" s="22">
        <v>114.87792770999999</v>
      </c>
      <c r="Q63" s="23">
        <v>2.5371522474155832E-3</v>
      </c>
      <c r="R63" s="24">
        <v>7.7</v>
      </c>
      <c r="S63" s="25"/>
      <c r="T63" s="26"/>
      <c r="U63" s="27"/>
      <c r="V63" s="3"/>
      <c r="W63" s="13">
        <v>63</v>
      </c>
      <c r="X63" s="13" t="s">
        <v>115</v>
      </c>
      <c r="Y63" s="13" t="s">
        <v>192</v>
      </c>
      <c r="Z63" s="13" t="s">
        <v>64</v>
      </c>
      <c r="AA63" s="13" t="s">
        <v>54</v>
      </c>
      <c r="AB63" s="13" t="s">
        <v>190</v>
      </c>
      <c r="AC63" s="13" t="s">
        <v>191</v>
      </c>
      <c r="AD63" s="13">
        <v>0.32681863999999999</v>
      </c>
      <c r="AE63" s="13">
        <v>5.0731276999999997</v>
      </c>
      <c r="AF63" s="13">
        <v>4.7463090599999997</v>
      </c>
      <c r="AG63" s="13">
        <v>779</v>
      </c>
      <c r="AH63" s="13">
        <v>1519</v>
      </c>
      <c r="AI63" s="13">
        <v>119.40639935999999</v>
      </c>
      <c r="AJ63" s="13">
        <v>159.67060000000001</v>
      </c>
      <c r="AK63" s="13">
        <v>69.082985980000004</v>
      </c>
      <c r="AL63" s="13">
        <v>6.4604999999999997</v>
      </c>
      <c r="AM63" s="13">
        <v>50.323413379999998</v>
      </c>
      <c r="AN63" s="13">
        <v>47.833500000000001</v>
      </c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>
        <v>2017</v>
      </c>
      <c r="BN63" s="3">
        <v>0</v>
      </c>
      <c r="BO63" s="3">
        <v>0</v>
      </c>
      <c r="BP63" s="3">
        <v>0</v>
      </c>
      <c r="BQ63" s="3">
        <v>1</v>
      </c>
      <c r="BR63" s="3">
        <v>0</v>
      </c>
      <c r="BS63" s="3">
        <v>0</v>
      </c>
      <c r="BT63" s="3">
        <v>0</v>
      </c>
      <c r="BU63" s="3">
        <f t="shared" si="10"/>
        <v>1</v>
      </c>
      <c r="BV63" s="3">
        <f t="shared" si="11"/>
        <v>0</v>
      </c>
      <c r="BW63" s="3">
        <f t="shared" si="12"/>
        <v>0</v>
      </c>
      <c r="BX63" s="3">
        <f t="shared" si="13"/>
        <v>0.21326200256739411</v>
      </c>
      <c r="BY63" s="3">
        <f t="shared" si="14"/>
        <v>0.43265939991457414</v>
      </c>
      <c r="BZ63" s="3">
        <f t="shared" si="15"/>
        <v>7.7893991765343245</v>
      </c>
      <c r="CA63" s="3">
        <f t="shared" si="16"/>
        <v>0.96111203742104878</v>
      </c>
      <c r="CB63" s="3">
        <f t="shared" si="17"/>
        <v>4.2531270572745226E-3</v>
      </c>
    </row>
    <row r="64" spans="1:80" customFormat="1">
      <c r="A64" s="17" t="str">
        <f t="shared" si="9"/>
        <v>中區</v>
      </c>
      <c r="B64" s="17" t="s">
        <v>54</v>
      </c>
      <c r="C64" s="17" t="s">
        <v>193</v>
      </c>
      <c r="D64" s="17" t="s">
        <v>194</v>
      </c>
      <c r="E64" s="18">
        <v>-0.12391626</v>
      </c>
      <c r="F64" s="18">
        <v>6.0155444999999999</v>
      </c>
      <c r="G64" s="19">
        <v>702</v>
      </c>
      <c r="H64" s="19">
        <v>1621</v>
      </c>
      <c r="I64" s="18">
        <v>100.36297657999999</v>
      </c>
      <c r="J64" s="18">
        <v>158.96799999999999</v>
      </c>
      <c r="K64" s="18">
        <v>55.410231520000004</v>
      </c>
      <c r="L64" s="18">
        <v>5.8033999999999999</v>
      </c>
      <c r="M64" s="18">
        <v>44.952745059999998</v>
      </c>
      <c r="N64" s="20">
        <v>44.973100000000002</v>
      </c>
      <c r="O64" s="21">
        <v>121.43918275999999</v>
      </c>
      <c r="P64" s="22">
        <v>117.31203947</v>
      </c>
      <c r="Q64" s="23">
        <v>-1.0203976771228397E-3</v>
      </c>
      <c r="R64" s="24">
        <v>7.5</v>
      </c>
      <c r="S64" s="25"/>
      <c r="T64" s="26"/>
      <c r="U64" s="27"/>
      <c r="V64" s="3"/>
      <c r="W64" s="13">
        <v>64</v>
      </c>
      <c r="X64" s="13" t="s">
        <v>115</v>
      </c>
      <c r="Y64" s="13" t="s">
        <v>192</v>
      </c>
      <c r="Z64" s="13" t="s">
        <v>64</v>
      </c>
      <c r="AA64" s="13" t="s">
        <v>54</v>
      </c>
      <c r="AB64" s="13" t="s">
        <v>193</v>
      </c>
      <c r="AC64" s="13" t="s">
        <v>194</v>
      </c>
      <c r="AD64" s="13">
        <v>-0.12391626</v>
      </c>
      <c r="AE64" s="13">
        <v>6.0155444999999999</v>
      </c>
      <c r="AF64" s="13">
        <v>6.6042278000000003</v>
      </c>
      <c r="AG64" s="13">
        <v>702</v>
      </c>
      <c r="AH64" s="13">
        <v>1621</v>
      </c>
      <c r="AI64" s="13">
        <v>100.36297657999999</v>
      </c>
      <c r="AJ64" s="13">
        <v>158.96799999999999</v>
      </c>
      <c r="AK64" s="13">
        <v>55.410231520000004</v>
      </c>
      <c r="AL64" s="13">
        <v>5.8033999999999999</v>
      </c>
      <c r="AM64" s="13">
        <v>44.952745059999998</v>
      </c>
      <c r="AN64" s="13">
        <v>44.973100000000002</v>
      </c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>
        <v>2017</v>
      </c>
      <c r="BN64" s="3">
        <v>1</v>
      </c>
      <c r="BO64" s="3">
        <v>0</v>
      </c>
      <c r="BP64" s="3">
        <v>0</v>
      </c>
      <c r="BQ64" s="3">
        <v>1</v>
      </c>
      <c r="BR64" s="3">
        <v>0</v>
      </c>
      <c r="BS64" s="3">
        <v>0</v>
      </c>
      <c r="BT64" s="3">
        <v>0</v>
      </c>
      <c r="BU64" s="3">
        <f t="shared" si="10"/>
        <v>1</v>
      </c>
      <c r="BV64" s="3">
        <f t="shared" si="11"/>
        <v>0</v>
      </c>
      <c r="BW64" s="3">
        <f t="shared" si="12"/>
        <v>0</v>
      </c>
      <c r="BX64" s="3">
        <f t="shared" si="13"/>
        <v>0.23471709401709401</v>
      </c>
      <c r="BY64" s="3">
        <f t="shared" si="14"/>
        <v>0.34856217301595294</v>
      </c>
      <c r="BZ64" s="3">
        <f t="shared" si="15"/>
        <v>7.7459325671158288</v>
      </c>
      <c r="CA64" s="3">
        <f t="shared" si="16"/>
        <v>0.96477908180667271</v>
      </c>
      <c r="CB64" s="3">
        <f t="shared" si="17"/>
        <v>3.5801357186921652E-3</v>
      </c>
    </row>
    <row r="65" spans="1:80" customFormat="1">
      <c r="A65" s="17" t="str">
        <f t="shared" ref="A65:A96" si="18">Y65</f>
        <v>中區</v>
      </c>
      <c r="B65" s="17" t="s">
        <v>54</v>
      </c>
      <c r="C65" s="17" t="s">
        <v>195</v>
      </c>
      <c r="D65" s="17" t="s">
        <v>126</v>
      </c>
      <c r="E65" s="18">
        <v>2.9308700000000001</v>
      </c>
      <c r="F65" s="18">
        <v>3.5773100000000002</v>
      </c>
      <c r="G65" s="19">
        <v>413</v>
      </c>
      <c r="H65" s="19">
        <v>1108</v>
      </c>
      <c r="I65" s="18">
        <v>49.620749349999997</v>
      </c>
      <c r="J65" s="18">
        <v>89.947800000000001</v>
      </c>
      <c r="K65" s="18">
        <v>27.713011139999999</v>
      </c>
      <c r="L65" s="18">
        <v>3.0329000000000002</v>
      </c>
      <c r="M65" s="18">
        <v>21.907738210000002</v>
      </c>
      <c r="N65" s="20">
        <v>23.051400000000001</v>
      </c>
      <c r="O65" s="21">
        <v>67.515640000000005</v>
      </c>
      <c r="P65" s="22">
        <v>63.275080000000003</v>
      </c>
      <c r="Q65" s="23">
        <v>4.3410237983376884E-2</v>
      </c>
      <c r="R65" s="24">
        <v>7.9</v>
      </c>
      <c r="S65" s="25"/>
      <c r="T65" s="26"/>
      <c r="U65" s="27"/>
      <c r="V65" s="3"/>
      <c r="W65" s="13">
        <v>65</v>
      </c>
      <c r="X65" s="13" t="s">
        <v>115</v>
      </c>
      <c r="Y65" s="13" t="s">
        <v>192</v>
      </c>
      <c r="Z65" s="13" t="s">
        <v>64</v>
      </c>
      <c r="AA65" s="13" t="s">
        <v>54</v>
      </c>
      <c r="AB65" s="13" t="s">
        <v>195</v>
      </c>
      <c r="AC65" s="13" t="s">
        <v>126</v>
      </c>
      <c r="AD65" s="13">
        <v>2.9308700000000001</v>
      </c>
      <c r="AE65" s="13">
        <v>3.5773100000000002</v>
      </c>
      <c r="AF65" s="13">
        <v>0.64644000000000001</v>
      </c>
      <c r="AG65" s="13">
        <v>413</v>
      </c>
      <c r="AH65" s="13">
        <v>1108</v>
      </c>
      <c r="AI65" s="13">
        <v>49.620749349999997</v>
      </c>
      <c r="AJ65" s="13">
        <v>89.947800000000001</v>
      </c>
      <c r="AK65" s="13">
        <v>27.713011139999999</v>
      </c>
      <c r="AL65" s="13">
        <v>3.0329000000000002</v>
      </c>
      <c r="AM65" s="13">
        <v>21.907738210000002</v>
      </c>
      <c r="AN65" s="13">
        <v>23.051400000000001</v>
      </c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>
        <v>2017</v>
      </c>
      <c r="BN65" s="3">
        <v>1</v>
      </c>
      <c r="BO65" s="3">
        <v>0</v>
      </c>
      <c r="BP65" s="3">
        <v>0</v>
      </c>
      <c r="BQ65" s="3">
        <v>1</v>
      </c>
      <c r="BR65" s="3">
        <v>0</v>
      </c>
      <c r="BS65" s="3">
        <v>0</v>
      </c>
      <c r="BT65" s="3">
        <v>0</v>
      </c>
      <c r="BU65" s="3">
        <f t="shared" ref="BU65:BU96" si="19">IF(B65="醫學中心",1,0)</f>
        <v>1</v>
      </c>
      <c r="BV65" s="3">
        <f t="shared" ref="BV65:BV96" si="20">IF(B65="區域醫院",1,0)</f>
        <v>0</v>
      </c>
      <c r="BW65" s="3">
        <f t="shared" ref="BW65:BW96" si="21">IF(B65="地區醫院",1,0)</f>
        <v>0</v>
      </c>
      <c r="BX65" s="3">
        <f t="shared" ref="BX65:BX96" si="22">(J65+L65)/G65</f>
        <v>0.22513486682808717</v>
      </c>
      <c r="BY65" s="3">
        <f t="shared" ref="BY65:BY96" si="23">K65/J65</f>
        <v>0.3081010446058714</v>
      </c>
      <c r="BZ65" s="3">
        <f t="shared" ref="BZ65:BZ96" si="24">M65/L65</f>
        <v>7.2233631870486992</v>
      </c>
      <c r="CA65" s="3">
        <f t="shared" ref="CA65:CA96" si="25">J65/(J65+L65)</f>
        <v>0.96738140280724927</v>
      </c>
      <c r="CB65" s="3">
        <f t="shared" ref="CB65:CB96" si="26">L65/H65</f>
        <v>2.7372743682310473E-3</v>
      </c>
    </row>
    <row r="66" spans="1:80" customFormat="1">
      <c r="A66" s="17" t="str">
        <f t="shared" si="18"/>
        <v>中區</v>
      </c>
      <c r="B66" s="17" t="s">
        <v>54</v>
      </c>
      <c r="C66" s="17" t="s">
        <v>196</v>
      </c>
      <c r="D66" s="17" t="s">
        <v>197</v>
      </c>
      <c r="E66" s="18">
        <v>21.42333</v>
      </c>
      <c r="F66" s="18">
        <v>23.929110000000001</v>
      </c>
      <c r="G66" s="19">
        <v>884</v>
      </c>
      <c r="H66" s="19">
        <v>2043</v>
      </c>
      <c r="I66" s="18">
        <v>151.84591305000001</v>
      </c>
      <c r="J66" s="18">
        <v>250.16139999999999</v>
      </c>
      <c r="K66" s="18">
        <v>85.033137139999994</v>
      </c>
      <c r="L66" s="18">
        <v>8.02</v>
      </c>
      <c r="M66" s="18">
        <v>66.812775909999999</v>
      </c>
      <c r="N66" s="20">
        <v>58.551099999999998</v>
      </c>
      <c r="O66" s="21">
        <v>189.61636999999999</v>
      </c>
      <c r="P66" s="22">
        <v>165.28518</v>
      </c>
      <c r="Q66" s="23">
        <v>0.11298249196522432</v>
      </c>
      <c r="R66" s="24">
        <v>8.1999999999999993</v>
      </c>
      <c r="S66" s="25"/>
      <c r="T66" s="26"/>
      <c r="U66" s="27"/>
      <c r="V66" s="3"/>
      <c r="W66" s="13">
        <v>66</v>
      </c>
      <c r="X66" s="13" t="s">
        <v>115</v>
      </c>
      <c r="Y66" s="13" t="s">
        <v>192</v>
      </c>
      <c r="Z66" s="13" t="s">
        <v>64</v>
      </c>
      <c r="AA66" s="13" t="s">
        <v>54</v>
      </c>
      <c r="AB66" s="13" t="s">
        <v>196</v>
      </c>
      <c r="AC66" s="13" t="s">
        <v>197</v>
      </c>
      <c r="AD66" s="13">
        <v>21.42333</v>
      </c>
      <c r="AE66" s="13">
        <v>23.929110000000001</v>
      </c>
      <c r="AF66" s="13">
        <v>2.5057800000000001</v>
      </c>
      <c r="AG66" s="13">
        <v>884</v>
      </c>
      <c r="AH66" s="13">
        <v>2043</v>
      </c>
      <c r="AI66" s="13">
        <v>151.84591305000001</v>
      </c>
      <c r="AJ66" s="13">
        <v>250.16139999999999</v>
      </c>
      <c r="AK66" s="13">
        <v>85.033137139999994</v>
      </c>
      <c r="AL66" s="13">
        <v>8.02</v>
      </c>
      <c r="AM66" s="13">
        <v>66.812775909999999</v>
      </c>
      <c r="AN66" s="13">
        <v>58.551099999999998</v>
      </c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>
        <v>2017</v>
      </c>
      <c r="BN66" s="3">
        <v>1</v>
      </c>
      <c r="BO66" s="3">
        <v>0</v>
      </c>
      <c r="BP66" s="3">
        <v>0</v>
      </c>
      <c r="BQ66" s="3">
        <v>1</v>
      </c>
      <c r="BR66" s="3">
        <v>0</v>
      </c>
      <c r="BS66" s="3">
        <v>0</v>
      </c>
      <c r="BT66" s="3">
        <v>0</v>
      </c>
      <c r="BU66" s="3">
        <f t="shared" si="19"/>
        <v>1</v>
      </c>
      <c r="BV66" s="3">
        <f t="shared" si="20"/>
        <v>0</v>
      </c>
      <c r="BW66" s="3">
        <f t="shared" si="21"/>
        <v>0</v>
      </c>
      <c r="BX66" s="3">
        <f t="shared" si="22"/>
        <v>0.29206040723981902</v>
      </c>
      <c r="BY66" s="3">
        <f t="shared" si="23"/>
        <v>0.33991310066221248</v>
      </c>
      <c r="BZ66" s="3">
        <f t="shared" si="24"/>
        <v>8.3307700635910233</v>
      </c>
      <c r="CA66" s="3">
        <f t="shared" si="25"/>
        <v>0.96893656940430251</v>
      </c>
      <c r="CB66" s="3">
        <f t="shared" si="26"/>
        <v>3.9255996084189915E-3</v>
      </c>
    </row>
    <row r="67" spans="1:80" customFormat="1">
      <c r="A67" s="17" t="str">
        <f t="shared" si="18"/>
        <v>中區</v>
      </c>
      <c r="B67" s="17" t="s">
        <v>55</v>
      </c>
      <c r="C67" s="17" t="s">
        <v>198</v>
      </c>
      <c r="D67" s="17" t="s">
        <v>199</v>
      </c>
      <c r="E67" s="18">
        <v>0.45339351</v>
      </c>
      <c r="F67" s="18">
        <v>0.61098732</v>
      </c>
      <c r="G67" s="19">
        <v>120</v>
      </c>
      <c r="H67" s="19">
        <v>574</v>
      </c>
      <c r="I67" s="18">
        <v>16.223999259999999</v>
      </c>
      <c r="J67" s="18">
        <v>45.110199999999999</v>
      </c>
      <c r="K67" s="18">
        <v>9.5562563899999997</v>
      </c>
      <c r="L67" s="18">
        <v>1.2866</v>
      </c>
      <c r="M67" s="18">
        <v>6.6677428699999997</v>
      </c>
      <c r="N67" s="20">
        <v>13.2027</v>
      </c>
      <c r="O67" s="21">
        <v>18.420260620000001</v>
      </c>
      <c r="P67" s="22">
        <v>18.042744129999999</v>
      </c>
      <c r="Q67" s="23">
        <v>2.4613848813177106E-2</v>
      </c>
      <c r="R67" s="24">
        <v>9.6</v>
      </c>
      <c r="S67" s="25"/>
      <c r="T67" s="26"/>
      <c r="U67" s="27"/>
      <c r="V67" s="3"/>
      <c r="W67" s="13">
        <v>67</v>
      </c>
      <c r="X67" s="13" t="s">
        <v>115</v>
      </c>
      <c r="Y67" s="13" t="s">
        <v>192</v>
      </c>
      <c r="Z67" s="13" t="s">
        <v>80</v>
      </c>
      <c r="AA67" s="13" t="s">
        <v>55</v>
      </c>
      <c r="AB67" s="13" t="s">
        <v>198</v>
      </c>
      <c r="AC67" s="13" t="s">
        <v>199</v>
      </c>
      <c r="AD67" s="13">
        <v>0.45339351</v>
      </c>
      <c r="AE67" s="13">
        <v>0.61098732</v>
      </c>
      <c r="AF67" s="13">
        <v>0.15759381</v>
      </c>
      <c r="AG67" s="13">
        <v>120</v>
      </c>
      <c r="AH67" s="13">
        <v>574</v>
      </c>
      <c r="AI67" s="13">
        <v>16.223999259999999</v>
      </c>
      <c r="AJ67" s="13">
        <v>45.110199999999999</v>
      </c>
      <c r="AK67" s="13">
        <v>9.5562563899999997</v>
      </c>
      <c r="AL67" s="13">
        <v>1.2866</v>
      </c>
      <c r="AM67" s="13">
        <v>6.6677428699999997</v>
      </c>
      <c r="AN67" s="13">
        <v>13.2027</v>
      </c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>
        <v>2017</v>
      </c>
      <c r="BN67" s="3">
        <v>0</v>
      </c>
      <c r="BO67" s="3">
        <v>0</v>
      </c>
      <c r="BP67" s="3">
        <v>0</v>
      </c>
      <c r="BQ67" s="3">
        <v>1</v>
      </c>
      <c r="BR67" s="3">
        <v>0</v>
      </c>
      <c r="BS67" s="3">
        <v>0</v>
      </c>
      <c r="BT67" s="3">
        <v>0</v>
      </c>
      <c r="BU67" s="3">
        <f t="shared" si="19"/>
        <v>0</v>
      </c>
      <c r="BV67" s="3">
        <f t="shared" si="20"/>
        <v>1</v>
      </c>
      <c r="BW67" s="3">
        <f t="shared" si="21"/>
        <v>0</v>
      </c>
      <c r="BX67" s="3">
        <f t="shared" si="22"/>
        <v>0.38663999999999998</v>
      </c>
      <c r="BY67" s="3">
        <f t="shared" si="23"/>
        <v>0.2118424744292865</v>
      </c>
      <c r="BZ67" s="3">
        <f t="shared" si="24"/>
        <v>5.1824520985543288</v>
      </c>
      <c r="CA67" s="3">
        <f t="shared" si="25"/>
        <v>0.97226963928546795</v>
      </c>
      <c r="CB67" s="3">
        <f t="shared" si="26"/>
        <v>2.2414634146341464E-3</v>
      </c>
    </row>
    <row r="68" spans="1:80" customFormat="1">
      <c r="A68" s="17" t="str">
        <f t="shared" si="18"/>
        <v>中區</v>
      </c>
      <c r="B68" s="17" t="s">
        <v>55</v>
      </c>
      <c r="C68" s="17" t="s">
        <v>200</v>
      </c>
      <c r="D68" s="17" t="s">
        <v>201</v>
      </c>
      <c r="E68" s="18">
        <v>0.85767627000000002</v>
      </c>
      <c r="F68" s="18">
        <v>0.96032837999999998</v>
      </c>
      <c r="G68" s="19">
        <v>106</v>
      </c>
      <c r="H68" s="19">
        <v>642</v>
      </c>
      <c r="I68" s="18">
        <v>20.685941209999999</v>
      </c>
      <c r="J68" s="18">
        <v>51.689700000000002</v>
      </c>
      <c r="K68" s="18">
        <v>11.269115729999999</v>
      </c>
      <c r="L68" s="18">
        <v>1.7108000000000001</v>
      </c>
      <c r="M68" s="18">
        <v>9.41682548</v>
      </c>
      <c r="N68" s="20">
        <v>14.6235</v>
      </c>
      <c r="O68" s="21">
        <v>21.523468350000002</v>
      </c>
      <c r="P68" s="22">
        <v>20.897941249999999</v>
      </c>
      <c r="Q68" s="23">
        <v>3.9848422942485473E-2</v>
      </c>
      <c r="R68" s="24">
        <v>9.3000000000000007</v>
      </c>
      <c r="S68" s="25"/>
      <c r="T68" s="26"/>
      <c r="U68" s="27"/>
      <c r="V68" s="3"/>
      <c r="W68" s="13">
        <v>68</v>
      </c>
      <c r="X68" s="13" t="s">
        <v>115</v>
      </c>
      <c r="Y68" s="13" t="s">
        <v>192</v>
      </c>
      <c r="Z68" s="13" t="s">
        <v>80</v>
      </c>
      <c r="AA68" s="13" t="s">
        <v>55</v>
      </c>
      <c r="AB68" s="13" t="s">
        <v>200</v>
      </c>
      <c r="AC68" s="13" t="s">
        <v>201</v>
      </c>
      <c r="AD68" s="13">
        <v>0.85767627000000002</v>
      </c>
      <c r="AE68" s="13">
        <v>0.96032837999999998</v>
      </c>
      <c r="AF68" s="13">
        <v>0.10265211</v>
      </c>
      <c r="AG68" s="13">
        <v>106</v>
      </c>
      <c r="AH68" s="13">
        <v>642</v>
      </c>
      <c r="AI68" s="13">
        <v>20.685941209999999</v>
      </c>
      <c r="AJ68" s="13">
        <v>51.689700000000002</v>
      </c>
      <c r="AK68" s="13">
        <v>11.269115729999999</v>
      </c>
      <c r="AL68" s="13">
        <v>1.7108000000000001</v>
      </c>
      <c r="AM68" s="13">
        <v>9.41682548</v>
      </c>
      <c r="AN68" s="13">
        <v>14.6235</v>
      </c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>
        <v>2017</v>
      </c>
      <c r="BN68" s="3">
        <v>0</v>
      </c>
      <c r="BO68" s="3">
        <v>0</v>
      </c>
      <c r="BP68" s="3">
        <v>0</v>
      </c>
      <c r="BQ68" s="3">
        <v>1</v>
      </c>
      <c r="BR68" s="3">
        <v>0</v>
      </c>
      <c r="BS68" s="3">
        <v>0</v>
      </c>
      <c r="BT68" s="3">
        <v>0</v>
      </c>
      <c r="BU68" s="3">
        <f t="shared" si="19"/>
        <v>0</v>
      </c>
      <c r="BV68" s="3">
        <f t="shared" si="20"/>
        <v>1</v>
      </c>
      <c r="BW68" s="3">
        <f t="shared" si="21"/>
        <v>0</v>
      </c>
      <c r="BX68" s="3">
        <f t="shared" si="22"/>
        <v>0.50377830188679251</v>
      </c>
      <c r="BY68" s="3">
        <f t="shared" si="23"/>
        <v>0.21801472498389426</v>
      </c>
      <c r="BZ68" s="3">
        <f t="shared" si="24"/>
        <v>5.5043403553892913</v>
      </c>
      <c r="CA68" s="3">
        <f t="shared" si="25"/>
        <v>0.96796284678982414</v>
      </c>
      <c r="CB68" s="3">
        <f t="shared" si="26"/>
        <v>2.6647975077881622E-3</v>
      </c>
    </row>
    <row r="69" spans="1:80" customFormat="1">
      <c r="A69" s="17" t="str">
        <f t="shared" si="18"/>
        <v>中區</v>
      </c>
      <c r="B69" s="17" t="s">
        <v>55</v>
      </c>
      <c r="C69" s="17" t="s">
        <v>202</v>
      </c>
      <c r="D69" s="17" t="s">
        <v>203</v>
      </c>
      <c r="E69" s="18">
        <v>0.37504328999999997</v>
      </c>
      <c r="F69" s="18">
        <v>0.60770930000000001</v>
      </c>
      <c r="G69" s="19">
        <v>63</v>
      </c>
      <c r="H69" s="19">
        <v>569</v>
      </c>
      <c r="I69" s="18">
        <v>13.89645393</v>
      </c>
      <c r="J69" s="18">
        <v>29.043500000000002</v>
      </c>
      <c r="K69" s="18">
        <v>7.3487304099999999</v>
      </c>
      <c r="L69" s="18">
        <v>1.1027</v>
      </c>
      <c r="M69" s="18">
        <v>6.5477235199999999</v>
      </c>
      <c r="N69" s="20">
        <v>17.996700000000001</v>
      </c>
      <c r="O69" s="21">
        <v>14.98949468</v>
      </c>
      <c r="P69" s="22">
        <v>14.4098273</v>
      </c>
      <c r="Q69" s="23">
        <v>2.5020409160317336E-2</v>
      </c>
      <c r="R69" s="24">
        <v>8.6</v>
      </c>
      <c r="S69" s="25"/>
      <c r="T69" s="26"/>
      <c r="U69" s="27"/>
      <c r="V69" s="3"/>
      <c r="W69" s="13">
        <v>69</v>
      </c>
      <c r="X69" s="13" t="s">
        <v>115</v>
      </c>
      <c r="Y69" s="13" t="s">
        <v>192</v>
      </c>
      <c r="Z69" s="13" t="s">
        <v>80</v>
      </c>
      <c r="AA69" s="13" t="s">
        <v>55</v>
      </c>
      <c r="AB69" s="13" t="s">
        <v>202</v>
      </c>
      <c r="AC69" s="13" t="s">
        <v>203</v>
      </c>
      <c r="AD69" s="13">
        <v>0.37504328999999997</v>
      </c>
      <c r="AE69" s="13">
        <v>0.60770930000000001</v>
      </c>
      <c r="AF69" s="13">
        <v>0.23266601000000001</v>
      </c>
      <c r="AG69" s="13">
        <v>63</v>
      </c>
      <c r="AH69" s="13">
        <v>569</v>
      </c>
      <c r="AI69" s="13">
        <v>13.89645393</v>
      </c>
      <c r="AJ69" s="13">
        <v>29.043500000000002</v>
      </c>
      <c r="AK69" s="13">
        <v>7.3487304099999999</v>
      </c>
      <c r="AL69" s="13">
        <v>1.1027</v>
      </c>
      <c r="AM69" s="13">
        <v>6.5477235199999999</v>
      </c>
      <c r="AN69" s="13">
        <v>17.996700000000001</v>
      </c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>
        <v>2017</v>
      </c>
      <c r="BN69" s="3">
        <v>0</v>
      </c>
      <c r="BO69" s="3">
        <v>0</v>
      </c>
      <c r="BP69" s="3">
        <v>0</v>
      </c>
      <c r="BQ69" s="3">
        <v>1</v>
      </c>
      <c r="BR69" s="3">
        <v>0</v>
      </c>
      <c r="BS69" s="3">
        <v>0</v>
      </c>
      <c r="BT69" s="3">
        <v>0</v>
      </c>
      <c r="BU69" s="3">
        <f t="shared" si="19"/>
        <v>0</v>
      </c>
      <c r="BV69" s="3">
        <f t="shared" si="20"/>
        <v>1</v>
      </c>
      <c r="BW69" s="3">
        <f t="shared" si="21"/>
        <v>0</v>
      </c>
      <c r="BX69" s="3">
        <f t="shared" si="22"/>
        <v>0.47851111111111111</v>
      </c>
      <c r="BY69" s="3">
        <f t="shared" si="23"/>
        <v>0.25302495945736564</v>
      </c>
      <c r="BZ69" s="3">
        <f t="shared" si="24"/>
        <v>5.9379010791693112</v>
      </c>
      <c r="CA69" s="3">
        <f t="shared" si="25"/>
        <v>0.96342159210779477</v>
      </c>
      <c r="CB69" s="3">
        <f t="shared" si="26"/>
        <v>1.9379613356766256E-3</v>
      </c>
    </row>
    <row r="70" spans="1:80" customFormat="1">
      <c r="A70" s="17" t="str">
        <f t="shared" si="18"/>
        <v>中區</v>
      </c>
      <c r="B70" s="17" t="s">
        <v>55</v>
      </c>
      <c r="C70" s="17" t="s">
        <v>204</v>
      </c>
      <c r="D70" s="17" t="s">
        <v>205</v>
      </c>
      <c r="E70" s="18">
        <v>0.32123557000000003</v>
      </c>
      <c r="F70" s="18">
        <v>0.39215945000000002</v>
      </c>
      <c r="G70" s="19">
        <v>33</v>
      </c>
      <c r="H70" s="19">
        <v>949</v>
      </c>
      <c r="I70" s="18">
        <v>6.9022624199999996</v>
      </c>
      <c r="J70" s="18">
        <v>6.7964000000000002</v>
      </c>
      <c r="K70" s="18">
        <v>1.4171275800000001</v>
      </c>
      <c r="L70" s="18">
        <v>1.3253999999999999</v>
      </c>
      <c r="M70" s="18">
        <v>5.4851348399999997</v>
      </c>
      <c r="N70" s="20">
        <v>46.283900000000003</v>
      </c>
      <c r="O70" s="21">
        <v>6.9935311000000002</v>
      </c>
      <c r="P70" s="22">
        <v>6.9644660299999996</v>
      </c>
      <c r="Q70" s="23">
        <v>4.5933243937386653E-2</v>
      </c>
      <c r="R70" s="24">
        <v>11.3</v>
      </c>
      <c r="S70" s="25"/>
      <c r="T70" s="26"/>
      <c r="U70" s="27"/>
      <c r="V70" s="3"/>
      <c r="W70" s="13">
        <v>70</v>
      </c>
      <c r="X70" s="13" t="s">
        <v>115</v>
      </c>
      <c r="Y70" s="13" t="s">
        <v>192</v>
      </c>
      <c r="Z70" s="13" t="s">
        <v>80</v>
      </c>
      <c r="AA70" s="13" t="s">
        <v>55</v>
      </c>
      <c r="AB70" s="13" t="s">
        <v>204</v>
      </c>
      <c r="AC70" s="13" t="s">
        <v>205</v>
      </c>
      <c r="AD70" s="13">
        <v>0.32123557000000003</v>
      </c>
      <c r="AE70" s="13">
        <v>0.39215945000000002</v>
      </c>
      <c r="AF70" s="13">
        <v>7.0923879999999995E-2</v>
      </c>
      <c r="AG70" s="13">
        <v>33</v>
      </c>
      <c r="AH70" s="13">
        <v>949</v>
      </c>
      <c r="AI70" s="13">
        <v>6.9022624199999996</v>
      </c>
      <c r="AJ70" s="13">
        <v>6.7964000000000002</v>
      </c>
      <c r="AK70" s="13">
        <v>1.4171275800000001</v>
      </c>
      <c r="AL70" s="13">
        <v>1.3253999999999999</v>
      </c>
      <c r="AM70" s="13">
        <v>5.4851348399999997</v>
      </c>
      <c r="AN70" s="13">
        <v>46.283900000000003</v>
      </c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>
        <v>2017</v>
      </c>
      <c r="BN70" s="3">
        <v>0</v>
      </c>
      <c r="BO70" s="3">
        <v>0</v>
      </c>
      <c r="BP70" s="3">
        <v>0</v>
      </c>
      <c r="BQ70" s="3">
        <v>1</v>
      </c>
      <c r="BR70" s="3">
        <v>0</v>
      </c>
      <c r="BS70" s="3">
        <v>0</v>
      </c>
      <c r="BT70" s="3">
        <v>0</v>
      </c>
      <c r="BU70" s="3">
        <f t="shared" si="19"/>
        <v>0</v>
      </c>
      <c r="BV70" s="3">
        <f t="shared" si="20"/>
        <v>1</v>
      </c>
      <c r="BW70" s="3">
        <f t="shared" si="21"/>
        <v>0</v>
      </c>
      <c r="BX70" s="3">
        <f t="shared" si="22"/>
        <v>0.24611515151515154</v>
      </c>
      <c r="BY70" s="3">
        <f t="shared" si="23"/>
        <v>0.2085115031487258</v>
      </c>
      <c r="BZ70" s="3">
        <f t="shared" si="24"/>
        <v>4.1384750565866906</v>
      </c>
      <c r="CA70" s="3">
        <f t="shared" si="25"/>
        <v>0.83680957423231306</v>
      </c>
      <c r="CB70" s="3">
        <f t="shared" si="26"/>
        <v>1.3966280295047418E-3</v>
      </c>
    </row>
    <row r="71" spans="1:80" customFormat="1">
      <c r="A71" s="17" t="str">
        <f t="shared" si="18"/>
        <v>中區</v>
      </c>
      <c r="B71" s="17" t="s">
        <v>55</v>
      </c>
      <c r="C71" s="17" t="s">
        <v>206</v>
      </c>
      <c r="D71" s="17" t="s">
        <v>207</v>
      </c>
      <c r="E71" s="18">
        <v>0.17407980000000001</v>
      </c>
      <c r="F71" s="18">
        <v>0.17981</v>
      </c>
      <c r="G71" s="19">
        <v>87</v>
      </c>
      <c r="H71" s="19">
        <v>428</v>
      </c>
      <c r="I71" s="18">
        <v>11.018910460000001</v>
      </c>
      <c r="J71" s="18">
        <v>26.9528</v>
      </c>
      <c r="K71" s="18">
        <v>4.8398967199999996</v>
      </c>
      <c r="L71" s="18">
        <v>1.1487000000000001</v>
      </c>
      <c r="M71" s="18">
        <v>6.1790137400000003</v>
      </c>
      <c r="N71" s="20">
        <v>9.8223000000000003</v>
      </c>
      <c r="O71" s="21">
        <v>15.1367964</v>
      </c>
      <c r="P71" s="22">
        <v>12.798724979999999</v>
      </c>
      <c r="Q71" s="23">
        <v>1.1500438758626629E-2</v>
      </c>
      <c r="R71" s="24">
        <v>10.5</v>
      </c>
      <c r="S71" s="25"/>
      <c r="T71" s="26"/>
      <c r="U71" s="27"/>
      <c r="V71" s="3"/>
      <c r="W71" s="13">
        <v>71</v>
      </c>
      <c r="X71" s="13" t="s">
        <v>115</v>
      </c>
      <c r="Y71" s="13" t="s">
        <v>192</v>
      </c>
      <c r="Z71" s="13" t="s">
        <v>80</v>
      </c>
      <c r="AA71" s="13" t="s">
        <v>55</v>
      </c>
      <c r="AB71" s="13" t="s">
        <v>206</v>
      </c>
      <c r="AC71" s="13" t="s">
        <v>207</v>
      </c>
      <c r="AD71" s="13">
        <v>0.17407980000000001</v>
      </c>
      <c r="AE71" s="13">
        <v>0.17981</v>
      </c>
      <c r="AF71" s="13">
        <v>5.7302000000000004E-3</v>
      </c>
      <c r="AG71" s="13">
        <v>87</v>
      </c>
      <c r="AH71" s="13">
        <v>428</v>
      </c>
      <c r="AI71" s="13">
        <v>11.018910460000001</v>
      </c>
      <c r="AJ71" s="13">
        <v>26.9528</v>
      </c>
      <c r="AK71" s="13">
        <v>4.8398967199999996</v>
      </c>
      <c r="AL71" s="13">
        <v>1.1487000000000001</v>
      </c>
      <c r="AM71" s="13">
        <v>6.1790137400000003</v>
      </c>
      <c r="AN71" s="13">
        <v>9.8223000000000003</v>
      </c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>
        <v>2017</v>
      </c>
      <c r="BN71" s="3">
        <v>0</v>
      </c>
      <c r="BO71" s="3">
        <v>0</v>
      </c>
      <c r="BP71" s="3">
        <v>0</v>
      </c>
      <c r="BQ71" s="3">
        <v>1</v>
      </c>
      <c r="BR71" s="3">
        <v>0</v>
      </c>
      <c r="BS71" s="3">
        <v>0</v>
      </c>
      <c r="BT71" s="3">
        <v>0</v>
      </c>
      <c r="BU71" s="3">
        <f t="shared" si="19"/>
        <v>0</v>
      </c>
      <c r="BV71" s="3">
        <f t="shared" si="20"/>
        <v>1</v>
      </c>
      <c r="BW71" s="3">
        <f t="shared" si="21"/>
        <v>0</v>
      </c>
      <c r="BX71" s="3">
        <f t="shared" si="22"/>
        <v>0.32300574712643682</v>
      </c>
      <c r="BY71" s="3">
        <f t="shared" si="23"/>
        <v>0.1795693478970645</v>
      </c>
      <c r="BZ71" s="3">
        <f t="shared" si="24"/>
        <v>5.3791361887350915</v>
      </c>
      <c r="CA71" s="3">
        <f t="shared" si="25"/>
        <v>0.95912317847801709</v>
      </c>
      <c r="CB71" s="3">
        <f t="shared" si="26"/>
        <v>2.6838785046728974E-3</v>
      </c>
    </row>
    <row r="72" spans="1:80" customFormat="1">
      <c r="A72" s="17" t="str">
        <f t="shared" si="18"/>
        <v>中區</v>
      </c>
      <c r="B72" s="17" t="s">
        <v>55</v>
      </c>
      <c r="C72" s="17" t="s">
        <v>208</v>
      </c>
      <c r="D72" s="17" t="s">
        <v>209</v>
      </c>
      <c r="E72" s="18">
        <v>0.56525999999999998</v>
      </c>
      <c r="F72" s="18">
        <v>0.47610999999999998</v>
      </c>
      <c r="G72" s="19">
        <v>81</v>
      </c>
      <c r="H72" s="19">
        <v>672</v>
      </c>
      <c r="I72" s="18">
        <v>16.150096099999999</v>
      </c>
      <c r="J72" s="18">
        <v>40.401000000000003</v>
      </c>
      <c r="K72" s="18">
        <v>8.5309916700000006</v>
      </c>
      <c r="L72" s="18">
        <v>1.6958</v>
      </c>
      <c r="M72" s="18">
        <v>7.6191044300000001</v>
      </c>
      <c r="N72" s="20">
        <v>11.184799999999999</v>
      </c>
      <c r="O72" s="21">
        <v>21.294599999999999</v>
      </c>
      <c r="P72" s="22">
        <v>19.985769999999999</v>
      </c>
      <c r="Q72" s="23">
        <v>2.65447578259277E-2</v>
      </c>
      <c r="R72" s="24">
        <v>8.1999999999999993</v>
      </c>
      <c r="S72" s="25"/>
      <c r="T72" s="26"/>
      <c r="U72" s="27"/>
      <c r="V72" s="3"/>
      <c r="W72" s="13">
        <v>72</v>
      </c>
      <c r="X72" s="13" t="s">
        <v>115</v>
      </c>
      <c r="Y72" s="13" t="s">
        <v>192</v>
      </c>
      <c r="Z72" s="13" t="s">
        <v>80</v>
      </c>
      <c r="AA72" s="13" t="s">
        <v>55</v>
      </c>
      <c r="AB72" s="13" t="s">
        <v>208</v>
      </c>
      <c r="AC72" s="13" t="s">
        <v>209</v>
      </c>
      <c r="AD72" s="13">
        <v>0.56525999999999998</v>
      </c>
      <c r="AE72" s="13">
        <v>0.47610999999999998</v>
      </c>
      <c r="AF72" s="13">
        <v>2.3380000000000001E-2</v>
      </c>
      <c r="AG72" s="13">
        <v>81</v>
      </c>
      <c r="AH72" s="13">
        <v>672</v>
      </c>
      <c r="AI72" s="13">
        <v>16.150096099999999</v>
      </c>
      <c r="AJ72" s="13">
        <v>40.401000000000003</v>
      </c>
      <c r="AK72" s="13">
        <v>8.5309916700000006</v>
      </c>
      <c r="AL72" s="13">
        <v>1.6958</v>
      </c>
      <c r="AM72" s="13">
        <v>7.6191044300000001</v>
      </c>
      <c r="AN72" s="13">
        <v>11.184799999999999</v>
      </c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>
        <v>2017</v>
      </c>
      <c r="BN72" s="3">
        <v>0</v>
      </c>
      <c r="BO72" s="3">
        <v>0</v>
      </c>
      <c r="BP72" s="3">
        <v>0</v>
      </c>
      <c r="BQ72" s="3">
        <v>1</v>
      </c>
      <c r="BR72" s="3">
        <v>0</v>
      </c>
      <c r="BS72" s="3">
        <v>0</v>
      </c>
      <c r="BT72" s="3">
        <v>0</v>
      </c>
      <c r="BU72" s="3">
        <f t="shared" si="19"/>
        <v>0</v>
      </c>
      <c r="BV72" s="3">
        <f t="shared" si="20"/>
        <v>1</v>
      </c>
      <c r="BW72" s="3">
        <f t="shared" si="21"/>
        <v>0</v>
      </c>
      <c r="BX72" s="3">
        <f t="shared" si="22"/>
        <v>0.51971358024691361</v>
      </c>
      <c r="BY72" s="3">
        <f t="shared" si="23"/>
        <v>0.21115793346699338</v>
      </c>
      <c r="BZ72" s="3">
        <f t="shared" si="24"/>
        <v>4.4929263061681803</v>
      </c>
      <c r="CA72" s="3">
        <f t="shared" si="25"/>
        <v>0.9597166530472625</v>
      </c>
      <c r="CB72" s="3">
        <f t="shared" si="26"/>
        <v>2.5235119047619047E-3</v>
      </c>
    </row>
    <row r="73" spans="1:80" customFormat="1">
      <c r="A73" s="17" t="str">
        <f t="shared" si="18"/>
        <v>中區</v>
      </c>
      <c r="B73" s="17" t="s">
        <v>55</v>
      </c>
      <c r="C73" s="17" t="s">
        <v>210</v>
      </c>
      <c r="D73" s="17" t="s">
        <v>211</v>
      </c>
      <c r="E73" s="18">
        <v>-7.1793839999999998E-2</v>
      </c>
      <c r="F73" s="18">
        <v>4.0704000000000001E-3</v>
      </c>
      <c r="G73" s="19">
        <v>35</v>
      </c>
      <c r="H73" s="19">
        <v>260</v>
      </c>
      <c r="I73" s="18">
        <v>5.8207979500000002</v>
      </c>
      <c r="J73" s="18">
        <v>13.0222</v>
      </c>
      <c r="K73" s="18">
        <v>2.9096402399999999</v>
      </c>
      <c r="L73" s="18">
        <v>0.45590000000000003</v>
      </c>
      <c r="M73" s="18">
        <v>2.9111577099999999</v>
      </c>
      <c r="N73" s="20">
        <v>3.7326000000000001</v>
      </c>
      <c r="O73" s="21">
        <v>6.5764468699999998</v>
      </c>
      <c r="P73" s="22">
        <v>6.37105034</v>
      </c>
      <c r="Q73" s="23">
        <v>-1.0916812895958208E-2</v>
      </c>
      <c r="R73" s="24">
        <v>7.8</v>
      </c>
      <c r="S73" s="25"/>
      <c r="T73" s="26"/>
      <c r="U73" s="27"/>
      <c r="V73" s="3"/>
      <c r="W73" s="13">
        <v>73</v>
      </c>
      <c r="X73" s="13" t="s">
        <v>115</v>
      </c>
      <c r="Y73" s="13" t="s">
        <v>192</v>
      </c>
      <c r="Z73" s="13" t="s">
        <v>80</v>
      </c>
      <c r="AA73" s="13" t="s">
        <v>55</v>
      </c>
      <c r="AB73" s="13" t="s">
        <v>210</v>
      </c>
      <c r="AC73" s="13" t="s">
        <v>211</v>
      </c>
      <c r="AD73" s="13">
        <v>-7.1793839999999998E-2</v>
      </c>
      <c r="AE73" s="13">
        <v>4.0704000000000001E-3</v>
      </c>
      <c r="AF73" s="13">
        <v>7.9035099999999997E-2</v>
      </c>
      <c r="AG73" s="13">
        <v>35</v>
      </c>
      <c r="AH73" s="13">
        <v>260</v>
      </c>
      <c r="AI73" s="13">
        <v>5.8207979500000002</v>
      </c>
      <c r="AJ73" s="13">
        <v>13.0222</v>
      </c>
      <c r="AK73" s="13">
        <v>2.9096402399999999</v>
      </c>
      <c r="AL73" s="13">
        <v>0.45590000000000003</v>
      </c>
      <c r="AM73" s="13">
        <v>2.9111577099999999</v>
      </c>
      <c r="AN73" s="13">
        <v>3.7326000000000001</v>
      </c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>
        <v>2017</v>
      </c>
      <c r="BN73" s="3">
        <v>0</v>
      </c>
      <c r="BO73" s="3">
        <v>0</v>
      </c>
      <c r="BP73" s="3">
        <v>0</v>
      </c>
      <c r="BQ73" s="3">
        <v>1</v>
      </c>
      <c r="BR73" s="3">
        <v>0</v>
      </c>
      <c r="BS73" s="3">
        <v>0</v>
      </c>
      <c r="BT73" s="3">
        <v>0</v>
      </c>
      <c r="BU73" s="3">
        <f t="shared" si="19"/>
        <v>0</v>
      </c>
      <c r="BV73" s="3">
        <f t="shared" si="20"/>
        <v>1</v>
      </c>
      <c r="BW73" s="3">
        <f t="shared" si="21"/>
        <v>0</v>
      </c>
      <c r="BX73" s="3">
        <f t="shared" si="22"/>
        <v>0.38508857142857139</v>
      </c>
      <c r="BY73" s="3">
        <f t="shared" si="23"/>
        <v>0.22343691849303496</v>
      </c>
      <c r="BZ73" s="3">
        <f t="shared" si="24"/>
        <v>6.3855181180083349</v>
      </c>
      <c r="CA73" s="3">
        <f t="shared" si="25"/>
        <v>0.96617475756968718</v>
      </c>
      <c r="CB73" s="3">
        <f t="shared" si="26"/>
        <v>1.7534615384615386E-3</v>
      </c>
    </row>
    <row r="74" spans="1:80" customFormat="1">
      <c r="A74" s="17" t="str">
        <f t="shared" si="18"/>
        <v>中區</v>
      </c>
      <c r="B74" s="17" t="s">
        <v>55</v>
      </c>
      <c r="C74" s="17" t="s">
        <v>212</v>
      </c>
      <c r="D74" s="17" t="s">
        <v>213</v>
      </c>
      <c r="E74" s="18">
        <v>1.2602</v>
      </c>
      <c r="F74" s="18">
        <v>1.3781300000000001</v>
      </c>
      <c r="G74" s="19">
        <v>215</v>
      </c>
      <c r="H74" s="19">
        <v>1137</v>
      </c>
      <c r="I74" s="18">
        <v>36.171455530000003</v>
      </c>
      <c r="J74" s="18">
        <v>86.839200000000005</v>
      </c>
      <c r="K74" s="18">
        <v>20.954540860000002</v>
      </c>
      <c r="L74" s="18">
        <v>2.85</v>
      </c>
      <c r="M74" s="18">
        <v>15.21691467</v>
      </c>
      <c r="N74" s="20">
        <v>22.5322</v>
      </c>
      <c r="O74" s="21">
        <v>40.948549999999997</v>
      </c>
      <c r="P74" s="22">
        <v>33.073590000000003</v>
      </c>
      <c r="Q74" s="23">
        <v>3.0775204494420439E-2</v>
      </c>
      <c r="R74" s="24">
        <v>8.9</v>
      </c>
      <c r="S74" s="25"/>
      <c r="T74" s="26"/>
      <c r="U74" s="27"/>
      <c r="V74" s="3"/>
      <c r="W74" s="13">
        <v>74</v>
      </c>
      <c r="X74" s="13" t="s">
        <v>115</v>
      </c>
      <c r="Y74" s="13" t="s">
        <v>192</v>
      </c>
      <c r="Z74" s="13" t="s">
        <v>80</v>
      </c>
      <c r="AA74" s="13" t="s">
        <v>55</v>
      </c>
      <c r="AB74" s="13" t="s">
        <v>212</v>
      </c>
      <c r="AC74" s="13" t="s">
        <v>213</v>
      </c>
      <c r="AD74" s="13">
        <v>1.2602</v>
      </c>
      <c r="AE74" s="13">
        <v>1.3781300000000001</v>
      </c>
      <c r="AF74" s="13">
        <v>0.54662999999999995</v>
      </c>
      <c r="AG74" s="13">
        <v>215</v>
      </c>
      <c r="AH74" s="13">
        <v>1137</v>
      </c>
      <c r="AI74" s="13">
        <v>36.171455530000003</v>
      </c>
      <c r="AJ74" s="13">
        <v>86.839200000000005</v>
      </c>
      <c r="AK74" s="13">
        <v>20.954540860000002</v>
      </c>
      <c r="AL74" s="13">
        <v>2.85</v>
      </c>
      <c r="AM74" s="13">
        <v>15.21691467</v>
      </c>
      <c r="AN74" s="13">
        <v>22.5322</v>
      </c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>
        <v>2017</v>
      </c>
      <c r="BN74" s="3">
        <v>0</v>
      </c>
      <c r="BO74" s="3">
        <v>0</v>
      </c>
      <c r="BP74" s="3">
        <v>0</v>
      </c>
      <c r="BQ74" s="3">
        <v>1</v>
      </c>
      <c r="BR74" s="3">
        <v>0</v>
      </c>
      <c r="BS74" s="3">
        <v>0</v>
      </c>
      <c r="BT74" s="3">
        <v>0</v>
      </c>
      <c r="BU74" s="3">
        <f t="shared" si="19"/>
        <v>0</v>
      </c>
      <c r="BV74" s="3">
        <f t="shared" si="20"/>
        <v>1</v>
      </c>
      <c r="BW74" s="3">
        <f t="shared" si="21"/>
        <v>0</v>
      </c>
      <c r="BX74" s="3">
        <f t="shared" si="22"/>
        <v>0.41715906976744188</v>
      </c>
      <c r="BY74" s="3">
        <f t="shared" si="23"/>
        <v>0.24130278560834278</v>
      </c>
      <c r="BZ74" s="3">
        <f t="shared" si="24"/>
        <v>5.3392683052631575</v>
      </c>
      <c r="CA74" s="3">
        <f t="shared" si="25"/>
        <v>0.96822359882795261</v>
      </c>
      <c r="CB74" s="3">
        <f t="shared" si="26"/>
        <v>2.5065963060686017E-3</v>
      </c>
    </row>
    <row r="75" spans="1:80" customFormat="1">
      <c r="A75" s="17" t="str">
        <f t="shared" si="18"/>
        <v>中區</v>
      </c>
      <c r="B75" s="17" t="s">
        <v>55</v>
      </c>
      <c r="C75" s="17" t="s">
        <v>214</v>
      </c>
      <c r="D75" s="17" t="s">
        <v>215</v>
      </c>
      <c r="E75" s="18">
        <v>1.0981799999999999</v>
      </c>
      <c r="F75" s="18">
        <v>0.65034999999999998</v>
      </c>
      <c r="G75" s="19">
        <v>284</v>
      </c>
      <c r="H75" s="19">
        <v>1350</v>
      </c>
      <c r="I75" s="18">
        <v>47.320209669999997</v>
      </c>
      <c r="J75" s="18">
        <v>102.3998</v>
      </c>
      <c r="K75" s="18">
        <v>24.7687873</v>
      </c>
      <c r="L75" s="18">
        <v>3.5137</v>
      </c>
      <c r="M75" s="18">
        <v>22.551422370000001</v>
      </c>
      <c r="N75" s="20">
        <v>30.3001</v>
      </c>
      <c r="O75" s="21">
        <v>58.311950000000003</v>
      </c>
      <c r="P75" s="22">
        <v>55.85754</v>
      </c>
      <c r="Q75" s="23">
        <v>1.8832846440566639E-2</v>
      </c>
      <c r="R75" s="24">
        <v>8.1</v>
      </c>
      <c r="S75" s="25"/>
      <c r="T75" s="26"/>
      <c r="U75" s="27"/>
      <c r="V75" s="3"/>
      <c r="W75" s="13">
        <v>75</v>
      </c>
      <c r="X75" s="13" t="s">
        <v>115</v>
      </c>
      <c r="Y75" s="13" t="s">
        <v>192</v>
      </c>
      <c r="Z75" s="13" t="s">
        <v>80</v>
      </c>
      <c r="AA75" s="13" t="s">
        <v>55</v>
      </c>
      <c r="AB75" s="13" t="s">
        <v>214</v>
      </c>
      <c r="AC75" s="13" t="s">
        <v>215</v>
      </c>
      <c r="AD75" s="13">
        <v>1.0981799999999999</v>
      </c>
      <c r="AE75" s="13">
        <v>0.65034999999999998</v>
      </c>
      <c r="AF75" s="13">
        <v>-2.1251000000000001E-4</v>
      </c>
      <c r="AG75" s="13">
        <v>284</v>
      </c>
      <c r="AH75" s="13">
        <v>1350</v>
      </c>
      <c r="AI75" s="13">
        <v>47.320209669999997</v>
      </c>
      <c r="AJ75" s="13">
        <v>102.3998</v>
      </c>
      <c r="AK75" s="13">
        <v>24.7687873</v>
      </c>
      <c r="AL75" s="13">
        <v>3.5137</v>
      </c>
      <c r="AM75" s="13">
        <v>22.551422370000001</v>
      </c>
      <c r="AN75" s="13">
        <v>30.3001</v>
      </c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>
        <v>2017</v>
      </c>
      <c r="BN75" s="3">
        <v>0</v>
      </c>
      <c r="BO75" s="3">
        <v>0</v>
      </c>
      <c r="BP75" s="3">
        <v>0</v>
      </c>
      <c r="BQ75" s="3">
        <v>1</v>
      </c>
      <c r="BR75" s="3">
        <v>0</v>
      </c>
      <c r="BS75" s="3">
        <v>0</v>
      </c>
      <c r="BT75" s="3">
        <v>0</v>
      </c>
      <c r="BU75" s="3">
        <f t="shared" si="19"/>
        <v>0</v>
      </c>
      <c r="BV75" s="3">
        <f t="shared" si="20"/>
        <v>1</v>
      </c>
      <c r="BW75" s="3">
        <f t="shared" si="21"/>
        <v>0</v>
      </c>
      <c r="BX75" s="3">
        <f t="shared" si="22"/>
        <v>0.37293485915492958</v>
      </c>
      <c r="BY75" s="3">
        <f t="shared" si="23"/>
        <v>0.24188316090461115</v>
      </c>
      <c r="BZ75" s="3">
        <f t="shared" si="24"/>
        <v>6.4181410962802747</v>
      </c>
      <c r="CA75" s="3">
        <f t="shared" si="25"/>
        <v>0.96682481458926384</v>
      </c>
      <c r="CB75" s="3">
        <f t="shared" si="26"/>
        <v>2.602740740740741E-3</v>
      </c>
    </row>
    <row r="76" spans="1:80" customFormat="1">
      <c r="A76" s="17" t="str">
        <f t="shared" si="18"/>
        <v>中區</v>
      </c>
      <c r="B76" s="17" t="s">
        <v>55</v>
      </c>
      <c r="C76" s="17" t="s">
        <v>216</v>
      </c>
      <c r="D76" s="17" t="s">
        <v>217</v>
      </c>
      <c r="E76" s="18">
        <v>0.46363116999999998</v>
      </c>
      <c r="F76" s="18">
        <v>0.46733983000000001</v>
      </c>
      <c r="G76" s="19">
        <v>238</v>
      </c>
      <c r="H76" s="19">
        <v>644</v>
      </c>
      <c r="I76" s="18">
        <v>32.249613259999997</v>
      </c>
      <c r="J76" s="18">
        <v>69.346299999999999</v>
      </c>
      <c r="K76" s="18">
        <v>17.717432970000001</v>
      </c>
      <c r="L76" s="18">
        <v>2.4762</v>
      </c>
      <c r="M76" s="18">
        <v>14.532180289999999</v>
      </c>
      <c r="N76" s="20">
        <v>15.125</v>
      </c>
      <c r="O76" s="21">
        <v>37.716612259999998</v>
      </c>
      <c r="P76" s="22">
        <v>35.491885109999998</v>
      </c>
      <c r="Q76" s="23">
        <v>1.2292492411671335E-2</v>
      </c>
      <c r="R76" s="24">
        <v>7.6</v>
      </c>
      <c r="S76" s="25"/>
      <c r="T76" s="26"/>
      <c r="U76" s="27"/>
      <c r="V76" s="3"/>
      <c r="W76" s="13">
        <v>76</v>
      </c>
      <c r="X76" s="13" t="s">
        <v>115</v>
      </c>
      <c r="Y76" s="13" t="s">
        <v>192</v>
      </c>
      <c r="Z76" s="13" t="s">
        <v>80</v>
      </c>
      <c r="AA76" s="13" t="s">
        <v>55</v>
      </c>
      <c r="AB76" s="13" t="s">
        <v>216</v>
      </c>
      <c r="AC76" s="13" t="s">
        <v>217</v>
      </c>
      <c r="AD76" s="13">
        <v>0.46363116999999998</v>
      </c>
      <c r="AE76" s="13">
        <v>0.46733983000000001</v>
      </c>
      <c r="AF76" s="13">
        <v>0.20803253999999999</v>
      </c>
      <c r="AG76" s="13">
        <v>238</v>
      </c>
      <c r="AH76" s="13">
        <v>644</v>
      </c>
      <c r="AI76" s="13">
        <v>32.249613259999997</v>
      </c>
      <c r="AJ76" s="13">
        <v>69.346299999999999</v>
      </c>
      <c r="AK76" s="13">
        <v>17.717432970000001</v>
      </c>
      <c r="AL76" s="13">
        <v>2.4762</v>
      </c>
      <c r="AM76" s="13">
        <v>14.532180289999999</v>
      </c>
      <c r="AN76" s="13">
        <v>15.125</v>
      </c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>
        <v>2017</v>
      </c>
      <c r="BN76" s="3">
        <v>0</v>
      </c>
      <c r="BO76" s="3">
        <v>0</v>
      </c>
      <c r="BP76" s="3">
        <v>0</v>
      </c>
      <c r="BQ76" s="3">
        <v>1</v>
      </c>
      <c r="BR76" s="3">
        <v>0</v>
      </c>
      <c r="BS76" s="3">
        <v>0</v>
      </c>
      <c r="BT76" s="3">
        <v>0</v>
      </c>
      <c r="BU76" s="3">
        <f t="shared" si="19"/>
        <v>0</v>
      </c>
      <c r="BV76" s="3">
        <f t="shared" si="20"/>
        <v>1</v>
      </c>
      <c r="BW76" s="3">
        <f t="shared" si="21"/>
        <v>0</v>
      </c>
      <c r="BX76" s="3">
        <f t="shared" si="22"/>
        <v>0.30177521008403363</v>
      </c>
      <c r="BY76" s="3">
        <f t="shared" si="23"/>
        <v>0.25549211666664262</v>
      </c>
      <c r="BZ76" s="3">
        <f t="shared" si="24"/>
        <v>5.868742545028673</v>
      </c>
      <c r="CA76" s="3">
        <f t="shared" si="25"/>
        <v>0.96552333878659191</v>
      </c>
      <c r="CB76" s="3">
        <f t="shared" si="26"/>
        <v>3.845031055900621E-3</v>
      </c>
    </row>
    <row r="77" spans="1:80" customFormat="1">
      <c r="A77" s="17" t="str">
        <f t="shared" si="18"/>
        <v>中區</v>
      </c>
      <c r="B77" s="17" t="s">
        <v>55</v>
      </c>
      <c r="C77" s="17" t="s">
        <v>218</v>
      </c>
      <c r="D77" s="17" t="s">
        <v>219</v>
      </c>
      <c r="E77" s="18">
        <v>-0.25751817999999999</v>
      </c>
      <c r="F77" s="18">
        <v>1.4112707200000001</v>
      </c>
      <c r="G77" s="19">
        <v>209</v>
      </c>
      <c r="H77" s="19">
        <v>1117</v>
      </c>
      <c r="I77" s="18">
        <v>35.212115099999998</v>
      </c>
      <c r="J77" s="18">
        <v>77.716899999999995</v>
      </c>
      <c r="K77" s="18">
        <v>21.109521399999998</v>
      </c>
      <c r="L77" s="18">
        <v>2.403</v>
      </c>
      <c r="M77" s="18">
        <v>14.1025937</v>
      </c>
      <c r="N77" s="20">
        <v>15.9434</v>
      </c>
      <c r="O77" s="21">
        <v>39.486542300000004</v>
      </c>
      <c r="P77" s="22">
        <v>38.297497300000003</v>
      </c>
      <c r="Q77" s="23">
        <v>-6.5216695360029017E-3</v>
      </c>
      <c r="R77" s="24">
        <v>8.8000000000000007</v>
      </c>
      <c r="S77" s="25"/>
      <c r="T77" s="26"/>
      <c r="U77" s="27"/>
      <c r="V77" s="3"/>
      <c r="W77" s="13">
        <v>77</v>
      </c>
      <c r="X77" s="13" t="s">
        <v>115</v>
      </c>
      <c r="Y77" s="13" t="s">
        <v>192</v>
      </c>
      <c r="Z77" s="13" t="s">
        <v>80</v>
      </c>
      <c r="AA77" s="13" t="s">
        <v>55</v>
      </c>
      <c r="AB77" s="13" t="s">
        <v>218</v>
      </c>
      <c r="AC77" s="13" t="s">
        <v>219</v>
      </c>
      <c r="AD77" s="13">
        <v>-0.25751817999999999</v>
      </c>
      <c r="AE77" s="13">
        <v>1.4112707200000001</v>
      </c>
      <c r="AF77" s="13">
        <v>1.6687889</v>
      </c>
      <c r="AG77" s="13">
        <v>209</v>
      </c>
      <c r="AH77" s="13">
        <v>1117</v>
      </c>
      <c r="AI77" s="13">
        <v>35.212115099999998</v>
      </c>
      <c r="AJ77" s="13">
        <v>77.716899999999995</v>
      </c>
      <c r="AK77" s="13">
        <v>21.109521399999998</v>
      </c>
      <c r="AL77" s="13">
        <v>2.403</v>
      </c>
      <c r="AM77" s="13">
        <v>14.1025937</v>
      </c>
      <c r="AN77" s="13">
        <v>15.9434</v>
      </c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>
        <v>2017</v>
      </c>
      <c r="BN77" s="3">
        <v>1</v>
      </c>
      <c r="BO77" s="3">
        <v>0</v>
      </c>
      <c r="BP77" s="3">
        <v>0</v>
      </c>
      <c r="BQ77" s="3">
        <v>1</v>
      </c>
      <c r="BR77" s="3">
        <v>0</v>
      </c>
      <c r="BS77" s="3">
        <v>0</v>
      </c>
      <c r="BT77" s="3">
        <v>0</v>
      </c>
      <c r="BU77" s="3">
        <f t="shared" si="19"/>
        <v>0</v>
      </c>
      <c r="BV77" s="3">
        <f t="shared" si="20"/>
        <v>1</v>
      </c>
      <c r="BW77" s="3">
        <f t="shared" si="21"/>
        <v>0</v>
      </c>
      <c r="BX77" s="3">
        <f t="shared" si="22"/>
        <v>0.38334880382775122</v>
      </c>
      <c r="BY77" s="3">
        <f t="shared" si="23"/>
        <v>0.27162073371428863</v>
      </c>
      <c r="BZ77" s="3">
        <f t="shared" si="24"/>
        <v>5.8687447773616315</v>
      </c>
      <c r="CA77" s="3">
        <f t="shared" si="25"/>
        <v>0.97000745133231558</v>
      </c>
      <c r="CB77" s="3">
        <f t="shared" si="26"/>
        <v>2.1512981199641899E-3</v>
      </c>
    </row>
    <row r="78" spans="1:80" customFormat="1">
      <c r="A78" s="17" t="str">
        <f t="shared" si="18"/>
        <v>中區</v>
      </c>
      <c r="B78" s="17" t="s">
        <v>55</v>
      </c>
      <c r="C78" s="17" t="s">
        <v>220</v>
      </c>
      <c r="D78" s="17" t="s">
        <v>221</v>
      </c>
      <c r="E78" s="18">
        <v>0.41224</v>
      </c>
      <c r="F78" s="18">
        <v>0.82574000000000003</v>
      </c>
      <c r="G78" s="19">
        <v>104</v>
      </c>
      <c r="H78" s="19">
        <v>590</v>
      </c>
      <c r="I78" s="18">
        <v>18.260660309999999</v>
      </c>
      <c r="J78" s="18">
        <v>47.902000000000001</v>
      </c>
      <c r="K78" s="18">
        <v>10.197866640000001</v>
      </c>
      <c r="L78" s="18">
        <v>1.6995</v>
      </c>
      <c r="M78" s="18">
        <v>8.0627936699999996</v>
      </c>
      <c r="N78" s="20">
        <v>8.8451000000000004</v>
      </c>
      <c r="O78" s="21">
        <v>21.081869999999999</v>
      </c>
      <c r="P78" s="22">
        <v>20.02655</v>
      </c>
      <c r="Q78" s="23">
        <v>1.9554242579050151E-2</v>
      </c>
      <c r="R78" s="24">
        <v>7</v>
      </c>
      <c r="S78" s="25"/>
      <c r="T78" s="26"/>
      <c r="U78" s="27"/>
      <c r="V78" s="3"/>
      <c r="W78" s="13">
        <v>78</v>
      </c>
      <c r="X78" s="13" t="s">
        <v>115</v>
      </c>
      <c r="Y78" s="13" t="s">
        <v>192</v>
      </c>
      <c r="Z78" s="13" t="s">
        <v>80</v>
      </c>
      <c r="AA78" s="13" t="s">
        <v>55</v>
      </c>
      <c r="AB78" s="13" t="s">
        <v>220</v>
      </c>
      <c r="AC78" s="13" t="s">
        <v>221</v>
      </c>
      <c r="AD78" s="13">
        <v>0.41224</v>
      </c>
      <c r="AE78" s="13">
        <v>0.82574000000000003</v>
      </c>
      <c r="AF78" s="13">
        <v>0.50731000000000004</v>
      </c>
      <c r="AG78" s="13">
        <v>104</v>
      </c>
      <c r="AH78" s="13">
        <v>590</v>
      </c>
      <c r="AI78" s="13">
        <v>18.260660309999999</v>
      </c>
      <c r="AJ78" s="13">
        <v>47.902000000000001</v>
      </c>
      <c r="AK78" s="13">
        <v>10.197866640000001</v>
      </c>
      <c r="AL78" s="13">
        <v>1.6995</v>
      </c>
      <c r="AM78" s="13">
        <v>8.0627936699999996</v>
      </c>
      <c r="AN78" s="13">
        <v>8.8451000000000004</v>
      </c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>
        <v>2017</v>
      </c>
      <c r="BN78" s="3">
        <v>1</v>
      </c>
      <c r="BO78" s="3">
        <v>0</v>
      </c>
      <c r="BP78" s="3">
        <v>0</v>
      </c>
      <c r="BQ78" s="3">
        <v>1</v>
      </c>
      <c r="BR78" s="3">
        <v>0</v>
      </c>
      <c r="BS78" s="3">
        <v>0</v>
      </c>
      <c r="BT78" s="3">
        <v>0</v>
      </c>
      <c r="BU78" s="3">
        <f t="shared" si="19"/>
        <v>0</v>
      </c>
      <c r="BV78" s="3">
        <f t="shared" si="20"/>
        <v>1</v>
      </c>
      <c r="BW78" s="3">
        <f t="shared" si="21"/>
        <v>0</v>
      </c>
      <c r="BX78" s="3">
        <f t="shared" si="22"/>
        <v>0.47693750000000001</v>
      </c>
      <c r="BY78" s="3">
        <f t="shared" si="23"/>
        <v>0.21289020583691706</v>
      </c>
      <c r="BZ78" s="3">
        <f t="shared" si="24"/>
        <v>4.744215163283318</v>
      </c>
      <c r="CA78" s="3">
        <f t="shared" si="25"/>
        <v>0.96573692327852989</v>
      </c>
      <c r="CB78" s="3">
        <f t="shared" si="26"/>
        <v>2.880508474576271E-3</v>
      </c>
    </row>
    <row r="79" spans="1:80" customFormat="1">
      <c r="A79" s="17" t="str">
        <f t="shared" si="18"/>
        <v>中區</v>
      </c>
      <c r="B79" s="17" t="s">
        <v>55</v>
      </c>
      <c r="C79" s="17" t="s">
        <v>222</v>
      </c>
      <c r="D79" s="17" t="s">
        <v>223</v>
      </c>
      <c r="E79" s="18">
        <v>6.3322320000000001E-2</v>
      </c>
      <c r="F79" s="18">
        <v>0.57874367000000004</v>
      </c>
      <c r="G79" s="19">
        <v>116</v>
      </c>
      <c r="H79" s="19">
        <v>994</v>
      </c>
      <c r="I79" s="18">
        <v>22.19790055</v>
      </c>
      <c r="J79" s="18">
        <v>48.614899999999999</v>
      </c>
      <c r="K79" s="18">
        <v>11.29455559</v>
      </c>
      <c r="L79" s="18">
        <v>2.0362</v>
      </c>
      <c r="M79" s="18">
        <v>10.90334496</v>
      </c>
      <c r="N79" s="20">
        <v>27.709099999999999</v>
      </c>
      <c r="O79" s="21">
        <v>26.175080919999999</v>
      </c>
      <c r="P79" s="22">
        <v>24.857297630000001</v>
      </c>
      <c r="Q79" s="23">
        <v>2.4191833520413814E-3</v>
      </c>
      <c r="R79" s="24">
        <v>8.5</v>
      </c>
      <c r="S79" s="25"/>
      <c r="T79" s="26"/>
      <c r="U79" s="27"/>
      <c r="V79" s="3"/>
      <c r="W79" s="13">
        <v>79</v>
      </c>
      <c r="X79" s="13" t="s">
        <v>115</v>
      </c>
      <c r="Y79" s="13" t="s">
        <v>192</v>
      </c>
      <c r="Z79" s="13" t="s">
        <v>80</v>
      </c>
      <c r="AA79" s="13" t="s">
        <v>55</v>
      </c>
      <c r="AB79" s="13" t="s">
        <v>222</v>
      </c>
      <c r="AC79" s="13" t="s">
        <v>223</v>
      </c>
      <c r="AD79" s="13">
        <v>6.3322320000000001E-2</v>
      </c>
      <c r="AE79" s="13">
        <v>0.57874367000000004</v>
      </c>
      <c r="AF79" s="13">
        <v>0.51542135</v>
      </c>
      <c r="AG79" s="13">
        <v>116</v>
      </c>
      <c r="AH79" s="13">
        <v>994</v>
      </c>
      <c r="AI79" s="13">
        <v>22.19790055</v>
      </c>
      <c r="AJ79" s="13">
        <v>48.614899999999999</v>
      </c>
      <c r="AK79" s="13">
        <v>11.29455559</v>
      </c>
      <c r="AL79" s="13">
        <v>2.0362</v>
      </c>
      <c r="AM79" s="13">
        <v>10.90334496</v>
      </c>
      <c r="AN79" s="13">
        <v>27.709099999999999</v>
      </c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>
        <v>2017</v>
      </c>
      <c r="BN79" s="3">
        <v>1</v>
      </c>
      <c r="BO79" s="3">
        <v>0</v>
      </c>
      <c r="BP79" s="3">
        <v>0</v>
      </c>
      <c r="BQ79" s="3">
        <v>1</v>
      </c>
      <c r="BR79" s="3">
        <v>0</v>
      </c>
      <c r="BS79" s="3">
        <v>0</v>
      </c>
      <c r="BT79" s="3">
        <v>0</v>
      </c>
      <c r="BU79" s="3">
        <f t="shared" si="19"/>
        <v>0</v>
      </c>
      <c r="BV79" s="3">
        <f t="shared" si="20"/>
        <v>1</v>
      </c>
      <c r="BW79" s="3">
        <f t="shared" si="21"/>
        <v>0</v>
      </c>
      <c r="BX79" s="3">
        <f t="shared" si="22"/>
        <v>0.43664741379310346</v>
      </c>
      <c r="BY79" s="3">
        <f t="shared" si="23"/>
        <v>0.23232703533278892</v>
      </c>
      <c r="BZ79" s="3">
        <f t="shared" si="24"/>
        <v>5.3547514782437871</v>
      </c>
      <c r="CA79" s="3">
        <f t="shared" si="25"/>
        <v>0.95979949102783546</v>
      </c>
      <c r="CB79" s="3">
        <f t="shared" si="26"/>
        <v>2.0484909456740443E-3</v>
      </c>
    </row>
    <row r="80" spans="1:80" customFormat="1">
      <c r="A80" s="17" t="str">
        <f t="shared" si="18"/>
        <v>中區</v>
      </c>
      <c r="B80" s="17" t="s">
        <v>55</v>
      </c>
      <c r="C80" s="17" t="s">
        <v>224</v>
      </c>
      <c r="D80" s="17" t="s">
        <v>225</v>
      </c>
      <c r="E80" s="18">
        <v>-0.61514999999999997</v>
      </c>
      <c r="F80" s="18">
        <v>-6.3250000000000001E-2</v>
      </c>
      <c r="G80" s="19">
        <v>76</v>
      </c>
      <c r="H80" s="19">
        <v>387</v>
      </c>
      <c r="I80" s="18">
        <v>9.9535924900000001</v>
      </c>
      <c r="J80" s="18">
        <v>31.5532</v>
      </c>
      <c r="K80" s="18">
        <v>6.48464127</v>
      </c>
      <c r="L80" s="18">
        <v>1.0750999999999999</v>
      </c>
      <c r="M80" s="18">
        <v>3.4689512200000001</v>
      </c>
      <c r="N80" s="20">
        <v>6.1692999999999998</v>
      </c>
      <c r="O80" s="21">
        <v>11.16376</v>
      </c>
      <c r="P80" s="22">
        <v>11.35173</v>
      </c>
      <c r="Q80" s="23">
        <v>-5.5102402774692395E-2</v>
      </c>
      <c r="R80" s="24">
        <v>11.2</v>
      </c>
      <c r="S80" s="25"/>
      <c r="T80" s="26"/>
      <c r="U80" s="27"/>
      <c r="V80" s="3"/>
      <c r="W80" s="13">
        <v>80</v>
      </c>
      <c r="X80" s="13" t="s">
        <v>115</v>
      </c>
      <c r="Y80" s="13" t="s">
        <v>192</v>
      </c>
      <c r="Z80" s="13" t="s">
        <v>80</v>
      </c>
      <c r="AA80" s="13" t="s">
        <v>55</v>
      </c>
      <c r="AB80" s="13" t="s">
        <v>224</v>
      </c>
      <c r="AC80" s="13" t="s">
        <v>225</v>
      </c>
      <c r="AD80" s="13">
        <v>-0.61514999999999997</v>
      </c>
      <c r="AE80" s="13">
        <v>-6.3250000000000001E-2</v>
      </c>
      <c r="AF80" s="13">
        <v>0.55189999999999995</v>
      </c>
      <c r="AG80" s="13">
        <v>76</v>
      </c>
      <c r="AH80" s="13">
        <v>387</v>
      </c>
      <c r="AI80" s="13">
        <v>9.9535924900000001</v>
      </c>
      <c r="AJ80" s="13">
        <v>31.5532</v>
      </c>
      <c r="AK80" s="13">
        <v>6.48464127</v>
      </c>
      <c r="AL80" s="13">
        <v>1.0750999999999999</v>
      </c>
      <c r="AM80" s="13">
        <v>3.4689512200000001</v>
      </c>
      <c r="AN80" s="13">
        <v>6.1692999999999998</v>
      </c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>
        <v>2017</v>
      </c>
      <c r="BN80" s="3">
        <v>1</v>
      </c>
      <c r="BO80" s="3">
        <v>0</v>
      </c>
      <c r="BP80" s="3">
        <v>0</v>
      </c>
      <c r="BQ80" s="3">
        <v>1</v>
      </c>
      <c r="BR80" s="3">
        <v>0</v>
      </c>
      <c r="BS80" s="3">
        <v>0</v>
      </c>
      <c r="BT80" s="3">
        <v>0</v>
      </c>
      <c r="BU80" s="3">
        <f t="shared" si="19"/>
        <v>0</v>
      </c>
      <c r="BV80" s="3">
        <f t="shared" si="20"/>
        <v>1</v>
      </c>
      <c r="BW80" s="3">
        <f t="shared" si="21"/>
        <v>0</v>
      </c>
      <c r="BX80" s="3">
        <f t="shared" si="22"/>
        <v>0.42931973684210528</v>
      </c>
      <c r="BY80" s="3">
        <f t="shared" si="23"/>
        <v>0.20551453640201311</v>
      </c>
      <c r="BZ80" s="3">
        <f t="shared" si="24"/>
        <v>3.2266312157008654</v>
      </c>
      <c r="CA80" s="3">
        <f t="shared" si="25"/>
        <v>0.96705007616087868</v>
      </c>
      <c r="CB80" s="3">
        <f t="shared" si="26"/>
        <v>2.7780361757105943E-3</v>
      </c>
    </row>
    <row r="81" spans="1:80" customFormat="1">
      <c r="A81" s="17" t="str">
        <f t="shared" si="18"/>
        <v>中區</v>
      </c>
      <c r="B81" s="17" t="s">
        <v>55</v>
      </c>
      <c r="C81" s="17" t="s">
        <v>226</v>
      </c>
      <c r="D81" s="17" t="s">
        <v>227</v>
      </c>
      <c r="E81" s="18">
        <v>0.61897999999999997</v>
      </c>
      <c r="F81" s="18">
        <v>0.60841000000000001</v>
      </c>
      <c r="G81" s="19">
        <v>194</v>
      </c>
      <c r="H81" s="19">
        <v>1065</v>
      </c>
      <c r="I81" s="18">
        <v>37.739791089999997</v>
      </c>
      <c r="J81" s="18">
        <v>91.719300000000004</v>
      </c>
      <c r="K81" s="18">
        <v>20.649350460000001</v>
      </c>
      <c r="L81" s="18">
        <v>3.5773999999999999</v>
      </c>
      <c r="M81" s="18">
        <v>17.09044063</v>
      </c>
      <c r="N81" s="20">
        <v>22.666</v>
      </c>
      <c r="O81" s="21">
        <v>42.376739999999998</v>
      </c>
      <c r="P81" s="22">
        <v>36.479379999999999</v>
      </c>
      <c r="Q81" s="23">
        <v>1.4606597864772043E-2</v>
      </c>
      <c r="R81" s="24">
        <v>10.1</v>
      </c>
      <c r="S81" s="25"/>
      <c r="T81" s="26"/>
      <c r="U81" s="27"/>
      <c r="V81" s="3"/>
      <c r="W81" s="13">
        <v>81</v>
      </c>
      <c r="X81" s="13" t="s">
        <v>115</v>
      </c>
      <c r="Y81" s="13" t="s">
        <v>192</v>
      </c>
      <c r="Z81" s="13" t="s">
        <v>80</v>
      </c>
      <c r="AA81" s="13" t="s">
        <v>55</v>
      </c>
      <c r="AB81" s="13" t="s">
        <v>226</v>
      </c>
      <c r="AC81" s="13" t="s">
        <v>227</v>
      </c>
      <c r="AD81" s="13">
        <v>0.61897999999999997</v>
      </c>
      <c r="AE81" s="13">
        <v>0.60841000000000001</v>
      </c>
      <c r="AF81" s="13">
        <v>-1.057E-2</v>
      </c>
      <c r="AG81" s="13">
        <v>194</v>
      </c>
      <c r="AH81" s="13">
        <v>1065</v>
      </c>
      <c r="AI81" s="13">
        <v>37.739791089999997</v>
      </c>
      <c r="AJ81" s="13">
        <v>91.719300000000004</v>
      </c>
      <c r="AK81" s="13">
        <v>20.649350460000001</v>
      </c>
      <c r="AL81" s="13">
        <v>3.5773999999999999</v>
      </c>
      <c r="AM81" s="13">
        <v>17.09044063</v>
      </c>
      <c r="AN81" s="13">
        <v>22.666</v>
      </c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>
        <v>2017</v>
      </c>
      <c r="BN81" s="3">
        <v>1</v>
      </c>
      <c r="BO81" s="3">
        <v>0</v>
      </c>
      <c r="BP81" s="3">
        <v>0</v>
      </c>
      <c r="BQ81" s="3">
        <v>1</v>
      </c>
      <c r="BR81" s="3">
        <v>0</v>
      </c>
      <c r="BS81" s="3">
        <v>0</v>
      </c>
      <c r="BT81" s="3">
        <v>0</v>
      </c>
      <c r="BU81" s="3">
        <f t="shared" si="19"/>
        <v>0</v>
      </c>
      <c r="BV81" s="3">
        <f t="shared" si="20"/>
        <v>1</v>
      </c>
      <c r="BW81" s="3">
        <f t="shared" si="21"/>
        <v>0</v>
      </c>
      <c r="BX81" s="3">
        <f t="shared" si="22"/>
        <v>0.49122010309278352</v>
      </c>
      <c r="BY81" s="3">
        <f t="shared" si="23"/>
        <v>0.22513637217030658</v>
      </c>
      <c r="BZ81" s="3">
        <f t="shared" si="24"/>
        <v>4.7773356711578243</v>
      </c>
      <c r="CA81" s="3">
        <f t="shared" si="25"/>
        <v>0.96246039999286437</v>
      </c>
      <c r="CB81" s="3">
        <f t="shared" si="26"/>
        <v>3.3590610328638497E-3</v>
      </c>
    </row>
    <row r="82" spans="1:80" customFormat="1">
      <c r="A82" s="17" t="str">
        <f t="shared" si="18"/>
        <v>中區</v>
      </c>
      <c r="B82" s="17" t="s">
        <v>56</v>
      </c>
      <c r="C82" s="17" t="s">
        <v>228</v>
      </c>
      <c r="D82" s="17" t="s">
        <v>229</v>
      </c>
      <c r="E82" s="18">
        <v>0.59068186</v>
      </c>
      <c r="F82" s="18">
        <v>0.79592390000000002</v>
      </c>
      <c r="G82" s="19">
        <v>61</v>
      </c>
      <c r="H82" s="19">
        <v>413</v>
      </c>
      <c r="I82" s="18">
        <v>14.43568286</v>
      </c>
      <c r="J82" s="18">
        <v>40.587800000000001</v>
      </c>
      <c r="K82" s="18">
        <v>8.4113363400000001</v>
      </c>
      <c r="L82" s="18">
        <v>1.0898000000000001</v>
      </c>
      <c r="M82" s="18">
        <v>6.0243465199999999</v>
      </c>
      <c r="N82" s="20">
        <v>12.2578</v>
      </c>
      <c r="O82" s="21">
        <v>13.641969749999999</v>
      </c>
      <c r="P82" s="22">
        <v>13.27636083</v>
      </c>
      <c r="Q82" s="23">
        <v>4.3298868918837767E-2</v>
      </c>
      <c r="R82" s="24">
        <v>11.1</v>
      </c>
      <c r="S82" s="25"/>
      <c r="T82" s="26"/>
      <c r="U82" s="27"/>
      <c r="V82" s="3"/>
      <c r="W82" s="13">
        <v>82</v>
      </c>
      <c r="X82" s="13" t="s">
        <v>115</v>
      </c>
      <c r="Y82" s="13" t="s">
        <v>192</v>
      </c>
      <c r="Z82" s="13" t="s">
        <v>115</v>
      </c>
      <c r="AA82" s="13" t="s">
        <v>56</v>
      </c>
      <c r="AB82" s="13" t="s">
        <v>228</v>
      </c>
      <c r="AC82" s="13" t="s">
        <v>229</v>
      </c>
      <c r="AD82" s="13">
        <v>0.59068186</v>
      </c>
      <c r="AE82" s="13">
        <v>0.79592390000000002</v>
      </c>
      <c r="AF82" s="13">
        <v>0.20524203999999999</v>
      </c>
      <c r="AG82" s="13">
        <v>61</v>
      </c>
      <c r="AH82" s="13">
        <v>413</v>
      </c>
      <c r="AI82" s="13">
        <v>14.43568286</v>
      </c>
      <c r="AJ82" s="13">
        <v>40.587800000000001</v>
      </c>
      <c r="AK82" s="13">
        <v>8.4113363400000001</v>
      </c>
      <c r="AL82" s="13">
        <v>1.0898000000000001</v>
      </c>
      <c r="AM82" s="13">
        <v>6.0243465199999999</v>
      </c>
      <c r="AN82" s="13">
        <v>12.2578</v>
      </c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>
        <v>2017</v>
      </c>
      <c r="BN82" s="3">
        <v>0</v>
      </c>
      <c r="BO82" s="3">
        <v>0</v>
      </c>
      <c r="BP82" s="3">
        <v>0</v>
      </c>
      <c r="BQ82" s="3">
        <v>1</v>
      </c>
      <c r="BR82" s="3">
        <v>0</v>
      </c>
      <c r="BS82" s="3">
        <v>0</v>
      </c>
      <c r="BT82" s="3">
        <v>0</v>
      </c>
      <c r="BU82" s="3">
        <f t="shared" si="19"/>
        <v>0</v>
      </c>
      <c r="BV82" s="3">
        <f t="shared" si="20"/>
        <v>0</v>
      </c>
      <c r="BW82" s="3">
        <f t="shared" si="21"/>
        <v>1</v>
      </c>
      <c r="BX82" s="3">
        <f t="shared" si="22"/>
        <v>0.68323934426229505</v>
      </c>
      <c r="BY82" s="3">
        <f t="shared" si="23"/>
        <v>0.20723804542251612</v>
      </c>
      <c r="BZ82" s="3">
        <f t="shared" si="24"/>
        <v>5.5279377133418972</v>
      </c>
      <c r="CA82" s="3">
        <f t="shared" si="25"/>
        <v>0.97385166132406864</v>
      </c>
      <c r="CB82" s="3">
        <f t="shared" si="26"/>
        <v>2.6387409200968525E-3</v>
      </c>
    </row>
    <row r="83" spans="1:80" customFormat="1">
      <c r="A83" s="17" t="str">
        <f t="shared" si="18"/>
        <v>中區</v>
      </c>
      <c r="B83" s="17" t="s">
        <v>56</v>
      </c>
      <c r="C83" s="17" t="s">
        <v>230</v>
      </c>
      <c r="D83" s="17" t="s">
        <v>231</v>
      </c>
      <c r="E83" s="18">
        <v>1.3761270000000001E-2</v>
      </c>
      <c r="F83" s="18">
        <v>0.11381967</v>
      </c>
      <c r="G83" s="19">
        <v>43</v>
      </c>
      <c r="H83" s="19">
        <v>340</v>
      </c>
      <c r="I83" s="18">
        <v>7.7213883499999998</v>
      </c>
      <c r="J83" s="18">
        <v>24.6189</v>
      </c>
      <c r="K83" s="18">
        <v>4.0465614499999996</v>
      </c>
      <c r="L83" s="18">
        <v>0.79059999999999997</v>
      </c>
      <c r="M83" s="18">
        <v>3.6748268999999998</v>
      </c>
      <c r="N83" s="20">
        <v>9.7330000000000005</v>
      </c>
      <c r="O83" s="21">
        <v>8.2264542200000008</v>
      </c>
      <c r="P83" s="22">
        <v>8.2886719200000005</v>
      </c>
      <c r="Q83" s="23">
        <v>1.6728069751538713E-3</v>
      </c>
      <c r="R83" s="24">
        <v>10.9</v>
      </c>
      <c r="S83" s="25"/>
      <c r="T83" s="26"/>
      <c r="U83" s="27"/>
      <c r="V83" s="3"/>
      <c r="W83" s="13">
        <v>83</v>
      </c>
      <c r="X83" s="13" t="s">
        <v>115</v>
      </c>
      <c r="Y83" s="13" t="s">
        <v>192</v>
      </c>
      <c r="Z83" s="13" t="s">
        <v>115</v>
      </c>
      <c r="AA83" s="13" t="s">
        <v>56</v>
      </c>
      <c r="AB83" s="13" t="s">
        <v>230</v>
      </c>
      <c r="AC83" s="13" t="s">
        <v>231</v>
      </c>
      <c r="AD83" s="13">
        <v>1.3761270000000001E-2</v>
      </c>
      <c r="AE83" s="13">
        <v>0.11381967</v>
      </c>
      <c r="AF83" s="13">
        <v>0.10005840000000001</v>
      </c>
      <c r="AG83" s="13">
        <v>43</v>
      </c>
      <c r="AH83" s="13">
        <v>340</v>
      </c>
      <c r="AI83" s="13">
        <v>7.7213883499999998</v>
      </c>
      <c r="AJ83" s="13">
        <v>24.6189</v>
      </c>
      <c r="AK83" s="13">
        <v>4.0465614499999996</v>
      </c>
      <c r="AL83" s="13">
        <v>0.79059999999999997</v>
      </c>
      <c r="AM83" s="13">
        <v>3.6748268999999998</v>
      </c>
      <c r="AN83" s="13">
        <v>9.7330000000000005</v>
      </c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>
        <v>2017</v>
      </c>
      <c r="BN83" s="3">
        <v>0</v>
      </c>
      <c r="BO83" s="3">
        <v>0</v>
      </c>
      <c r="BP83" s="3">
        <v>0</v>
      </c>
      <c r="BQ83" s="3">
        <v>1</v>
      </c>
      <c r="BR83" s="3">
        <v>0</v>
      </c>
      <c r="BS83" s="3">
        <v>0</v>
      </c>
      <c r="BT83" s="3">
        <v>0</v>
      </c>
      <c r="BU83" s="3">
        <f t="shared" si="19"/>
        <v>0</v>
      </c>
      <c r="BV83" s="3">
        <f t="shared" si="20"/>
        <v>0</v>
      </c>
      <c r="BW83" s="3">
        <f t="shared" si="21"/>
        <v>1</v>
      </c>
      <c r="BX83" s="3">
        <f t="shared" si="22"/>
        <v>0.59091860465116286</v>
      </c>
      <c r="BY83" s="3">
        <f t="shared" si="23"/>
        <v>0.1643680850890982</v>
      </c>
      <c r="BZ83" s="3">
        <f t="shared" si="24"/>
        <v>4.6481493802175562</v>
      </c>
      <c r="CA83" s="3">
        <f t="shared" si="25"/>
        <v>0.9688856530037977</v>
      </c>
      <c r="CB83" s="3">
        <f t="shared" si="26"/>
        <v>2.3252941176470586E-3</v>
      </c>
    </row>
    <row r="84" spans="1:80" customFormat="1">
      <c r="A84" s="17" t="str">
        <f t="shared" si="18"/>
        <v>中區</v>
      </c>
      <c r="B84" s="17" t="s">
        <v>56</v>
      </c>
      <c r="C84" s="17" t="s">
        <v>232</v>
      </c>
      <c r="D84" s="17" t="s">
        <v>233</v>
      </c>
      <c r="E84" s="18">
        <v>0.11488883</v>
      </c>
      <c r="F84" s="18">
        <v>1.3701619999999999E-2</v>
      </c>
      <c r="G84" s="19">
        <v>24</v>
      </c>
      <c r="H84" s="19">
        <v>199</v>
      </c>
      <c r="I84" s="18">
        <v>5.4671641700000002</v>
      </c>
      <c r="J84" s="18">
        <v>15.085900000000001</v>
      </c>
      <c r="K84" s="18">
        <v>3.3793677600000001</v>
      </c>
      <c r="L84" s="18">
        <v>0.31359999999999999</v>
      </c>
      <c r="M84" s="18">
        <v>2.0877964100000002</v>
      </c>
      <c r="N84" s="20">
        <v>2.6333000000000002</v>
      </c>
      <c r="O84" s="21">
        <v>5.8410611100000001</v>
      </c>
      <c r="P84" s="22">
        <v>4.9383210200000001</v>
      </c>
      <c r="Q84" s="23">
        <v>1.9669171035260748E-2</v>
      </c>
      <c r="R84" s="24">
        <v>9.6</v>
      </c>
      <c r="S84" s="25"/>
      <c r="T84" s="26"/>
      <c r="U84" s="27"/>
      <c r="V84" s="3"/>
      <c r="W84" s="13">
        <v>84</v>
      </c>
      <c r="X84" s="13" t="s">
        <v>115</v>
      </c>
      <c r="Y84" s="13" t="s">
        <v>192</v>
      </c>
      <c r="Z84" s="13" t="s">
        <v>115</v>
      </c>
      <c r="AA84" s="13" t="s">
        <v>56</v>
      </c>
      <c r="AB84" s="13" t="s">
        <v>232</v>
      </c>
      <c r="AC84" s="13" t="s">
        <v>233</v>
      </c>
      <c r="AD84" s="13">
        <v>0.11488883</v>
      </c>
      <c r="AE84" s="13">
        <v>1.3701619999999999E-2</v>
      </c>
      <c r="AF84" s="13">
        <v>8.7905659999999997E-2</v>
      </c>
      <c r="AG84" s="13">
        <v>24</v>
      </c>
      <c r="AH84" s="13">
        <v>199</v>
      </c>
      <c r="AI84" s="13">
        <v>5.4671641700000002</v>
      </c>
      <c r="AJ84" s="13">
        <v>15.085900000000001</v>
      </c>
      <c r="AK84" s="13">
        <v>3.3793677600000001</v>
      </c>
      <c r="AL84" s="13">
        <v>0.31359999999999999</v>
      </c>
      <c r="AM84" s="13">
        <v>2.0877964100000002</v>
      </c>
      <c r="AN84" s="13">
        <v>2.6333000000000002</v>
      </c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>
        <v>2017</v>
      </c>
      <c r="BN84" s="3">
        <v>0</v>
      </c>
      <c r="BO84" s="3">
        <v>0</v>
      </c>
      <c r="BP84" s="3">
        <v>0</v>
      </c>
      <c r="BQ84" s="3">
        <v>1</v>
      </c>
      <c r="BR84" s="3">
        <v>0</v>
      </c>
      <c r="BS84" s="3">
        <v>0</v>
      </c>
      <c r="BT84" s="3">
        <v>0</v>
      </c>
      <c r="BU84" s="3">
        <f t="shared" si="19"/>
        <v>0</v>
      </c>
      <c r="BV84" s="3">
        <f t="shared" si="20"/>
        <v>0</v>
      </c>
      <c r="BW84" s="3">
        <f t="shared" si="21"/>
        <v>1</v>
      </c>
      <c r="BX84" s="3">
        <f t="shared" si="22"/>
        <v>0.64164583333333336</v>
      </c>
      <c r="BY84" s="3">
        <f t="shared" si="23"/>
        <v>0.22400836277583702</v>
      </c>
      <c r="BZ84" s="3">
        <f t="shared" si="24"/>
        <v>6.6575140625000007</v>
      </c>
      <c r="CA84" s="3">
        <f t="shared" si="25"/>
        <v>0.97963570245787202</v>
      </c>
      <c r="CB84" s="3">
        <f t="shared" si="26"/>
        <v>1.5758793969849246E-3</v>
      </c>
    </row>
    <row r="85" spans="1:80" customFormat="1">
      <c r="A85" s="17" t="str">
        <f t="shared" si="18"/>
        <v>中區</v>
      </c>
      <c r="B85" s="17" t="s">
        <v>56</v>
      </c>
      <c r="C85" s="17" t="s">
        <v>234</v>
      </c>
      <c r="D85" s="17" t="s">
        <v>235</v>
      </c>
      <c r="E85" s="18">
        <v>0.30556</v>
      </c>
      <c r="F85" s="18">
        <v>0.45502999999999999</v>
      </c>
      <c r="G85" s="19">
        <v>61</v>
      </c>
      <c r="H85" s="19">
        <v>268</v>
      </c>
      <c r="I85" s="18">
        <v>9.6598586799999993</v>
      </c>
      <c r="J85" s="18">
        <v>35.084499999999998</v>
      </c>
      <c r="K85" s="18">
        <v>7.2857906899999998</v>
      </c>
      <c r="L85" s="18">
        <v>0.7137</v>
      </c>
      <c r="M85" s="18">
        <v>2.3740679899999999</v>
      </c>
      <c r="N85" s="20">
        <v>3.3552</v>
      </c>
      <c r="O85" s="21">
        <v>11.466710000000001</v>
      </c>
      <c r="P85" s="22">
        <v>10.011200000000001</v>
      </c>
      <c r="Q85" s="23">
        <v>2.6647573715564445E-2</v>
      </c>
      <c r="R85" s="24">
        <v>8.6</v>
      </c>
      <c r="S85" s="25"/>
      <c r="T85" s="26"/>
      <c r="U85" s="27"/>
      <c r="V85" s="3"/>
      <c r="W85" s="13">
        <v>85</v>
      </c>
      <c r="X85" s="13" t="s">
        <v>115</v>
      </c>
      <c r="Y85" s="13" t="s">
        <v>192</v>
      </c>
      <c r="Z85" s="13" t="s">
        <v>115</v>
      </c>
      <c r="AA85" s="13" t="s">
        <v>56</v>
      </c>
      <c r="AB85" s="13" t="s">
        <v>234</v>
      </c>
      <c r="AC85" s="13" t="s">
        <v>235</v>
      </c>
      <c r="AD85" s="13">
        <v>0.30556</v>
      </c>
      <c r="AE85" s="13">
        <v>0.45502999999999999</v>
      </c>
      <c r="AF85" s="13">
        <v>0.29093000000000002</v>
      </c>
      <c r="AG85" s="13">
        <v>61</v>
      </c>
      <c r="AH85" s="13">
        <v>268</v>
      </c>
      <c r="AI85" s="13">
        <v>9.6598586799999993</v>
      </c>
      <c r="AJ85" s="13">
        <v>35.084499999999998</v>
      </c>
      <c r="AK85" s="13">
        <v>7.2857906899999998</v>
      </c>
      <c r="AL85" s="13">
        <v>0.7137</v>
      </c>
      <c r="AM85" s="13">
        <v>2.3740679899999999</v>
      </c>
      <c r="AN85" s="13">
        <v>3.3552</v>
      </c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>
        <v>2017</v>
      </c>
      <c r="BN85" s="3">
        <v>0</v>
      </c>
      <c r="BO85" s="3">
        <v>0</v>
      </c>
      <c r="BP85" s="3">
        <v>0</v>
      </c>
      <c r="BQ85" s="3">
        <v>1</v>
      </c>
      <c r="BR85" s="3">
        <v>0</v>
      </c>
      <c r="BS85" s="3">
        <v>0</v>
      </c>
      <c r="BT85" s="3">
        <v>0</v>
      </c>
      <c r="BU85" s="3">
        <f t="shared" si="19"/>
        <v>0</v>
      </c>
      <c r="BV85" s="3">
        <f t="shared" si="20"/>
        <v>0</v>
      </c>
      <c r="BW85" s="3">
        <f t="shared" si="21"/>
        <v>1</v>
      </c>
      <c r="BX85" s="3">
        <f t="shared" si="22"/>
        <v>0.58685573770491806</v>
      </c>
      <c r="BY85" s="3">
        <f t="shared" si="23"/>
        <v>0.2076640878450598</v>
      </c>
      <c r="BZ85" s="3">
        <f t="shared" si="24"/>
        <v>3.3264228527392459</v>
      </c>
      <c r="CA85" s="3">
        <f t="shared" si="25"/>
        <v>0.98006324340329953</v>
      </c>
      <c r="CB85" s="3">
        <f t="shared" si="26"/>
        <v>2.6630597014925374E-3</v>
      </c>
    </row>
    <row r="86" spans="1:80" customFormat="1">
      <c r="A86" s="17" t="str">
        <f t="shared" si="18"/>
        <v>中區</v>
      </c>
      <c r="B86" s="17" t="s">
        <v>56</v>
      </c>
      <c r="C86" s="17" t="s">
        <v>236</v>
      </c>
      <c r="D86" s="17" t="s">
        <v>237</v>
      </c>
      <c r="E86" s="18">
        <v>1.2085417300000001</v>
      </c>
      <c r="F86" s="18">
        <v>1.3283874200000001</v>
      </c>
      <c r="G86" s="19">
        <v>42</v>
      </c>
      <c r="H86" s="19">
        <v>242</v>
      </c>
      <c r="I86" s="18">
        <v>12.308530080000001</v>
      </c>
      <c r="J86" s="18">
        <v>46.953800000000001</v>
      </c>
      <c r="K86" s="18">
        <v>10.010768519999999</v>
      </c>
      <c r="L86" s="18">
        <v>0.62639999999999996</v>
      </c>
      <c r="M86" s="18">
        <v>2.2977615600000001</v>
      </c>
      <c r="N86" s="20">
        <v>3.8241000000000001</v>
      </c>
      <c r="O86" s="21">
        <v>12.764441870000001</v>
      </c>
      <c r="P86" s="22">
        <v>11.29594204</v>
      </c>
      <c r="Q86" s="23">
        <v>9.4680342650970917E-2</v>
      </c>
      <c r="R86" s="24">
        <v>8.6999999999999993</v>
      </c>
      <c r="S86" s="25"/>
      <c r="T86" s="26"/>
      <c r="U86" s="27"/>
      <c r="V86" s="3"/>
      <c r="W86" s="13">
        <v>86</v>
      </c>
      <c r="X86" s="13" t="s">
        <v>115</v>
      </c>
      <c r="Y86" s="13" t="s">
        <v>192</v>
      </c>
      <c r="Z86" s="13" t="s">
        <v>115</v>
      </c>
      <c r="AA86" s="13" t="s">
        <v>56</v>
      </c>
      <c r="AB86" s="13" t="s">
        <v>236</v>
      </c>
      <c r="AC86" s="13" t="s">
        <v>237</v>
      </c>
      <c r="AD86" s="13">
        <v>1.2085417300000001</v>
      </c>
      <c r="AE86" s="13">
        <v>1.3283874200000001</v>
      </c>
      <c r="AF86" s="13">
        <v>0.22247823999999999</v>
      </c>
      <c r="AG86" s="13">
        <v>42</v>
      </c>
      <c r="AH86" s="13">
        <v>242</v>
      </c>
      <c r="AI86" s="13">
        <v>12.308530080000001</v>
      </c>
      <c r="AJ86" s="13">
        <v>46.953800000000001</v>
      </c>
      <c r="AK86" s="13">
        <v>10.010768519999999</v>
      </c>
      <c r="AL86" s="13">
        <v>0.62639999999999996</v>
      </c>
      <c r="AM86" s="13">
        <v>2.2977615600000001</v>
      </c>
      <c r="AN86" s="13">
        <v>3.8241000000000001</v>
      </c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>
        <v>2017</v>
      </c>
      <c r="BN86" s="3">
        <v>1</v>
      </c>
      <c r="BO86" s="3">
        <v>0</v>
      </c>
      <c r="BP86" s="3">
        <v>0</v>
      </c>
      <c r="BQ86" s="3">
        <v>1</v>
      </c>
      <c r="BR86" s="3">
        <v>0</v>
      </c>
      <c r="BS86" s="3">
        <v>0</v>
      </c>
      <c r="BT86" s="3">
        <v>0</v>
      </c>
      <c r="BU86" s="3">
        <f t="shared" si="19"/>
        <v>0</v>
      </c>
      <c r="BV86" s="3">
        <f t="shared" si="20"/>
        <v>0</v>
      </c>
      <c r="BW86" s="3">
        <f t="shared" si="21"/>
        <v>1</v>
      </c>
      <c r="BX86" s="3">
        <f t="shared" si="22"/>
        <v>1.1328619047619046</v>
      </c>
      <c r="BY86" s="3">
        <f t="shared" si="23"/>
        <v>0.21320465052881768</v>
      </c>
      <c r="BZ86" s="3">
        <f t="shared" si="24"/>
        <v>3.6682017241379312</v>
      </c>
      <c r="CA86" s="3">
        <f t="shared" si="25"/>
        <v>0.98683485987868913</v>
      </c>
      <c r="CB86" s="3">
        <f t="shared" si="26"/>
        <v>2.5884297520661157E-3</v>
      </c>
    </row>
    <row r="87" spans="1:80" customFormat="1">
      <c r="A87" s="17" t="str">
        <f t="shared" si="18"/>
        <v>中區</v>
      </c>
      <c r="B87" s="17" t="s">
        <v>56</v>
      </c>
      <c r="C87" s="17" t="s">
        <v>238</v>
      </c>
      <c r="D87" s="17" t="s">
        <v>239</v>
      </c>
      <c r="E87" s="18">
        <v>1.4178687999999999</v>
      </c>
      <c r="F87" s="18">
        <v>1.6180031399999999</v>
      </c>
      <c r="G87" s="19">
        <v>80</v>
      </c>
      <c r="H87" s="19">
        <v>388</v>
      </c>
      <c r="I87" s="18">
        <v>25.559899869999999</v>
      </c>
      <c r="J87" s="18">
        <v>85.350899999999996</v>
      </c>
      <c r="K87" s="18">
        <v>18.886904619999999</v>
      </c>
      <c r="L87" s="18">
        <v>1.5087999999999999</v>
      </c>
      <c r="M87" s="18">
        <v>6.6729952499999996</v>
      </c>
      <c r="N87" s="20">
        <v>7.0655999999999999</v>
      </c>
      <c r="O87" s="21">
        <v>28.89009055</v>
      </c>
      <c r="P87" s="22">
        <v>27.070568940000001</v>
      </c>
      <c r="Q87" s="23">
        <v>4.9078032398205823E-2</v>
      </c>
      <c r="R87" s="24">
        <v>8.6</v>
      </c>
      <c r="S87" s="25"/>
      <c r="T87" s="26"/>
      <c r="U87" s="27"/>
      <c r="V87" s="3"/>
      <c r="W87" s="13">
        <v>87</v>
      </c>
      <c r="X87" s="13" t="s">
        <v>115</v>
      </c>
      <c r="Y87" s="13" t="s">
        <v>192</v>
      </c>
      <c r="Z87" s="13" t="s">
        <v>115</v>
      </c>
      <c r="AA87" s="13" t="s">
        <v>56</v>
      </c>
      <c r="AB87" s="13" t="s">
        <v>238</v>
      </c>
      <c r="AC87" s="13" t="s">
        <v>239</v>
      </c>
      <c r="AD87" s="13">
        <v>1.4178687999999999</v>
      </c>
      <c r="AE87" s="13">
        <v>1.6180031399999999</v>
      </c>
      <c r="AF87" s="13">
        <v>0.32514289000000002</v>
      </c>
      <c r="AG87" s="13">
        <v>80</v>
      </c>
      <c r="AH87" s="13">
        <v>388</v>
      </c>
      <c r="AI87" s="13">
        <v>25.559899869999999</v>
      </c>
      <c r="AJ87" s="13">
        <v>85.350899999999996</v>
      </c>
      <c r="AK87" s="13">
        <v>18.886904619999999</v>
      </c>
      <c r="AL87" s="13">
        <v>1.5087999999999999</v>
      </c>
      <c r="AM87" s="13">
        <v>6.6729952499999996</v>
      </c>
      <c r="AN87" s="13">
        <v>7.0655999999999999</v>
      </c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>
        <v>2017</v>
      </c>
      <c r="BN87" s="3">
        <v>1</v>
      </c>
      <c r="BO87" s="3">
        <v>0</v>
      </c>
      <c r="BP87" s="3">
        <v>0</v>
      </c>
      <c r="BQ87" s="3">
        <v>1</v>
      </c>
      <c r="BR87" s="3">
        <v>0</v>
      </c>
      <c r="BS87" s="3">
        <v>0</v>
      </c>
      <c r="BT87" s="3">
        <v>0</v>
      </c>
      <c r="BU87" s="3">
        <f t="shared" si="19"/>
        <v>0</v>
      </c>
      <c r="BV87" s="3">
        <f t="shared" si="20"/>
        <v>0</v>
      </c>
      <c r="BW87" s="3">
        <f t="shared" si="21"/>
        <v>1</v>
      </c>
      <c r="BX87" s="3">
        <f t="shared" si="22"/>
        <v>1.0857462499999999</v>
      </c>
      <c r="BY87" s="3">
        <f t="shared" si="23"/>
        <v>0.22128535984974967</v>
      </c>
      <c r="BZ87" s="3">
        <f t="shared" si="24"/>
        <v>4.4227168942205726</v>
      </c>
      <c r="CA87" s="3">
        <f t="shared" si="25"/>
        <v>0.98262945877086849</v>
      </c>
      <c r="CB87" s="3">
        <f t="shared" si="26"/>
        <v>3.8886597938144326E-3</v>
      </c>
    </row>
    <row r="88" spans="1:80" customFormat="1">
      <c r="A88" s="17" t="str">
        <f t="shared" si="18"/>
        <v>中區</v>
      </c>
      <c r="B88" s="17" t="s">
        <v>56</v>
      </c>
      <c r="C88" s="17" t="s">
        <v>240</v>
      </c>
      <c r="D88" s="17" t="s">
        <v>241</v>
      </c>
      <c r="E88" s="18">
        <v>0.22907372000000001</v>
      </c>
      <c r="F88" s="18">
        <v>0.40257469000000001</v>
      </c>
      <c r="G88" s="19">
        <v>49</v>
      </c>
      <c r="H88" s="19">
        <v>263</v>
      </c>
      <c r="I88" s="18">
        <v>9.3943990799999995</v>
      </c>
      <c r="J88" s="18">
        <v>30.279199999999999</v>
      </c>
      <c r="K88" s="18">
        <v>6.7525216800000001</v>
      </c>
      <c r="L88" s="18">
        <v>0.58919999999999995</v>
      </c>
      <c r="M88" s="18">
        <v>2.6418773999999998</v>
      </c>
      <c r="N88" s="20">
        <v>4.0697000000000001</v>
      </c>
      <c r="O88" s="21">
        <v>10.39296942</v>
      </c>
      <c r="P88" s="22">
        <v>10.003224749999999</v>
      </c>
      <c r="Q88" s="23">
        <v>2.2041219476618069E-2</v>
      </c>
      <c r="R88" s="24">
        <v>9.6</v>
      </c>
      <c r="S88" s="25"/>
      <c r="T88" s="26"/>
      <c r="U88" s="27"/>
      <c r="V88" s="3"/>
      <c r="W88" s="13">
        <v>88</v>
      </c>
      <c r="X88" s="13" t="s">
        <v>115</v>
      </c>
      <c r="Y88" s="13" t="s">
        <v>192</v>
      </c>
      <c r="Z88" s="13" t="s">
        <v>115</v>
      </c>
      <c r="AA88" s="13" t="s">
        <v>56</v>
      </c>
      <c r="AB88" s="13" t="s">
        <v>240</v>
      </c>
      <c r="AC88" s="13" t="s">
        <v>241</v>
      </c>
      <c r="AD88" s="13">
        <v>0.22907372000000001</v>
      </c>
      <c r="AE88" s="13">
        <v>0.40257469000000001</v>
      </c>
      <c r="AF88" s="13">
        <v>0.20460429999999999</v>
      </c>
      <c r="AG88" s="13">
        <v>49</v>
      </c>
      <c r="AH88" s="13">
        <v>263</v>
      </c>
      <c r="AI88" s="13">
        <v>9.3943990799999995</v>
      </c>
      <c r="AJ88" s="13">
        <v>30.279199999999999</v>
      </c>
      <c r="AK88" s="13">
        <v>6.7525216800000001</v>
      </c>
      <c r="AL88" s="13">
        <v>0.58919999999999995</v>
      </c>
      <c r="AM88" s="13">
        <v>2.6418773999999998</v>
      </c>
      <c r="AN88" s="13">
        <v>4.0697000000000001</v>
      </c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>
        <v>2017</v>
      </c>
      <c r="BN88" s="3">
        <v>1</v>
      </c>
      <c r="BO88" s="3">
        <v>0</v>
      </c>
      <c r="BP88" s="3">
        <v>0</v>
      </c>
      <c r="BQ88" s="3">
        <v>1</v>
      </c>
      <c r="BR88" s="3">
        <v>0</v>
      </c>
      <c r="BS88" s="3">
        <v>0</v>
      </c>
      <c r="BT88" s="3">
        <v>0</v>
      </c>
      <c r="BU88" s="3">
        <f t="shared" si="19"/>
        <v>0</v>
      </c>
      <c r="BV88" s="3">
        <f t="shared" si="20"/>
        <v>0</v>
      </c>
      <c r="BW88" s="3">
        <f t="shared" si="21"/>
        <v>1</v>
      </c>
      <c r="BX88" s="3">
        <f t="shared" si="22"/>
        <v>0.62996734693877554</v>
      </c>
      <c r="BY88" s="3">
        <f t="shared" si="23"/>
        <v>0.2230085893947</v>
      </c>
      <c r="BZ88" s="3">
        <f t="shared" si="24"/>
        <v>4.4838380855397153</v>
      </c>
      <c r="CA88" s="3">
        <f t="shared" si="25"/>
        <v>0.98091251895141951</v>
      </c>
      <c r="CB88" s="3">
        <f t="shared" si="26"/>
        <v>2.2403041825095056E-3</v>
      </c>
    </row>
    <row r="89" spans="1:80" customFormat="1">
      <c r="A89" s="17" t="str">
        <f t="shared" si="18"/>
        <v>中區</v>
      </c>
      <c r="B89" s="17" t="s">
        <v>56</v>
      </c>
      <c r="C89" s="17" t="s">
        <v>242</v>
      </c>
      <c r="D89" s="17" t="s">
        <v>243</v>
      </c>
      <c r="E89" s="18">
        <v>0.94549000000000005</v>
      </c>
      <c r="F89" s="18">
        <v>1.1009199999999999</v>
      </c>
      <c r="G89" s="19">
        <v>91</v>
      </c>
      <c r="H89" s="19">
        <v>301</v>
      </c>
      <c r="I89" s="18">
        <v>12.95246936</v>
      </c>
      <c r="J89" s="18">
        <v>36.908499999999997</v>
      </c>
      <c r="K89" s="18">
        <v>7.85469347</v>
      </c>
      <c r="L89" s="18">
        <v>0.89180000000000004</v>
      </c>
      <c r="M89" s="18">
        <v>5.0977758900000003</v>
      </c>
      <c r="N89" s="20">
        <v>7.2088999999999999</v>
      </c>
      <c r="O89" s="21">
        <v>21.07996</v>
      </c>
      <c r="P89" s="22">
        <v>18.6721</v>
      </c>
      <c r="Q89" s="23">
        <v>4.4852551902375526E-2</v>
      </c>
      <c r="R89" s="24">
        <v>11.4</v>
      </c>
      <c r="S89" s="25"/>
      <c r="T89" s="26"/>
      <c r="U89" s="27"/>
      <c r="V89" s="3"/>
      <c r="W89" s="13">
        <v>89</v>
      </c>
      <c r="X89" s="13" t="s">
        <v>115</v>
      </c>
      <c r="Y89" s="13" t="s">
        <v>192</v>
      </c>
      <c r="Z89" s="13" t="s">
        <v>115</v>
      </c>
      <c r="AA89" s="13" t="s">
        <v>56</v>
      </c>
      <c r="AB89" s="13" t="s">
        <v>242</v>
      </c>
      <c r="AC89" s="13" t="s">
        <v>243</v>
      </c>
      <c r="AD89" s="13">
        <v>0.94549000000000005</v>
      </c>
      <c r="AE89" s="13">
        <v>1.1009199999999999</v>
      </c>
      <c r="AF89" s="13">
        <v>0.15543000000000001</v>
      </c>
      <c r="AG89" s="13">
        <v>91</v>
      </c>
      <c r="AH89" s="13">
        <v>301</v>
      </c>
      <c r="AI89" s="13">
        <v>12.95246936</v>
      </c>
      <c r="AJ89" s="13">
        <v>36.908499999999997</v>
      </c>
      <c r="AK89" s="13">
        <v>7.85469347</v>
      </c>
      <c r="AL89" s="13">
        <v>0.89180000000000004</v>
      </c>
      <c r="AM89" s="13">
        <v>5.0977758900000003</v>
      </c>
      <c r="AN89" s="13">
        <v>7.2088999999999999</v>
      </c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>
        <v>2017</v>
      </c>
      <c r="BN89" s="3">
        <v>1</v>
      </c>
      <c r="BO89" s="3">
        <v>0</v>
      </c>
      <c r="BP89" s="3">
        <v>0</v>
      </c>
      <c r="BQ89" s="3">
        <v>1</v>
      </c>
      <c r="BR89" s="3">
        <v>0</v>
      </c>
      <c r="BS89" s="3">
        <v>0</v>
      </c>
      <c r="BT89" s="3">
        <v>0</v>
      </c>
      <c r="BU89" s="3">
        <f t="shared" si="19"/>
        <v>0</v>
      </c>
      <c r="BV89" s="3">
        <f t="shared" si="20"/>
        <v>0</v>
      </c>
      <c r="BW89" s="3">
        <f t="shared" si="21"/>
        <v>1</v>
      </c>
      <c r="BX89" s="3">
        <f t="shared" si="22"/>
        <v>0.41538791208791209</v>
      </c>
      <c r="BY89" s="3">
        <f t="shared" si="23"/>
        <v>0.21281529918582442</v>
      </c>
      <c r="BZ89" s="3">
        <f t="shared" si="24"/>
        <v>5.7162770688495179</v>
      </c>
      <c r="CA89" s="3">
        <f t="shared" si="25"/>
        <v>0.97640759464871962</v>
      </c>
      <c r="CB89" s="3">
        <f t="shared" si="26"/>
        <v>2.9627906976744185E-3</v>
      </c>
    </row>
    <row r="90" spans="1:80" customFormat="1">
      <c r="A90" s="17" t="str">
        <f t="shared" si="18"/>
        <v>中區</v>
      </c>
      <c r="B90" s="17" t="s">
        <v>56</v>
      </c>
      <c r="C90" s="17" t="s">
        <v>244</v>
      </c>
      <c r="D90" s="17" t="s">
        <v>245</v>
      </c>
      <c r="E90" s="18">
        <v>8.4140000000000006E-2</v>
      </c>
      <c r="F90" s="18">
        <v>9.0999999999999998E-2</v>
      </c>
      <c r="G90" s="19">
        <v>29</v>
      </c>
      <c r="H90" s="19">
        <v>188</v>
      </c>
      <c r="I90" s="18">
        <v>5.04156256</v>
      </c>
      <c r="J90" s="18">
        <v>20.8994</v>
      </c>
      <c r="K90" s="18">
        <v>3.32421071</v>
      </c>
      <c r="L90" s="18">
        <v>0.42980000000000002</v>
      </c>
      <c r="M90" s="18">
        <v>1.71735185</v>
      </c>
      <c r="N90" s="20">
        <v>3.2566999999999999</v>
      </c>
      <c r="O90" s="21">
        <v>5.2770999999999999</v>
      </c>
      <c r="P90" s="22">
        <v>4.7179599999999997</v>
      </c>
      <c r="Q90" s="23">
        <v>1.5944363381402666E-2</v>
      </c>
      <c r="R90" s="24">
        <v>10.8</v>
      </c>
      <c r="S90" s="25"/>
      <c r="T90" s="26"/>
      <c r="U90" s="27"/>
      <c r="V90" s="3"/>
      <c r="W90" s="13">
        <v>90</v>
      </c>
      <c r="X90" s="13" t="s">
        <v>115</v>
      </c>
      <c r="Y90" s="13" t="s">
        <v>192</v>
      </c>
      <c r="Z90" s="13" t="s">
        <v>115</v>
      </c>
      <c r="AA90" s="13" t="s">
        <v>56</v>
      </c>
      <c r="AB90" s="13" t="s">
        <v>244</v>
      </c>
      <c r="AC90" s="13" t="s">
        <v>245</v>
      </c>
      <c r="AD90" s="13">
        <v>8.4140000000000006E-2</v>
      </c>
      <c r="AE90" s="13">
        <v>9.0999999999999998E-2</v>
      </c>
      <c r="AF90" s="13">
        <v>6.8599999999999998E-3</v>
      </c>
      <c r="AG90" s="13">
        <v>29</v>
      </c>
      <c r="AH90" s="13">
        <v>188</v>
      </c>
      <c r="AI90" s="13">
        <v>5.04156256</v>
      </c>
      <c r="AJ90" s="13">
        <v>20.8994</v>
      </c>
      <c r="AK90" s="13">
        <v>3.32421071</v>
      </c>
      <c r="AL90" s="13">
        <v>0.42980000000000002</v>
      </c>
      <c r="AM90" s="13">
        <v>1.71735185</v>
      </c>
      <c r="AN90" s="13">
        <v>3.2566999999999999</v>
      </c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>
        <v>2017</v>
      </c>
      <c r="BN90" s="3">
        <v>1</v>
      </c>
      <c r="BO90" s="3">
        <v>0</v>
      </c>
      <c r="BP90" s="3">
        <v>0</v>
      </c>
      <c r="BQ90" s="3">
        <v>1</v>
      </c>
      <c r="BR90" s="3">
        <v>0</v>
      </c>
      <c r="BS90" s="3">
        <v>0</v>
      </c>
      <c r="BT90" s="3">
        <v>0</v>
      </c>
      <c r="BU90" s="3">
        <f t="shared" si="19"/>
        <v>0</v>
      </c>
      <c r="BV90" s="3">
        <f t="shared" si="20"/>
        <v>0</v>
      </c>
      <c r="BW90" s="3">
        <f t="shared" si="21"/>
        <v>1</v>
      </c>
      <c r="BX90" s="3">
        <f t="shared" si="22"/>
        <v>0.73548965517241383</v>
      </c>
      <c r="BY90" s="3">
        <f t="shared" si="23"/>
        <v>0.15905771026919432</v>
      </c>
      <c r="BZ90" s="3">
        <f t="shared" si="24"/>
        <v>3.9956999767333641</v>
      </c>
      <c r="CA90" s="3">
        <f t="shared" si="25"/>
        <v>0.97984922078652736</v>
      </c>
      <c r="CB90" s="3">
        <f t="shared" si="26"/>
        <v>2.2861702127659573E-3</v>
      </c>
    </row>
    <row r="91" spans="1:80" customFormat="1">
      <c r="A91" s="17" t="str">
        <f t="shared" si="18"/>
        <v>中區</v>
      </c>
      <c r="B91" s="17" t="s">
        <v>56</v>
      </c>
      <c r="C91" s="17" t="s">
        <v>246</v>
      </c>
      <c r="D91" s="17" t="s">
        <v>247</v>
      </c>
      <c r="E91" s="18">
        <v>9.3210000000000001E-2</v>
      </c>
      <c r="F91" s="18">
        <v>9.6100000000000005E-2</v>
      </c>
      <c r="G91" s="19">
        <v>35</v>
      </c>
      <c r="H91" s="19">
        <v>460</v>
      </c>
      <c r="I91" s="18">
        <v>5.5225725900000002</v>
      </c>
      <c r="J91" s="18">
        <v>13.3483</v>
      </c>
      <c r="K91" s="18">
        <v>2.3631573600000002</v>
      </c>
      <c r="L91" s="18">
        <v>0.5948</v>
      </c>
      <c r="M91" s="18">
        <v>3.15941523</v>
      </c>
      <c r="N91" s="20">
        <v>11.6892</v>
      </c>
      <c r="O91" s="21">
        <v>5.0654300000000001</v>
      </c>
      <c r="P91" s="22">
        <v>4.6257200000000003</v>
      </c>
      <c r="Q91" s="23">
        <v>1.8401201872299093E-2</v>
      </c>
      <c r="R91" s="24">
        <v>9.6999999999999993</v>
      </c>
      <c r="S91" s="25"/>
      <c r="T91" s="26"/>
      <c r="U91" s="27"/>
      <c r="V91" s="3"/>
      <c r="W91" s="13">
        <v>91</v>
      </c>
      <c r="X91" s="13" t="s">
        <v>115</v>
      </c>
      <c r="Y91" s="13" t="s">
        <v>192</v>
      </c>
      <c r="Z91" s="13" t="s">
        <v>115</v>
      </c>
      <c r="AA91" s="13" t="s">
        <v>56</v>
      </c>
      <c r="AB91" s="13" t="s">
        <v>246</v>
      </c>
      <c r="AC91" s="13" t="s">
        <v>247</v>
      </c>
      <c r="AD91" s="13">
        <v>9.3210000000000001E-2</v>
      </c>
      <c r="AE91" s="13">
        <v>9.6100000000000005E-2</v>
      </c>
      <c r="AF91" s="13">
        <v>2.8900000000000002E-3</v>
      </c>
      <c r="AG91" s="13">
        <v>35</v>
      </c>
      <c r="AH91" s="13">
        <v>460</v>
      </c>
      <c r="AI91" s="13">
        <v>5.5225725900000002</v>
      </c>
      <c r="AJ91" s="13">
        <v>13.3483</v>
      </c>
      <c r="AK91" s="13">
        <v>2.3631573600000002</v>
      </c>
      <c r="AL91" s="13">
        <v>0.5948</v>
      </c>
      <c r="AM91" s="13">
        <v>3.15941523</v>
      </c>
      <c r="AN91" s="13">
        <v>11.6892</v>
      </c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>
        <v>2017</v>
      </c>
      <c r="BN91" s="3">
        <v>1</v>
      </c>
      <c r="BO91" s="3">
        <v>0</v>
      </c>
      <c r="BP91" s="3">
        <v>0</v>
      </c>
      <c r="BQ91" s="3">
        <v>1</v>
      </c>
      <c r="BR91" s="3">
        <v>0</v>
      </c>
      <c r="BS91" s="3">
        <v>0</v>
      </c>
      <c r="BT91" s="3">
        <v>0</v>
      </c>
      <c r="BU91" s="3">
        <f t="shared" si="19"/>
        <v>0</v>
      </c>
      <c r="BV91" s="3">
        <f t="shared" si="20"/>
        <v>0</v>
      </c>
      <c r="BW91" s="3">
        <f t="shared" si="21"/>
        <v>1</v>
      </c>
      <c r="BX91" s="3">
        <f t="shared" si="22"/>
        <v>0.39837428571428568</v>
      </c>
      <c r="BY91" s="3">
        <f t="shared" si="23"/>
        <v>0.17703807675883823</v>
      </c>
      <c r="BZ91" s="3">
        <f t="shared" si="24"/>
        <v>5.311727017484869</v>
      </c>
      <c r="CA91" s="3">
        <f t="shared" si="25"/>
        <v>0.95734090697190732</v>
      </c>
      <c r="CB91" s="3">
        <f t="shared" si="26"/>
        <v>1.2930434782608695E-3</v>
      </c>
    </row>
    <row r="92" spans="1:80" customFormat="1">
      <c r="A92" s="17" t="str">
        <f t="shared" si="18"/>
        <v>中區</v>
      </c>
      <c r="B92" s="17" t="s">
        <v>56</v>
      </c>
      <c r="C92" s="17" t="s">
        <v>248</v>
      </c>
      <c r="D92" s="17" t="s">
        <v>249</v>
      </c>
      <c r="E92" s="18">
        <v>0.22916</v>
      </c>
      <c r="F92" s="18">
        <v>0.2248</v>
      </c>
      <c r="G92" s="19">
        <v>21</v>
      </c>
      <c r="H92" s="19">
        <v>123</v>
      </c>
      <c r="I92" s="18">
        <v>5.0336077499999998</v>
      </c>
      <c r="J92" s="18">
        <v>18.914899999999999</v>
      </c>
      <c r="K92" s="18">
        <v>3.6124899300000002</v>
      </c>
      <c r="L92" s="18">
        <v>0.31879999999999997</v>
      </c>
      <c r="M92" s="18">
        <v>1.4211178200000001</v>
      </c>
      <c r="N92" s="20">
        <v>2.6675</v>
      </c>
      <c r="O92" s="21">
        <v>5.5088800000000004</v>
      </c>
      <c r="P92" s="22">
        <v>4.5853000000000002</v>
      </c>
      <c r="Q92" s="23">
        <v>4.1598292211847049E-2</v>
      </c>
      <c r="R92" s="24">
        <v>9.1999999999999993</v>
      </c>
      <c r="S92" s="25"/>
      <c r="T92" s="26"/>
      <c r="U92" s="27"/>
      <c r="V92" s="3"/>
      <c r="W92" s="13">
        <v>92</v>
      </c>
      <c r="X92" s="13" t="s">
        <v>115</v>
      </c>
      <c r="Y92" s="13" t="s">
        <v>192</v>
      </c>
      <c r="Z92" s="13" t="s">
        <v>115</v>
      </c>
      <c r="AA92" s="13" t="s">
        <v>56</v>
      </c>
      <c r="AB92" s="13" t="s">
        <v>248</v>
      </c>
      <c r="AC92" s="13" t="s">
        <v>249</v>
      </c>
      <c r="AD92" s="13">
        <v>0.22916</v>
      </c>
      <c r="AE92" s="13">
        <v>0.2248</v>
      </c>
      <c r="AF92" s="13">
        <v>-4.3600000000000002E-3</v>
      </c>
      <c r="AG92" s="13">
        <v>21</v>
      </c>
      <c r="AH92" s="13">
        <v>123</v>
      </c>
      <c r="AI92" s="13">
        <v>5.0336077499999998</v>
      </c>
      <c r="AJ92" s="13">
        <v>18.914899999999999</v>
      </c>
      <c r="AK92" s="13">
        <v>3.6124899300000002</v>
      </c>
      <c r="AL92" s="13">
        <v>0.31879999999999997</v>
      </c>
      <c r="AM92" s="13">
        <v>1.4211178200000001</v>
      </c>
      <c r="AN92" s="13">
        <v>2.6675</v>
      </c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>
        <v>2017</v>
      </c>
      <c r="BN92" s="3">
        <v>1</v>
      </c>
      <c r="BO92" s="3">
        <v>0</v>
      </c>
      <c r="BP92" s="3">
        <v>0</v>
      </c>
      <c r="BQ92" s="3">
        <v>1</v>
      </c>
      <c r="BR92" s="3">
        <v>0</v>
      </c>
      <c r="BS92" s="3">
        <v>0</v>
      </c>
      <c r="BT92" s="3">
        <v>0</v>
      </c>
      <c r="BU92" s="3">
        <f t="shared" si="19"/>
        <v>0</v>
      </c>
      <c r="BV92" s="3">
        <f t="shared" si="20"/>
        <v>0</v>
      </c>
      <c r="BW92" s="3">
        <f t="shared" si="21"/>
        <v>1</v>
      </c>
      <c r="BX92" s="3">
        <f t="shared" si="22"/>
        <v>0.91589047619047614</v>
      </c>
      <c r="BY92" s="3">
        <f t="shared" si="23"/>
        <v>0.19098646728240701</v>
      </c>
      <c r="BZ92" s="3">
        <f t="shared" si="24"/>
        <v>4.4577095984943549</v>
      </c>
      <c r="CA92" s="3">
        <f t="shared" si="25"/>
        <v>0.9834249260412713</v>
      </c>
      <c r="CB92" s="3">
        <f t="shared" si="26"/>
        <v>2.5918699186991867E-3</v>
      </c>
    </row>
    <row r="93" spans="1:80" customFormat="1">
      <c r="A93" s="17" t="str">
        <f t="shared" si="18"/>
        <v>中區</v>
      </c>
      <c r="B93" s="17" t="s">
        <v>56</v>
      </c>
      <c r="C93" s="17" t="s">
        <v>250</v>
      </c>
      <c r="D93" s="17" t="s">
        <v>251</v>
      </c>
      <c r="E93" s="18">
        <v>-0.21503</v>
      </c>
      <c r="F93" s="18">
        <v>0.25419000000000003</v>
      </c>
      <c r="G93" s="19">
        <v>46</v>
      </c>
      <c r="H93" s="19">
        <v>290</v>
      </c>
      <c r="I93" s="18">
        <v>8.5670012</v>
      </c>
      <c r="J93" s="18">
        <v>29.732800000000001</v>
      </c>
      <c r="K93" s="18">
        <v>6.02484164</v>
      </c>
      <c r="L93" s="18">
        <v>0.65049999999999997</v>
      </c>
      <c r="M93" s="18">
        <v>2.54215956</v>
      </c>
      <c r="N93" s="20">
        <v>4.1786000000000003</v>
      </c>
      <c r="O93" s="21">
        <v>9.1651900000000008</v>
      </c>
      <c r="P93" s="22">
        <v>8.0916499999999996</v>
      </c>
      <c r="Q93" s="23">
        <v>-2.3461597631909428E-2</v>
      </c>
      <c r="R93" s="24">
        <v>9.6</v>
      </c>
      <c r="S93" s="25"/>
      <c r="T93" s="26"/>
      <c r="U93" s="27"/>
      <c r="V93" s="3"/>
      <c r="W93" s="13">
        <v>93</v>
      </c>
      <c r="X93" s="13" t="s">
        <v>115</v>
      </c>
      <c r="Y93" s="13" t="s">
        <v>192</v>
      </c>
      <c r="Z93" s="13" t="s">
        <v>115</v>
      </c>
      <c r="AA93" s="13" t="s">
        <v>56</v>
      </c>
      <c r="AB93" s="13" t="s">
        <v>250</v>
      </c>
      <c r="AC93" s="13" t="s">
        <v>251</v>
      </c>
      <c r="AD93" s="13">
        <v>-0.21503</v>
      </c>
      <c r="AE93" s="13">
        <v>0.25419000000000003</v>
      </c>
      <c r="AF93" s="13">
        <v>0.46922000000000003</v>
      </c>
      <c r="AG93" s="13">
        <v>46</v>
      </c>
      <c r="AH93" s="13">
        <v>290</v>
      </c>
      <c r="AI93" s="13">
        <v>8.5670012</v>
      </c>
      <c r="AJ93" s="13">
        <v>29.732800000000001</v>
      </c>
      <c r="AK93" s="13">
        <v>6.02484164</v>
      </c>
      <c r="AL93" s="13">
        <v>0.65049999999999997</v>
      </c>
      <c r="AM93" s="13">
        <v>2.54215956</v>
      </c>
      <c r="AN93" s="13">
        <v>4.1786000000000003</v>
      </c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>
        <v>2017</v>
      </c>
      <c r="BN93" s="3">
        <v>1</v>
      </c>
      <c r="BO93" s="3">
        <v>0</v>
      </c>
      <c r="BP93" s="3">
        <v>0</v>
      </c>
      <c r="BQ93" s="3">
        <v>1</v>
      </c>
      <c r="BR93" s="3">
        <v>0</v>
      </c>
      <c r="BS93" s="3">
        <v>0</v>
      </c>
      <c r="BT93" s="3">
        <v>0</v>
      </c>
      <c r="BU93" s="3">
        <f t="shared" si="19"/>
        <v>0</v>
      </c>
      <c r="BV93" s="3">
        <f t="shared" si="20"/>
        <v>0</v>
      </c>
      <c r="BW93" s="3">
        <f t="shared" si="21"/>
        <v>1</v>
      </c>
      <c r="BX93" s="3">
        <f t="shared" si="22"/>
        <v>0.66050652173913049</v>
      </c>
      <c r="BY93" s="3">
        <f t="shared" si="23"/>
        <v>0.20263283780874994</v>
      </c>
      <c r="BZ93" s="3">
        <f t="shared" si="24"/>
        <v>3.9080085472713297</v>
      </c>
      <c r="CA93" s="3">
        <f t="shared" si="25"/>
        <v>0.97859021238640964</v>
      </c>
      <c r="CB93" s="3">
        <f t="shared" si="26"/>
        <v>2.2431034482758619E-3</v>
      </c>
    </row>
    <row r="94" spans="1:80" customFormat="1">
      <c r="A94" s="17" t="str">
        <f t="shared" si="18"/>
        <v>南區</v>
      </c>
      <c r="B94" s="17" t="s">
        <v>54</v>
      </c>
      <c r="C94" s="17" t="s">
        <v>252</v>
      </c>
      <c r="D94" s="17" t="s">
        <v>253</v>
      </c>
      <c r="E94" s="18">
        <v>-2.2225485699999998</v>
      </c>
      <c r="F94" s="18">
        <v>1.90619103</v>
      </c>
      <c r="G94" s="19">
        <v>768</v>
      </c>
      <c r="H94" s="19">
        <v>1330</v>
      </c>
      <c r="I94" s="18">
        <v>100.82062351</v>
      </c>
      <c r="J94" s="18">
        <v>148.3845</v>
      </c>
      <c r="K94" s="18">
        <v>55.705534909999997</v>
      </c>
      <c r="L94" s="18">
        <v>5.5662000000000003</v>
      </c>
      <c r="M94" s="18">
        <v>45.1150886</v>
      </c>
      <c r="N94" s="20">
        <v>40.750599999999999</v>
      </c>
      <c r="O94" s="21">
        <v>109.21963259</v>
      </c>
      <c r="P94" s="22">
        <v>95.005438049999995</v>
      </c>
      <c r="Q94" s="23">
        <v>-2.0349350362157265E-2</v>
      </c>
      <c r="R94" s="24">
        <v>7</v>
      </c>
      <c r="S94" s="25"/>
      <c r="T94" s="26"/>
      <c r="U94" s="27"/>
      <c r="V94" s="3"/>
      <c r="W94" s="13">
        <v>94</v>
      </c>
      <c r="X94" s="13" t="s">
        <v>254</v>
      </c>
      <c r="Y94" s="13" t="s">
        <v>255</v>
      </c>
      <c r="Z94" s="13" t="s">
        <v>64</v>
      </c>
      <c r="AA94" s="13" t="s">
        <v>54</v>
      </c>
      <c r="AB94" s="13" t="s">
        <v>252</v>
      </c>
      <c r="AC94" s="13" t="s">
        <v>253</v>
      </c>
      <c r="AD94" s="13">
        <v>-2.2225485699999998</v>
      </c>
      <c r="AE94" s="13">
        <v>1.90619103</v>
      </c>
      <c r="AF94" s="13">
        <v>4.1287396000000003</v>
      </c>
      <c r="AG94" s="13">
        <v>768</v>
      </c>
      <c r="AH94" s="13">
        <v>1330</v>
      </c>
      <c r="AI94" s="13">
        <v>100.82062351</v>
      </c>
      <c r="AJ94" s="13">
        <v>148.3845</v>
      </c>
      <c r="AK94" s="13">
        <v>55.705534909999997</v>
      </c>
      <c r="AL94" s="13">
        <v>5.5662000000000003</v>
      </c>
      <c r="AM94" s="13">
        <v>45.1150886</v>
      </c>
      <c r="AN94" s="13">
        <v>40.750599999999999</v>
      </c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>
        <v>2017</v>
      </c>
      <c r="BN94" s="3">
        <v>0</v>
      </c>
      <c r="BO94" s="3">
        <v>0</v>
      </c>
      <c r="BP94" s="3">
        <v>0</v>
      </c>
      <c r="BQ94" s="3">
        <v>0</v>
      </c>
      <c r="BR94" s="3">
        <v>1</v>
      </c>
      <c r="BS94" s="3">
        <v>0</v>
      </c>
      <c r="BT94" s="3">
        <v>0</v>
      </c>
      <c r="BU94" s="3">
        <f t="shared" si="19"/>
        <v>1</v>
      </c>
      <c r="BV94" s="3">
        <f t="shared" si="20"/>
        <v>0</v>
      </c>
      <c r="BW94" s="3">
        <f t="shared" si="21"/>
        <v>0</v>
      </c>
      <c r="BX94" s="3">
        <f t="shared" si="22"/>
        <v>0.20045664062500002</v>
      </c>
      <c r="BY94" s="3">
        <f t="shared" si="23"/>
        <v>0.37541343543294614</v>
      </c>
      <c r="BZ94" s="3">
        <f t="shared" si="24"/>
        <v>8.1051864108368363</v>
      </c>
      <c r="CA94" s="3">
        <f t="shared" si="25"/>
        <v>0.96384426962657521</v>
      </c>
      <c r="CB94" s="3">
        <f t="shared" si="26"/>
        <v>4.1851127819548875E-3</v>
      </c>
    </row>
    <row r="95" spans="1:80" customFormat="1">
      <c r="A95" s="17" t="str">
        <f t="shared" si="18"/>
        <v>南區</v>
      </c>
      <c r="B95" s="17" t="s">
        <v>54</v>
      </c>
      <c r="C95" s="17" t="s">
        <v>256</v>
      </c>
      <c r="D95" s="17" t="s">
        <v>257</v>
      </c>
      <c r="E95" s="18">
        <v>0.17409865999999999</v>
      </c>
      <c r="F95" s="18">
        <v>1.1974758299999999</v>
      </c>
      <c r="G95" s="19">
        <v>624</v>
      </c>
      <c r="H95" s="19">
        <v>1215</v>
      </c>
      <c r="I95" s="18">
        <v>76.016720829999997</v>
      </c>
      <c r="J95" s="18">
        <v>123.3702</v>
      </c>
      <c r="K95" s="18">
        <v>38.435191580000001</v>
      </c>
      <c r="L95" s="18">
        <v>5.0481999999999996</v>
      </c>
      <c r="M95" s="18">
        <v>37.581529250000003</v>
      </c>
      <c r="N95" s="20">
        <v>34.683900000000001</v>
      </c>
      <c r="O95" s="21">
        <v>86.251792550000005</v>
      </c>
      <c r="P95" s="22">
        <v>79.202325090000002</v>
      </c>
      <c r="Q95" s="23">
        <v>2.0184932376805425E-3</v>
      </c>
      <c r="R95" s="24">
        <v>7.2</v>
      </c>
      <c r="S95" s="25"/>
      <c r="T95" s="26"/>
      <c r="U95" s="27"/>
      <c r="V95" s="3"/>
      <c r="W95" s="13">
        <v>95</v>
      </c>
      <c r="X95" s="13" t="s">
        <v>254</v>
      </c>
      <c r="Y95" s="13" t="s">
        <v>255</v>
      </c>
      <c r="Z95" s="13" t="s">
        <v>64</v>
      </c>
      <c r="AA95" s="13" t="s">
        <v>54</v>
      </c>
      <c r="AB95" s="13" t="s">
        <v>256</v>
      </c>
      <c r="AC95" s="13" t="s">
        <v>257</v>
      </c>
      <c r="AD95" s="13">
        <v>0.17409865999999999</v>
      </c>
      <c r="AE95" s="13">
        <v>1.1974758299999999</v>
      </c>
      <c r="AF95" s="13">
        <v>1.0805759699999999</v>
      </c>
      <c r="AG95" s="13">
        <v>624</v>
      </c>
      <c r="AH95" s="13">
        <v>1215</v>
      </c>
      <c r="AI95" s="13">
        <v>76.016720829999997</v>
      </c>
      <c r="AJ95" s="13">
        <v>123.3702</v>
      </c>
      <c r="AK95" s="13">
        <v>38.435191580000001</v>
      </c>
      <c r="AL95" s="13">
        <v>5.0481999999999996</v>
      </c>
      <c r="AM95" s="13">
        <v>37.581529250000003</v>
      </c>
      <c r="AN95" s="13">
        <v>34.683900000000001</v>
      </c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>
        <v>2017</v>
      </c>
      <c r="BN95" s="3">
        <v>1</v>
      </c>
      <c r="BO95" s="3">
        <v>0</v>
      </c>
      <c r="BP95" s="3">
        <v>0</v>
      </c>
      <c r="BQ95" s="3">
        <v>0</v>
      </c>
      <c r="BR95" s="3">
        <v>1</v>
      </c>
      <c r="BS95" s="3">
        <v>0</v>
      </c>
      <c r="BT95" s="3">
        <v>0</v>
      </c>
      <c r="BU95" s="3">
        <f t="shared" si="19"/>
        <v>1</v>
      </c>
      <c r="BV95" s="3">
        <f t="shared" si="20"/>
        <v>0</v>
      </c>
      <c r="BW95" s="3">
        <f t="shared" si="21"/>
        <v>0</v>
      </c>
      <c r="BX95" s="3">
        <f t="shared" si="22"/>
        <v>0.20579871794871793</v>
      </c>
      <c r="BY95" s="3">
        <f t="shared" si="23"/>
        <v>0.31154356222167107</v>
      </c>
      <c r="BZ95" s="3">
        <f t="shared" si="24"/>
        <v>7.4445404797749708</v>
      </c>
      <c r="CA95" s="3">
        <f t="shared" si="25"/>
        <v>0.96068943391289729</v>
      </c>
      <c r="CB95" s="3">
        <f t="shared" si="26"/>
        <v>4.1548971193415638E-3</v>
      </c>
    </row>
    <row r="96" spans="1:80" customFormat="1">
      <c r="A96" s="17" t="str">
        <f t="shared" si="18"/>
        <v>南區</v>
      </c>
      <c r="B96" s="17" t="s">
        <v>55</v>
      </c>
      <c r="C96" s="17" t="s">
        <v>258</v>
      </c>
      <c r="D96" s="17" t="s">
        <v>259</v>
      </c>
      <c r="E96" s="18">
        <v>0.31265999999999999</v>
      </c>
      <c r="F96" s="18">
        <v>0.43974999999999997</v>
      </c>
      <c r="G96" s="19">
        <v>78</v>
      </c>
      <c r="H96" s="19">
        <v>663</v>
      </c>
      <c r="I96" s="18">
        <v>13.30711982</v>
      </c>
      <c r="J96" s="18">
        <v>28.3553</v>
      </c>
      <c r="K96" s="18">
        <v>5.9586325100000002</v>
      </c>
      <c r="L96" s="18">
        <v>1.1023000000000001</v>
      </c>
      <c r="M96" s="18">
        <v>7.3484873100000003</v>
      </c>
      <c r="N96" s="20">
        <v>17.492999999999999</v>
      </c>
      <c r="O96" s="21">
        <v>15.728619999999999</v>
      </c>
      <c r="P96" s="22">
        <v>15.597060000000001</v>
      </c>
      <c r="Q96" s="23">
        <v>1.9878412727880768E-2</v>
      </c>
      <c r="R96" s="24">
        <v>10.1</v>
      </c>
      <c r="S96" s="25"/>
      <c r="T96" s="26"/>
      <c r="U96" s="27"/>
      <c r="V96" s="3"/>
      <c r="W96" s="13">
        <v>96</v>
      </c>
      <c r="X96" s="13" t="s">
        <v>254</v>
      </c>
      <c r="Y96" s="13" t="s">
        <v>255</v>
      </c>
      <c r="Z96" s="13" t="s">
        <v>80</v>
      </c>
      <c r="AA96" s="13" t="s">
        <v>55</v>
      </c>
      <c r="AB96" s="13" t="s">
        <v>258</v>
      </c>
      <c r="AC96" s="13" t="s">
        <v>259</v>
      </c>
      <c r="AD96" s="13">
        <v>0.31265999999999999</v>
      </c>
      <c r="AE96" s="13">
        <v>0.43974999999999997</v>
      </c>
      <c r="AF96" s="13">
        <v>0.12709000000000001</v>
      </c>
      <c r="AG96" s="13">
        <v>78</v>
      </c>
      <c r="AH96" s="13">
        <v>663</v>
      </c>
      <c r="AI96" s="13">
        <v>13.30711982</v>
      </c>
      <c r="AJ96" s="13">
        <v>28.3553</v>
      </c>
      <c r="AK96" s="13">
        <v>5.9586325100000002</v>
      </c>
      <c r="AL96" s="13">
        <v>1.1023000000000001</v>
      </c>
      <c r="AM96" s="13">
        <v>7.3484873100000003</v>
      </c>
      <c r="AN96" s="13">
        <v>17.492999999999999</v>
      </c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>
        <v>2017</v>
      </c>
      <c r="BN96" s="3">
        <v>0</v>
      </c>
      <c r="BO96" s="3">
        <v>0</v>
      </c>
      <c r="BP96" s="3">
        <v>0</v>
      </c>
      <c r="BQ96" s="3">
        <v>0</v>
      </c>
      <c r="BR96" s="3">
        <v>1</v>
      </c>
      <c r="BS96" s="3">
        <v>0</v>
      </c>
      <c r="BT96" s="3">
        <v>0</v>
      </c>
      <c r="BU96" s="3">
        <f t="shared" si="19"/>
        <v>0</v>
      </c>
      <c r="BV96" s="3">
        <f t="shared" si="20"/>
        <v>1</v>
      </c>
      <c r="BW96" s="3">
        <f t="shared" si="21"/>
        <v>0</v>
      </c>
      <c r="BX96" s="3">
        <f t="shared" si="22"/>
        <v>0.37766153846153844</v>
      </c>
      <c r="BY96" s="3">
        <f t="shared" si="23"/>
        <v>0.21014175515688427</v>
      </c>
      <c r="BZ96" s="3">
        <f t="shared" si="24"/>
        <v>6.6665039553660526</v>
      </c>
      <c r="CA96" s="3">
        <f t="shared" si="25"/>
        <v>0.96258011514855246</v>
      </c>
      <c r="CB96" s="3">
        <f t="shared" si="26"/>
        <v>1.6625942684766215E-3</v>
      </c>
    </row>
    <row r="97" spans="1:80" customFormat="1">
      <c r="A97" s="17" t="str">
        <f t="shared" ref="A97:A128" si="27">Y97</f>
        <v>南區</v>
      </c>
      <c r="B97" s="17" t="s">
        <v>55</v>
      </c>
      <c r="C97" s="17" t="s">
        <v>260</v>
      </c>
      <c r="D97" s="17" t="s">
        <v>261</v>
      </c>
      <c r="E97" s="18">
        <v>0.11737156</v>
      </c>
      <c r="F97" s="18">
        <v>0.15860750000000001</v>
      </c>
      <c r="G97" s="19">
        <v>23</v>
      </c>
      <c r="H97" s="19">
        <v>505</v>
      </c>
      <c r="I97" s="18">
        <v>4.8143879800000002</v>
      </c>
      <c r="J97" s="18">
        <v>6.2706999999999997</v>
      </c>
      <c r="K97" s="18">
        <v>1.1998928099999999</v>
      </c>
      <c r="L97" s="18">
        <v>0.44900000000000001</v>
      </c>
      <c r="M97" s="18">
        <v>3.6144951700000001</v>
      </c>
      <c r="N97" s="20">
        <v>25.382400000000001</v>
      </c>
      <c r="O97" s="21">
        <v>4.5066068499999998</v>
      </c>
      <c r="P97" s="22">
        <v>4.5172388999999997</v>
      </c>
      <c r="Q97" s="23">
        <v>2.6044330891655216E-2</v>
      </c>
      <c r="R97" s="24">
        <v>11.1</v>
      </c>
      <c r="S97" s="25"/>
      <c r="T97" s="26"/>
      <c r="U97" s="27"/>
      <c r="V97" s="3"/>
      <c r="W97" s="13">
        <v>97</v>
      </c>
      <c r="X97" s="13" t="s">
        <v>254</v>
      </c>
      <c r="Y97" s="13" t="s">
        <v>255</v>
      </c>
      <c r="Z97" s="13" t="s">
        <v>80</v>
      </c>
      <c r="AA97" s="13" t="s">
        <v>55</v>
      </c>
      <c r="AB97" s="13" t="s">
        <v>260</v>
      </c>
      <c r="AC97" s="13" t="s">
        <v>261</v>
      </c>
      <c r="AD97" s="13">
        <v>0.11737156</v>
      </c>
      <c r="AE97" s="13">
        <v>0.15860750000000001</v>
      </c>
      <c r="AF97" s="13">
        <v>4.1235939999999999E-2</v>
      </c>
      <c r="AG97" s="13">
        <v>23</v>
      </c>
      <c r="AH97" s="13">
        <v>505</v>
      </c>
      <c r="AI97" s="13">
        <v>4.8143879800000002</v>
      </c>
      <c r="AJ97" s="13">
        <v>6.2706999999999997</v>
      </c>
      <c r="AK97" s="13">
        <v>1.1998928099999999</v>
      </c>
      <c r="AL97" s="13">
        <v>0.44900000000000001</v>
      </c>
      <c r="AM97" s="13">
        <v>3.6144951700000001</v>
      </c>
      <c r="AN97" s="13">
        <v>25.382400000000001</v>
      </c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>
        <v>2017</v>
      </c>
      <c r="BN97" s="3">
        <v>0</v>
      </c>
      <c r="BO97" s="3">
        <v>0</v>
      </c>
      <c r="BP97" s="3">
        <v>0</v>
      </c>
      <c r="BQ97" s="3">
        <v>0</v>
      </c>
      <c r="BR97" s="3">
        <v>1</v>
      </c>
      <c r="BS97" s="3">
        <v>0</v>
      </c>
      <c r="BT97" s="3">
        <v>0</v>
      </c>
      <c r="BU97" s="3">
        <f t="shared" ref="BU97:BU128" si="28">IF(B97="醫學中心",1,0)</f>
        <v>0</v>
      </c>
      <c r="BV97" s="3">
        <f t="shared" ref="BV97:BV128" si="29">IF(B97="區域醫院",1,0)</f>
        <v>1</v>
      </c>
      <c r="BW97" s="3">
        <f t="shared" ref="BW97:BW128" si="30">IF(B97="地區醫院",1,0)</f>
        <v>0</v>
      </c>
      <c r="BX97" s="3">
        <f t="shared" ref="BX97:BX128" si="31">(J97+L97)/G97</f>
        <v>0.29216086956521736</v>
      </c>
      <c r="BY97" s="3">
        <f t="shared" ref="BY97:BY128" si="32">K97/J97</f>
        <v>0.19134910137624189</v>
      </c>
      <c r="BZ97" s="3">
        <f t="shared" ref="BZ97:BZ128" si="33">M97/L97</f>
        <v>8.0501006013363021</v>
      </c>
      <c r="CA97" s="3">
        <f t="shared" ref="CA97:CA128" si="34">J97/(J97+L97)</f>
        <v>0.93318154084259719</v>
      </c>
      <c r="CB97" s="3">
        <f t="shared" ref="CB97:CB128" si="35">L97/H97</f>
        <v>8.8910891089108912E-4</v>
      </c>
    </row>
    <row r="98" spans="1:80" customFormat="1" ht="19.5" customHeight="1">
      <c r="A98" s="17" t="str">
        <f t="shared" si="27"/>
        <v>南區</v>
      </c>
      <c r="B98" s="17" t="s">
        <v>55</v>
      </c>
      <c r="C98" s="17" t="s">
        <v>262</v>
      </c>
      <c r="D98" s="17" t="s">
        <v>263</v>
      </c>
      <c r="E98" s="18">
        <v>1.2983621999999999</v>
      </c>
      <c r="F98" s="18">
        <v>3.3356929800000001</v>
      </c>
      <c r="G98" s="19">
        <v>198</v>
      </c>
      <c r="H98" s="19">
        <v>932</v>
      </c>
      <c r="I98" s="18">
        <v>41.787223220000001</v>
      </c>
      <c r="J98" s="18">
        <v>77.393100000000004</v>
      </c>
      <c r="K98" s="18">
        <v>23.48006195</v>
      </c>
      <c r="L98" s="18">
        <v>2.5922999999999998</v>
      </c>
      <c r="M98" s="18">
        <v>18.307161270000002</v>
      </c>
      <c r="N98" s="20">
        <v>28.178999999999998</v>
      </c>
      <c r="O98" s="21">
        <v>42.249116440000002</v>
      </c>
      <c r="P98" s="22">
        <v>39.153877540000003</v>
      </c>
      <c r="Q98" s="23">
        <v>3.073110894150571E-2</v>
      </c>
      <c r="R98" s="24">
        <v>10.1</v>
      </c>
      <c r="S98" s="25"/>
      <c r="T98" s="26"/>
      <c r="U98" s="27"/>
      <c r="V98" s="3"/>
      <c r="W98" s="13">
        <v>98</v>
      </c>
      <c r="X98" s="13" t="s">
        <v>254</v>
      </c>
      <c r="Y98" s="13" t="s">
        <v>255</v>
      </c>
      <c r="Z98" s="13" t="s">
        <v>80</v>
      </c>
      <c r="AA98" s="13" t="s">
        <v>55</v>
      </c>
      <c r="AB98" s="13" t="s">
        <v>262</v>
      </c>
      <c r="AC98" s="13" t="s">
        <v>263</v>
      </c>
      <c r="AD98" s="13">
        <v>1.2983621999999999</v>
      </c>
      <c r="AE98" s="13">
        <v>3.3356929800000001</v>
      </c>
      <c r="AF98" s="13">
        <v>2.03706078</v>
      </c>
      <c r="AG98" s="13">
        <v>198</v>
      </c>
      <c r="AH98" s="13">
        <v>932</v>
      </c>
      <c r="AI98" s="13">
        <v>41.787223220000001</v>
      </c>
      <c r="AJ98" s="13">
        <v>77.393100000000004</v>
      </c>
      <c r="AK98" s="13">
        <v>23.48006195</v>
      </c>
      <c r="AL98" s="13">
        <v>2.5922999999999998</v>
      </c>
      <c r="AM98" s="13">
        <v>18.307161270000002</v>
      </c>
      <c r="AN98" s="13">
        <v>28.178999999999998</v>
      </c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>
        <v>2017</v>
      </c>
      <c r="BN98" s="3">
        <v>0</v>
      </c>
      <c r="BO98" s="3">
        <v>0</v>
      </c>
      <c r="BP98" s="3">
        <v>0</v>
      </c>
      <c r="BQ98" s="3">
        <v>0</v>
      </c>
      <c r="BR98" s="3">
        <v>1</v>
      </c>
      <c r="BS98" s="3">
        <v>0</v>
      </c>
      <c r="BT98" s="3">
        <v>0</v>
      </c>
      <c r="BU98" s="3">
        <f t="shared" si="28"/>
        <v>0</v>
      </c>
      <c r="BV98" s="3">
        <f t="shared" si="29"/>
        <v>1</v>
      </c>
      <c r="BW98" s="3">
        <f t="shared" si="30"/>
        <v>0</v>
      </c>
      <c r="BX98" s="3">
        <f t="shared" si="31"/>
        <v>0.40396666666666664</v>
      </c>
      <c r="BY98" s="3">
        <f t="shared" si="32"/>
        <v>0.30338701964387005</v>
      </c>
      <c r="BZ98" s="3">
        <f t="shared" si="33"/>
        <v>7.0621306446013206</v>
      </c>
      <c r="CA98" s="3">
        <f t="shared" si="34"/>
        <v>0.96759033523618065</v>
      </c>
      <c r="CB98" s="3">
        <f t="shared" si="35"/>
        <v>2.7814377682403432E-3</v>
      </c>
    </row>
    <row r="99" spans="1:80" customFormat="1">
      <c r="A99" s="17" t="str">
        <f t="shared" si="27"/>
        <v>南區</v>
      </c>
      <c r="B99" s="17" t="s">
        <v>55</v>
      </c>
      <c r="C99" s="17" t="s">
        <v>264</v>
      </c>
      <c r="D99" s="17" t="s">
        <v>265</v>
      </c>
      <c r="E99" s="18">
        <v>6.3305189999999997E-2</v>
      </c>
      <c r="F99" s="18">
        <v>0.2013268</v>
      </c>
      <c r="G99" s="19">
        <v>62</v>
      </c>
      <c r="H99" s="19">
        <v>661</v>
      </c>
      <c r="I99" s="18">
        <v>14.58716285</v>
      </c>
      <c r="J99" s="18">
        <v>31.245000000000001</v>
      </c>
      <c r="K99" s="18">
        <v>7.0994322900000002</v>
      </c>
      <c r="L99" s="18">
        <v>1.0036</v>
      </c>
      <c r="M99" s="18">
        <v>7.4877305600000001</v>
      </c>
      <c r="N99" s="20">
        <v>17.920200000000001</v>
      </c>
      <c r="O99" s="21">
        <v>19.008983539999999</v>
      </c>
      <c r="P99" s="22">
        <v>20.067880479999999</v>
      </c>
      <c r="Q99" s="23">
        <v>3.3302774904712239E-3</v>
      </c>
      <c r="R99" s="24">
        <v>8.5</v>
      </c>
      <c r="S99" s="25"/>
      <c r="T99" s="26"/>
      <c r="U99" s="27"/>
      <c r="V99" s="3"/>
      <c r="W99" s="13">
        <v>99</v>
      </c>
      <c r="X99" s="13" t="s">
        <v>254</v>
      </c>
      <c r="Y99" s="13" t="s">
        <v>255</v>
      </c>
      <c r="Z99" s="13" t="s">
        <v>80</v>
      </c>
      <c r="AA99" s="13" t="s">
        <v>55</v>
      </c>
      <c r="AB99" s="13" t="s">
        <v>264</v>
      </c>
      <c r="AC99" s="13" t="s">
        <v>265</v>
      </c>
      <c r="AD99" s="13">
        <v>6.3305189999999997E-2</v>
      </c>
      <c r="AE99" s="13">
        <v>0.2013268</v>
      </c>
      <c r="AF99" s="13">
        <v>0.13802160999999999</v>
      </c>
      <c r="AG99" s="13">
        <v>62</v>
      </c>
      <c r="AH99" s="13">
        <v>661</v>
      </c>
      <c r="AI99" s="13">
        <v>14.58716285</v>
      </c>
      <c r="AJ99" s="13">
        <v>31.245000000000001</v>
      </c>
      <c r="AK99" s="13">
        <v>7.0994322900000002</v>
      </c>
      <c r="AL99" s="13">
        <v>1.0036</v>
      </c>
      <c r="AM99" s="13">
        <v>7.4877305600000001</v>
      </c>
      <c r="AN99" s="13">
        <v>17.920200000000001</v>
      </c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>
        <v>2017</v>
      </c>
      <c r="BN99" s="3">
        <v>0</v>
      </c>
      <c r="BO99" s="3">
        <v>0</v>
      </c>
      <c r="BP99" s="3">
        <v>0</v>
      </c>
      <c r="BQ99" s="3">
        <v>0</v>
      </c>
      <c r="BR99" s="3">
        <v>1</v>
      </c>
      <c r="BS99" s="3">
        <v>0</v>
      </c>
      <c r="BT99" s="3">
        <v>0</v>
      </c>
      <c r="BU99" s="3">
        <f t="shared" si="28"/>
        <v>0</v>
      </c>
      <c r="BV99" s="3">
        <f t="shared" si="29"/>
        <v>1</v>
      </c>
      <c r="BW99" s="3">
        <f t="shared" si="30"/>
        <v>0</v>
      </c>
      <c r="BX99" s="3">
        <f t="shared" si="31"/>
        <v>0.52013870967741938</v>
      </c>
      <c r="BY99" s="3">
        <f t="shared" si="32"/>
        <v>0.22721818819011042</v>
      </c>
      <c r="BZ99" s="3">
        <f t="shared" si="33"/>
        <v>7.4608714228776405</v>
      </c>
      <c r="CA99" s="3">
        <f t="shared" si="34"/>
        <v>0.96887926917757661</v>
      </c>
      <c r="CB99" s="3">
        <f t="shared" si="35"/>
        <v>1.5183055975794251E-3</v>
      </c>
    </row>
    <row r="100" spans="1:80" customFormat="1">
      <c r="A100" s="17" t="str">
        <f t="shared" si="27"/>
        <v>南區</v>
      </c>
      <c r="B100" s="17" t="s">
        <v>55</v>
      </c>
      <c r="C100" s="17" t="s">
        <v>266</v>
      </c>
      <c r="D100" s="17" t="s">
        <v>267</v>
      </c>
      <c r="E100" s="18">
        <v>0.89741771000000004</v>
      </c>
      <c r="F100" s="18">
        <v>0.85377970000000003</v>
      </c>
      <c r="G100" s="19">
        <v>162</v>
      </c>
      <c r="H100" s="19">
        <v>493</v>
      </c>
      <c r="I100" s="18">
        <v>11.809974860000001</v>
      </c>
      <c r="J100" s="18">
        <v>31.171299999999999</v>
      </c>
      <c r="K100" s="18">
        <v>7.1827531100000002</v>
      </c>
      <c r="L100" s="18">
        <v>0.83530000000000004</v>
      </c>
      <c r="M100" s="18">
        <v>4.6272217500000004</v>
      </c>
      <c r="N100" s="20">
        <v>5.4698000000000002</v>
      </c>
      <c r="O100" s="21">
        <v>31.263794480000001</v>
      </c>
      <c r="P100" s="22">
        <v>28.975447849999998</v>
      </c>
      <c r="Q100" s="23">
        <v>2.8704695796733629E-2</v>
      </c>
      <c r="R100" s="24">
        <v>8.3000000000000007</v>
      </c>
      <c r="S100" s="25"/>
      <c r="T100" s="26"/>
      <c r="U100" s="27"/>
      <c r="V100" s="3"/>
      <c r="W100" s="13">
        <v>100</v>
      </c>
      <c r="X100" s="13" t="s">
        <v>254</v>
      </c>
      <c r="Y100" s="13" t="s">
        <v>255</v>
      </c>
      <c r="Z100" s="13" t="s">
        <v>80</v>
      </c>
      <c r="AA100" s="13" t="s">
        <v>55</v>
      </c>
      <c r="AB100" s="13" t="s">
        <v>266</v>
      </c>
      <c r="AC100" s="13" t="s">
        <v>267</v>
      </c>
      <c r="AD100" s="13">
        <v>0.89741771000000004</v>
      </c>
      <c r="AE100" s="13">
        <v>0.85377970000000003</v>
      </c>
      <c r="AF100" s="13">
        <v>0.13123551999999999</v>
      </c>
      <c r="AG100" s="13">
        <v>162</v>
      </c>
      <c r="AH100" s="13">
        <v>493</v>
      </c>
      <c r="AI100" s="13">
        <v>11.809974860000001</v>
      </c>
      <c r="AJ100" s="13">
        <v>31.171299999999999</v>
      </c>
      <c r="AK100" s="13">
        <v>7.1827531100000002</v>
      </c>
      <c r="AL100" s="13">
        <v>0.83530000000000004</v>
      </c>
      <c r="AM100" s="13">
        <v>4.6272217500000004</v>
      </c>
      <c r="AN100" s="13">
        <v>5.4698000000000002</v>
      </c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>
        <v>2017</v>
      </c>
      <c r="BN100" s="3">
        <v>0</v>
      </c>
      <c r="BO100" s="3">
        <v>0</v>
      </c>
      <c r="BP100" s="3">
        <v>0</v>
      </c>
      <c r="BQ100" s="3">
        <v>0</v>
      </c>
      <c r="BR100" s="3">
        <v>1</v>
      </c>
      <c r="BS100" s="3">
        <v>0</v>
      </c>
      <c r="BT100" s="3">
        <v>0</v>
      </c>
      <c r="BU100" s="3">
        <f t="shared" si="28"/>
        <v>0</v>
      </c>
      <c r="BV100" s="3">
        <f t="shared" si="29"/>
        <v>1</v>
      </c>
      <c r="BW100" s="3">
        <f t="shared" si="30"/>
        <v>0</v>
      </c>
      <c r="BX100" s="3">
        <f t="shared" si="31"/>
        <v>0.19757160493827161</v>
      </c>
      <c r="BY100" s="3">
        <f t="shared" si="32"/>
        <v>0.23042841042882398</v>
      </c>
      <c r="BZ100" s="3">
        <f t="shared" si="33"/>
        <v>5.5395926613192863</v>
      </c>
      <c r="CA100" s="3">
        <f t="shared" si="34"/>
        <v>0.97390225765935778</v>
      </c>
      <c r="CB100" s="3">
        <f t="shared" si="35"/>
        <v>1.6943204868154159E-3</v>
      </c>
    </row>
    <row r="101" spans="1:80" customFormat="1">
      <c r="A101" s="17" t="str">
        <f t="shared" si="27"/>
        <v>南區</v>
      </c>
      <c r="B101" s="17" t="s">
        <v>55</v>
      </c>
      <c r="C101" s="17" t="s">
        <v>268</v>
      </c>
      <c r="D101" s="17" t="s">
        <v>269</v>
      </c>
      <c r="E101" s="18">
        <v>-0.98964423000000001</v>
      </c>
      <c r="F101" s="18">
        <v>-0.89594297000000001</v>
      </c>
      <c r="G101" s="19">
        <v>62</v>
      </c>
      <c r="H101" s="19">
        <v>377</v>
      </c>
      <c r="I101" s="18">
        <v>11.02417638</v>
      </c>
      <c r="J101" s="18">
        <v>35.4116</v>
      </c>
      <c r="K101" s="18">
        <v>6.3448293500000004</v>
      </c>
      <c r="L101" s="18">
        <v>1.0074000000000001</v>
      </c>
      <c r="M101" s="18">
        <v>4.6793470299999997</v>
      </c>
      <c r="N101" s="20">
        <v>5.6459000000000001</v>
      </c>
      <c r="O101" s="21">
        <v>12.392362500000001</v>
      </c>
      <c r="P101" s="22">
        <v>11.7674042</v>
      </c>
      <c r="Q101" s="23">
        <v>-7.9859206023064608E-2</v>
      </c>
      <c r="R101" s="24">
        <v>6.6</v>
      </c>
      <c r="S101" s="25"/>
      <c r="T101" s="26"/>
      <c r="U101" s="27"/>
      <c r="V101" s="3"/>
      <c r="W101" s="13">
        <v>101</v>
      </c>
      <c r="X101" s="13" t="s">
        <v>254</v>
      </c>
      <c r="Y101" s="13" t="s">
        <v>255</v>
      </c>
      <c r="Z101" s="13" t="s">
        <v>80</v>
      </c>
      <c r="AA101" s="13" t="s">
        <v>55</v>
      </c>
      <c r="AB101" s="13" t="s">
        <v>268</v>
      </c>
      <c r="AC101" s="13" t="s">
        <v>269</v>
      </c>
      <c r="AD101" s="13">
        <v>-0.98964423000000001</v>
      </c>
      <c r="AE101" s="13">
        <v>-0.89594297000000001</v>
      </c>
      <c r="AF101" s="13">
        <v>0.10675458</v>
      </c>
      <c r="AG101" s="13">
        <v>62</v>
      </c>
      <c r="AH101" s="13">
        <v>377</v>
      </c>
      <c r="AI101" s="13">
        <v>11.02417638</v>
      </c>
      <c r="AJ101" s="13">
        <v>35.4116</v>
      </c>
      <c r="AK101" s="13">
        <v>6.3448293500000004</v>
      </c>
      <c r="AL101" s="13">
        <v>1.0074000000000001</v>
      </c>
      <c r="AM101" s="13">
        <v>4.6793470299999997</v>
      </c>
      <c r="AN101" s="13">
        <v>5.6459000000000001</v>
      </c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>
        <v>2017</v>
      </c>
      <c r="BN101" s="3">
        <v>1</v>
      </c>
      <c r="BO101" s="3">
        <v>0</v>
      </c>
      <c r="BP101" s="3">
        <v>0</v>
      </c>
      <c r="BQ101" s="3">
        <v>0</v>
      </c>
      <c r="BR101" s="3">
        <v>1</v>
      </c>
      <c r="BS101" s="3">
        <v>0</v>
      </c>
      <c r="BT101" s="3">
        <v>0</v>
      </c>
      <c r="BU101" s="3">
        <f t="shared" si="28"/>
        <v>0</v>
      </c>
      <c r="BV101" s="3">
        <f t="shared" si="29"/>
        <v>1</v>
      </c>
      <c r="BW101" s="3">
        <f t="shared" si="30"/>
        <v>0</v>
      </c>
      <c r="BX101" s="3">
        <f t="shared" si="31"/>
        <v>0.58740322580645155</v>
      </c>
      <c r="BY101" s="3">
        <f t="shared" si="32"/>
        <v>0.17917375521015713</v>
      </c>
      <c r="BZ101" s="3">
        <f t="shared" si="33"/>
        <v>4.6449742207663283</v>
      </c>
      <c r="CA101" s="3">
        <f t="shared" si="34"/>
        <v>0.97233861445948555</v>
      </c>
      <c r="CB101" s="3">
        <f t="shared" si="35"/>
        <v>2.6721485411140586E-3</v>
      </c>
    </row>
    <row r="102" spans="1:80" customFormat="1">
      <c r="A102" s="17" t="str">
        <f t="shared" si="27"/>
        <v>南區</v>
      </c>
      <c r="B102" s="17" t="s">
        <v>55</v>
      </c>
      <c r="C102" s="17" t="s">
        <v>270</v>
      </c>
      <c r="D102" s="17" t="s">
        <v>271</v>
      </c>
      <c r="E102" s="18">
        <v>0.88690860999999999</v>
      </c>
      <c r="F102" s="18">
        <v>1.0985232599999999</v>
      </c>
      <c r="G102" s="19">
        <v>110</v>
      </c>
      <c r="H102" s="19">
        <v>464</v>
      </c>
      <c r="I102" s="18">
        <v>18.69454477</v>
      </c>
      <c r="J102" s="18">
        <v>48.546100000000003</v>
      </c>
      <c r="K102" s="18">
        <v>10.68979384</v>
      </c>
      <c r="L102" s="18">
        <v>1.7279</v>
      </c>
      <c r="M102" s="18">
        <v>8.0047509300000002</v>
      </c>
      <c r="N102" s="20">
        <v>9.6768000000000001</v>
      </c>
      <c r="O102" s="21">
        <v>20.654744919999999</v>
      </c>
      <c r="P102" s="22">
        <v>17.549097190000001</v>
      </c>
      <c r="Q102" s="23">
        <v>4.2939702883534811E-2</v>
      </c>
      <c r="R102" s="24">
        <v>6.4</v>
      </c>
      <c r="S102" s="25"/>
      <c r="T102" s="26"/>
      <c r="U102" s="27"/>
      <c r="V102" s="3"/>
      <c r="W102" s="13">
        <v>102</v>
      </c>
      <c r="X102" s="13" t="s">
        <v>254</v>
      </c>
      <c r="Y102" s="13" t="s">
        <v>255</v>
      </c>
      <c r="Z102" s="13" t="s">
        <v>80</v>
      </c>
      <c r="AA102" s="13" t="s">
        <v>55</v>
      </c>
      <c r="AB102" s="13" t="s">
        <v>270</v>
      </c>
      <c r="AC102" s="13" t="s">
        <v>271</v>
      </c>
      <c r="AD102" s="13">
        <v>0.88690860999999999</v>
      </c>
      <c r="AE102" s="13">
        <v>1.0985232599999999</v>
      </c>
      <c r="AF102" s="13">
        <v>0.23299142</v>
      </c>
      <c r="AG102" s="13">
        <v>110</v>
      </c>
      <c r="AH102" s="13">
        <v>464</v>
      </c>
      <c r="AI102" s="13">
        <v>18.69454477</v>
      </c>
      <c r="AJ102" s="13">
        <v>48.546100000000003</v>
      </c>
      <c r="AK102" s="13">
        <v>10.68979384</v>
      </c>
      <c r="AL102" s="13">
        <v>1.7279</v>
      </c>
      <c r="AM102" s="13">
        <v>8.0047509300000002</v>
      </c>
      <c r="AN102" s="13">
        <v>9.6768000000000001</v>
      </c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>
        <v>2017</v>
      </c>
      <c r="BN102" s="3">
        <v>1</v>
      </c>
      <c r="BO102" s="3">
        <v>0</v>
      </c>
      <c r="BP102" s="3">
        <v>0</v>
      </c>
      <c r="BQ102" s="3">
        <v>0</v>
      </c>
      <c r="BR102" s="3">
        <v>1</v>
      </c>
      <c r="BS102" s="3">
        <v>0</v>
      </c>
      <c r="BT102" s="3">
        <v>0</v>
      </c>
      <c r="BU102" s="3">
        <f t="shared" si="28"/>
        <v>0</v>
      </c>
      <c r="BV102" s="3">
        <f t="shared" si="29"/>
        <v>1</v>
      </c>
      <c r="BW102" s="3">
        <f t="shared" si="30"/>
        <v>0</v>
      </c>
      <c r="BX102" s="3">
        <f t="shared" si="31"/>
        <v>0.45703636363636363</v>
      </c>
      <c r="BY102" s="3">
        <f t="shared" si="32"/>
        <v>0.22019881803069657</v>
      </c>
      <c r="BZ102" s="3">
        <f t="shared" si="33"/>
        <v>4.6326471034203367</v>
      </c>
      <c r="CA102" s="3">
        <f t="shared" si="34"/>
        <v>0.96563034570553374</v>
      </c>
      <c r="CB102" s="3">
        <f t="shared" si="35"/>
        <v>3.7239224137931033E-3</v>
      </c>
    </row>
    <row r="103" spans="1:80" customFormat="1">
      <c r="A103" s="17" t="str">
        <f t="shared" si="27"/>
        <v>南區</v>
      </c>
      <c r="B103" s="17" t="s">
        <v>55</v>
      </c>
      <c r="C103" s="17" t="s">
        <v>272</v>
      </c>
      <c r="D103" s="17" t="s">
        <v>273</v>
      </c>
      <c r="E103" s="18">
        <v>0.63308642000000004</v>
      </c>
      <c r="F103" s="18">
        <v>0.69203006</v>
      </c>
      <c r="G103" s="19">
        <v>324</v>
      </c>
      <c r="H103" s="19">
        <v>1058</v>
      </c>
      <c r="I103" s="18">
        <v>56.991635719999998</v>
      </c>
      <c r="J103" s="18">
        <v>126.94199999999999</v>
      </c>
      <c r="K103" s="18">
        <v>34.761870539999997</v>
      </c>
      <c r="L103" s="18">
        <v>3.9020000000000001</v>
      </c>
      <c r="M103" s="18">
        <v>22.229765180000001</v>
      </c>
      <c r="N103" s="20">
        <v>23.8901</v>
      </c>
      <c r="O103" s="21">
        <v>65.080734219999997</v>
      </c>
      <c r="P103" s="22">
        <v>59.416166570000001</v>
      </c>
      <c r="Q103" s="23">
        <v>9.7277086312502897E-3</v>
      </c>
      <c r="R103" s="24">
        <v>8</v>
      </c>
      <c r="S103" s="25"/>
      <c r="T103" s="26"/>
      <c r="U103" s="27"/>
      <c r="V103" s="3"/>
      <c r="W103" s="13">
        <v>103</v>
      </c>
      <c r="X103" s="13" t="s">
        <v>254</v>
      </c>
      <c r="Y103" s="13" t="s">
        <v>255</v>
      </c>
      <c r="Z103" s="13" t="s">
        <v>80</v>
      </c>
      <c r="AA103" s="13" t="s">
        <v>55</v>
      </c>
      <c r="AB103" s="13" t="s">
        <v>272</v>
      </c>
      <c r="AC103" s="13" t="s">
        <v>273</v>
      </c>
      <c r="AD103" s="13">
        <v>0.63308642000000004</v>
      </c>
      <c r="AE103" s="13">
        <v>0.69203006</v>
      </c>
      <c r="AF103" s="13">
        <v>0.58496926999999999</v>
      </c>
      <c r="AG103" s="13">
        <v>324</v>
      </c>
      <c r="AH103" s="13">
        <v>1058</v>
      </c>
      <c r="AI103" s="13">
        <v>56.991635719999998</v>
      </c>
      <c r="AJ103" s="13">
        <v>126.94199999999999</v>
      </c>
      <c r="AK103" s="13">
        <v>34.761870539999997</v>
      </c>
      <c r="AL103" s="13">
        <v>3.9020000000000001</v>
      </c>
      <c r="AM103" s="13">
        <v>22.229765180000001</v>
      </c>
      <c r="AN103" s="13">
        <v>23.8901</v>
      </c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>
        <v>2017</v>
      </c>
      <c r="BN103" s="3">
        <v>1</v>
      </c>
      <c r="BO103" s="3">
        <v>0</v>
      </c>
      <c r="BP103" s="3">
        <v>0</v>
      </c>
      <c r="BQ103" s="3">
        <v>0</v>
      </c>
      <c r="BR103" s="3">
        <v>1</v>
      </c>
      <c r="BS103" s="3">
        <v>0</v>
      </c>
      <c r="BT103" s="3">
        <v>0</v>
      </c>
      <c r="BU103" s="3">
        <f t="shared" si="28"/>
        <v>0</v>
      </c>
      <c r="BV103" s="3">
        <f t="shared" si="29"/>
        <v>1</v>
      </c>
      <c r="BW103" s="3">
        <f t="shared" si="30"/>
        <v>0</v>
      </c>
      <c r="BX103" s="3">
        <f t="shared" si="31"/>
        <v>0.40383950617283948</v>
      </c>
      <c r="BY103" s="3">
        <f t="shared" si="32"/>
        <v>0.27384057711395754</v>
      </c>
      <c r="BZ103" s="3">
        <f t="shared" si="33"/>
        <v>5.6970182419272168</v>
      </c>
      <c r="CA103" s="3">
        <f t="shared" si="34"/>
        <v>0.97017822750756622</v>
      </c>
      <c r="CB103" s="3">
        <f t="shared" si="35"/>
        <v>3.6880907372400756E-3</v>
      </c>
    </row>
    <row r="104" spans="1:80" customFormat="1">
      <c r="A104" s="17" t="str">
        <f t="shared" si="27"/>
        <v>南區</v>
      </c>
      <c r="B104" s="17" t="s">
        <v>55</v>
      </c>
      <c r="C104" s="17" t="s">
        <v>274</v>
      </c>
      <c r="D104" s="17" t="s">
        <v>275</v>
      </c>
      <c r="E104" s="18">
        <v>0.18012781</v>
      </c>
      <c r="F104" s="18">
        <v>0.65217742000000001</v>
      </c>
      <c r="G104" s="19">
        <v>152</v>
      </c>
      <c r="H104" s="19">
        <v>542</v>
      </c>
      <c r="I104" s="18">
        <v>26.172947950000001</v>
      </c>
      <c r="J104" s="18">
        <v>61.930799999999998</v>
      </c>
      <c r="K104" s="18">
        <v>15.88118502</v>
      </c>
      <c r="L104" s="18">
        <v>2.2063000000000001</v>
      </c>
      <c r="M104" s="18">
        <v>10.291762930000001</v>
      </c>
      <c r="N104" s="20">
        <v>13.0046</v>
      </c>
      <c r="O104" s="21">
        <v>30.665545340000001</v>
      </c>
      <c r="P104" s="22">
        <v>27.215720810000001</v>
      </c>
      <c r="Q104" s="23">
        <v>5.8739477156808323E-3</v>
      </c>
      <c r="R104" s="24">
        <v>9.1</v>
      </c>
      <c r="S104" s="25"/>
      <c r="T104" s="26"/>
      <c r="U104" s="27"/>
      <c r="V104" s="3"/>
      <c r="W104" s="13">
        <v>104</v>
      </c>
      <c r="X104" s="13" t="s">
        <v>254</v>
      </c>
      <c r="Y104" s="13" t="s">
        <v>255</v>
      </c>
      <c r="Z104" s="13" t="s">
        <v>80</v>
      </c>
      <c r="AA104" s="13" t="s">
        <v>55</v>
      </c>
      <c r="AB104" s="13" t="s">
        <v>274</v>
      </c>
      <c r="AC104" s="13" t="s">
        <v>275</v>
      </c>
      <c r="AD104" s="13">
        <v>0.18012781</v>
      </c>
      <c r="AE104" s="13">
        <v>0.65217742000000001</v>
      </c>
      <c r="AF104" s="13">
        <v>0.60162448999999996</v>
      </c>
      <c r="AG104" s="13">
        <v>152</v>
      </c>
      <c r="AH104" s="13">
        <v>542</v>
      </c>
      <c r="AI104" s="13">
        <v>26.172947950000001</v>
      </c>
      <c r="AJ104" s="13">
        <v>61.930799999999998</v>
      </c>
      <c r="AK104" s="13">
        <v>15.88118502</v>
      </c>
      <c r="AL104" s="13">
        <v>2.2063000000000001</v>
      </c>
      <c r="AM104" s="13">
        <v>10.291762930000001</v>
      </c>
      <c r="AN104" s="13">
        <v>13.0046</v>
      </c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>
        <v>2017</v>
      </c>
      <c r="BN104" s="3">
        <v>1</v>
      </c>
      <c r="BO104" s="3">
        <v>0</v>
      </c>
      <c r="BP104" s="3">
        <v>0</v>
      </c>
      <c r="BQ104" s="3">
        <v>0</v>
      </c>
      <c r="BR104" s="3">
        <v>1</v>
      </c>
      <c r="BS104" s="3">
        <v>0</v>
      </c>
      <c r="BT104" s="3">
        <v>0</v>
      </c>
      <c r="BU104" s="3">
        <f t="shared" si="28"/>
        <v>0</v>
      </c>
      <c r="BV104" s="3">
        <f t="shared" si="29"/>
        <v>1</v>
      </c>
      <c r="BW104" s="3">
        <f t="shared" si="30"/>
        <v>0</v>
      </c>
      <c r="BX104" s="3">
        <f t="shared" si="31"/>
        <v>0.42195460526315792</v>
      </c>
      <c r="BY104" s="3">
        <f t="shared" si="32"/>
        <v>0.2564343593171734</v>
      </c>
      <c r="BZ104" s="3">
        <f t="shared" si="33"/>
        <v>4.664716008702352</v>
      </c>
      <c r="CA104" s="3">
        <f t="shared" si="34"/>
        <v>0.9656002532075818</v>
      </c>
      <c r="CB104" s="3">
        <f t="shared" si="35"/>
        <v>4.0706642066420671E-3</v>
      </c>
    </row>
    <row r="105" spans="1:80" customFormat="1">
      <c r="A105" s="17" t="str">
        <f t="shared" si="27"/>
        <v>南區</v>
      </c>
      <c r="B105" s="17" t="s">
        <v>55</v>
      </c>
      <c r="C105" s="17" t="s">
        <v>276</v>
      </c>
      <c r="D105" s="17" t="s">
        <v>277</v>
      </c>
      <c r="E105" s="18">
        <v>-0.23752000000000001</v>
      </c>
      <c r="F105" s="18">
        <v>5.3600000000000002E-2</v>
      </c>
      <c r="G105" s="19">
        <v>53</v>
      </c>
      <c r="H105" s="19">
        <v>422</v>
      </c>
      <c r="I105" s="18">
        <v>10.61420008</v>
      </c>
      <c r="J105" s="18">
        <v>29.869399999999999</v>
      </c>
      <c r="K105" s="18">
        <v>6.3152205099999996</v>
      </c>
      <c r="L105" s="18">
        <v>1.0714999999999999</v>
      </c>
      <c r="M105" s="18">
        <v>4.2989795700000002</v>
      </c>
      <c r="N105" s="20">
        <v>6.9333999999999998</v>
      </c>
      <c r="O105" s="21">
        <v>12.592510000000001</v>
      </c>
      <c r="P105" s="22">
        <v>11.2364</v>
      </c>
      <c r="Q105" s="23">
        <v>-1.8862006065510372E-2</v>
      </c>
      <c r="R105" s="24">
        <v>9.4</v>
      </c>
      <c r="S105" s="25"/>
      <c r="T105" s="26"/>
      <c r="U105" s="27"/>
      <c r="V105" s="3"/>
      <c r="W105" s="13">
        <v>105</v>
      </c>
      <c r="X105" s="13" t="s">
        <v>254</v>
      </c>
      <c r="Y105" s="13" t="s">
        <v>255</v>
      </c>
      <c r="Z105" s="13" t="s">
        <v>80</v>
      </c>
      <c r="AA105" s="13" t="s">
        <v>55</v>
      </c>
      <c r="AB105" s="13" t="s">
        <v>276</v>
      </c>
      <c r="AC105" s="13" t="s">
        <v>277</v>
      </c>
      <c r="AD105" s="13">
        <v>-0.23752000000000001</v>
      </c>
      <c r="AE105" s="13">
        <v>5.3600000000000002E-2</v>
      </c>
      <c r="AF105" s="13">
        <v>0.28702</v>
      </c>
      <c r="AG105" s="13">
        <v>53</v>
      </c>
      <c r="AH105" s="13">
        <v>422</v>
      </c>
      <c r="AI105" s="13">
        <v>10.61420008</v>
      </c>
      <c r="AJ105" s="13">
        <v>29.869399999999999</v>
      </c>
      <c r="AK105" s="13">
        <v>6.3152205099999996</v>
      </c>
      <c r="AL105" s="13">
        <v>1.0714999999999999</v>
      </c>
      <c r="AM105" s="13">
        <v>4.2989795700000002</v>
      </c>
      <c r="AN105" s="13">
        <v>6.9333999999999998</v>
      </c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>
        <v>2017</v>
      </c>
      <c r="BN105" s="3">
        <v>1</v>
      </c>
      <c r="BO105" s="3">
        <v>0</v>
      </c>
      <c r="BP105" s="3">
        <v>0</v>
      </c>
      <c r="BQ105" s="3">
        <v>0</v>
      </c>
      <c r="BR105" s="3">
        <v>1</v>
      </c>
      <c r="BS105" s="3">
        <v>0</v>
      </c>
      <c r="BT105" s="3">
        <v>0</v>
      </c>
      <c r="BU105" s="3">
        <f t="shared" si="28"/>
        <v>0</v>
      </c>
      <c r="BV105" s="3">
        <f t="shared" si="29"/>
        <v>1</v>
      </c>
      <c r="BW105" s="3">
        <f t="shared" si="30"/>
        <v>0</v>
      </c>
      <c r="BX105" s="3">
        <f t="shared" si="31"/>
        <v>0.58379056603773583</v>
      </c>
      <c r="BY105" s="3">
        <f t="shared" si="32"/>
        <v>0.21142776587410528</v>
      </c>
      <c r="BZ105" s="3">
        <f t="shared" si="33"/>
        <v>4.012113457769483</v>
      </c>
      <c r="CA105" s="3">
        <f t="shared" si="34"/>
        <v>0.96536946242675548</v>
      </c>
      <c r="CB105" s="3">
        <f t="shared" si="35"/>
        <v>2.5390995260663506E-3</v>
      </c>
    </row>
    <row r="106" spans="1:80" customFormat="1">
      <c r="A106" s="17" t="str">
        <f t="shared" si="27"/>
        <v>南區</v>
      </c>
      <c r="B106" s="17" t="s">
        <v>55</v>
      </c>
      <c r="C106" s="17" t="s">
        <v>278</v>
      </c>
      <c r="D106" s="17" t="s">
        <v>279</v>
      </c>
      <c r="E106" s="18">
        <v>0.46826942999999999</v>
      </c>
      <c r="F106" s="18">
        <v>0.57413079</v>
      </c>
      <c r="G106" s="19">
        <v>49</v>
      </c>
      <c r="H106" s="19">
        <v>316</v>
      </c>
      <c r="I106" s="18">
        <v>10.738023800000001</v>
      </c>
      <c r="J106" s="18">
        <v>25.731100000000001</v>
      </c>
      <c r="K106" s="18">
        <v>7.4153045400000002</v>
      </c>
      <c r="L106" s="18">
        <v>0.70689999999999997</v>
      </c>
      <c r="M106" s="18">
        <v>3.32271926</v>
      </c>
      <c r="N106" s="20">
        <v>4.7968000000000002</v>
      </c>
      <c r="O106" s="21">
        <v>11.733505859999999</v>
      </c>
      <c r="P106" s="22">
        <v>11.20482413</v>
      </c>
      <c r="Q106" s="23">
        <v>3.9908739603254438E-2</v>
      </c>
      <c r="R106" s="24">
        <v>9.1999999999999993</v>
      </c>
      <c r="S106" s="25"/>
      <c r="T106" s="26"/>
      <c r="U106" s="27"/>
      <c r="V106" s="3"/>
      <c r="W106" s="13">
        <v>106</v>
      </c>
      <c r="X106" s="13" t="s">
        <v>254</v>
      </c>
      <c r="Y106" s="13" t="s">
        <v>255</v>
      </c>
      <c r="Z106" s="13" t="s">
        <v>80</v>
      </c>
      <c r="AA106" s="13" t="s">
        <v>55</v>
      </c>
      <c r="AB106" s="13" t="s">
        <v>278</v>
      </c>
      <c r="AC106" s="13" t="s">
        <v>279</v>
      </c>
      <c r="AD106" s="13">
        <v>0.46826942999999999</v>
      </c>
      <c r="AE106" s="13">
        <v>0.57413079</v>
      </c>
      <c r="AF106" s="13">
        <v>0.15021928000000001</v>
      </c>
      <c r="AG106" s="13">
        <v>49</v>
      </c>
      <c r="AH106" s="13">
        <v>316</v>
      </c>
      <c r="AI106" s="13">
        <v>10.738023800000001</v>
      </c>
      <c r="AJ106" s="13">
        <v>25.731100000000001</v>
      </c>
      <c r="AK106" s="13">
        <v>7.4153045400000002</v>
      </c>
      <c r="AL106" s="13">
        <v>0.70689999999999997</v>
      </c>
      <c r="AM106" s="13">
        <v>3.32271926</v>
      </c>
      <c r="AN106" s="13">
        <v>4.7968000000000002</v>
      </c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>
        <v>2017</v>
      </c>
      <c r="BN106" s="3">
        <v>1</v>
      </c>
      <c r="BO106" s="3">
        <v>0</v>
      </c>
      <c r="BP106" s="3">
        <v>0</v>
      </c>
      <c r="BQ106" s="3">
        <v>0</v>
      </c>
      <c r="BR106" s="3">
        <v>1</v>
      </c>
      <c r="BS106" s="3">
        <v>0</v>
      </c>
      <c r="BT106" s="3">
        <v>0</v>
      </c>
      <c r="BU106" s="3">
        <f t="shared" si="28"/>
        <v>0</v>
      </c>
      <c r="BV106" s="3">
        <f t="shared" si="29"/>
        <v>1</v>
      </c>
      <c r="BW106" s="3">
        <f t="shared" si="30"/>
        <v>0</v>
      </c>
      <c r="BX106" s="3">
        <f t="shared" si="31"/>
        <v>0.53955102040816327</v>
      </c>
      <c r="BY106" s="3">
        <f t="shared" si="32"/>
        <v>0.28818451368188691</v>
      </c>
      <c r="BZ106" s="3">
        <f t="shared" si="33"/>
        <v>4.7004091950770972</v>
      </c>
      <c r="CA106" s="3">
        <f t="shared" si="34"/>
        <v>0.97326197140479609</v>
      </c>
      <c r="CB106" s="3">
        <f t="shared" si="35"/>
        <v>2.237025316455696E-3</v>
      </c>
    </row>
    <row r="107" spans="1:80" customFormat="1">
      <c r="A107" s="17" t="str">
        <f t="shared" si="27"/>
        <v>南區</v>
      </c>
      <c r="B107" s="17" t="s">
        <v>55</v>
      </c>
      <c r="C107" s="17" t="s">
        <v>280</v>
      </c>
      <c r="D107" s="17" t="s">
        <v>281</v>
      </c>
      <c r="E107" s="18">
        <v>-4.0867282899999999</v>
      </c>
      <c r="F107" s="18">
        <v>-5.22260598</v>
      </c>
      <c r="G107" s="19">
        <v>370</v>
      </c>
      <c r="H107" s="19">
        <v>1351</v>
      </c>
      <c r="I107" s="18">
        <v>59.91151361</v>
      </c>
      <c r="J107" s="18">
        <v>101.83669999999999</v>
      </c>
      <c r="K107" s="18">
        <v>33.30862209</v>
      </c>
      <c r="L107" s="18">
        <v>4.2518000000000002</v>
      </c>
      <c r="M107" s="18">
        <v>26.60289152</v>
      </c>
      <c r="N107" s="20">
        <v>34.078699999999998</v>
      </c>
      <c r="O107" s="21">
        <v>64.439426690000005</v>
      </c>
      <c r="P107" s="22">
        <v>66.153593779999994</v>
      </c>
      <c r="Q107" s="23">
        <v>-6.3419687292689653E-2</v>
      </c>
      <c r="R107" s="24">
        <v>8.9</v>
      </c>
      <c r="S107" s="25"/>
      <c r="T107" s="26"/>
      <c r="U107" s="27"/>
      <c r="V107" s="3"/>
      <c r="W107" s="13">
        <v>107</v>
      </c>
      <c r="X107" s="13" t="s">
        <v>254</v>
      </c>
      <c r="Y107" s="13" t="s">
        <v>255</v>
      </c>
      <c r="Z107" s="13" t="s">
        <v>80</v>
      </c>
      <c r="AA107" s="13" t="s">
        <v>55</v>
      </c>
      <c r="AB107" s="13" t="s">
        <v>280</v>
      </c>
      <c r="AC107" s="13" t="s">
        <v>281</v>
      </c>
      <c r="AD107" s="13">
        <v>-4.0867282899999999</v>
      </c>
      <c r="AE107" s="13">
        <v>-5.22260598</v>
      </c>
      <c r="AF107" s="13">
        <v>-1.1358776900000001</v>
      </c>
      <c r="AG107" s="13">
        <v>370</v>
      </c>
      <c r="AH107" s="13">
        <v>1351</v>
      </c>
      <c r="AI107" s="13">
        <v>59.91151361</v>
      </c>
      <c r="AJ107" s="13">
        <v>101.83669999999999</v>
      </c>
      <c r="AK107" s="13">
        <v>33.30862209</v>
      </c>
      <c r="AL107" s="13">
        <v>4.2518000000000002</v>
      </c>
      <c r="AM107" s="13">
        <v>26.60289152</v>
      </c>
      <c r="AN107" s="13">
        <v>34.078699999999998</v>
      </c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>
        <v>2017</v>
      </c>
      <c r="BN107" s="3">
        <v>1</v>
      </c>
      <c r="BO107" s="3">
        <v>0</v>
      </c>
      <c r="BP107" s="3">
        <v>0</v>
      </c>
      <c r="BQ107" s="3">
        <v>0</v>
      </c>
      <c r="BR107" s="3">
        <v>1</v>
      </c>
      <c r="BS107" s="3">
        <v>0</v>
      </c>
      <c r="BT107" s="3">
        <v>0</v>
      </c>
      <c r="BU107" s="3">
        <f t="shared" si="28"/>
        <v>0</v>
      </c>
      <c r="BV107" s="3">
        <f t="shared" si="29"/>
        <v>1</v>
      </c>
      <c r="BW107" s="3">
        <f t="shared" si="30"/>
        <v>0</v>
      </c>
      <c r="BX107" s="3">
        <f t="shared" si="31"/>
        <v>0.28672567567567564</v>
      </c>
      <c r="BY107" s="3">
        <f t="shared" si="32"/>
        <v>0.32707876521921864</v>
      </c>
      <c r="BZ107" s="3">
        <f t="shared" si="33"/>
        <v>6.2568539253963023</v>
      </c>
      <c r="CA107" s="3">
        <f t="shared" si="34"/>
        <v>0.95992214047705449</v>
      </c>
      <c r="CB107" s="3">
        <f t="shared" si="35"/>
        <v>3.1471502590673579E-3</v>
      </c>
    </row>
    <row r="108" spans="1:80" customFormat="1">
      <c r="A108" s="17" t="str">
        <f t="shared" si="27"/>
        <v>南區</v>
      </c>
      <c r="B108" s="17" t="s">
        <v>55</v>
      </c>
      <c r="C108" s="17" t="s">
        <v>282</v>
      </c>
      <c r="D108" s="17" t="s">
        <v>283</v>
      </c>
      <c r="E108" s="18">
        <v>-1.93756799</v>
      </c>
      <c r="F108" s="18">
        <v>-0.13821932000000001</v>
      </c>
      <c r="G108" s="19">
        <v>243</v>
      </c>
      <c r="H108" s="19">
        <v>957</v>
      </c>
      <c r="I108" s="18">
        <v>40.035075450000001</v>
      </c>
      <c r="J108" s="18">
        <v>77.185699999999997</v>
      </c>
      <c r="K108" s="18">
        <v>23.422108009999999</v>
      </c>
      <c r="L108" s="18">
        <v>2.6488</v>
      </c>
      <c r="M108" s="18">
        <v>16.612967439999998</v>
      </c>
      <c r="N108" s="20">
        <v>23.669599999999999</v>
      </c>
      <c r="O108" s="21">
        <v>42.875982229999998</v>
      </c>
      <c r="P108" s="22">
        <v>43.500382309999999</v>
      </c>
      <c r="Q108" s="23">
        <v>-4.5190054879822639E-2</v>
      </c>
      <c r="R108" s="24">
        <v>8.9</v>
      </c>
      <c r="S108" s="25"/>
      <c r="T108" s="26"/>
      <c r="U108" s="27"/>
      <c r="V108" s="3"/>
      <c r="W108" s="13">
        <v>108</v>
      </c>
      <c r="X108" s="13" t="s">
        <v>254</v>
      </c>
      <c r="Y108" s="13" t="s">
        <v>255</v>
      </c>
      <c r="Z108" s="13" t="s">
        <v>80</v>
      </c>
      <c r="AA108" s="13" t="s">
        <v>55</v>
      </c>
      <c r="AB108" s="13" t="s">
        <v>282</v>
      </c>
      <c r="AC108" s="13" t="s">
        <v>283</v>
      </c>
      <c r="AD108" s="13">
        <v>-1.93756799</v>
      </c>
      <c r="AE108" s="13">
        <v>-0.13821932000000001</v>
      </c>
      <c r="AF108" s="13">
        <v>1.7993486700000001</v>
      </c>
      <c r="AG108" s="13">
        <v>243</v>
      </c>
      <c r="AH108" s="13">
        <v>957</v>
      </c>
      <c r="AI108" s="13">
        <v>40.035075450000001</v>
      </c>
      <c r="AJ108" s="13">
        <v>77.185699999999997</v>
      </c>
      <c r="AK108" s="13">
        <v>23.422108009999999</v>
      </c>
      <c r="AL108" s="13">
        <v>2.6488</v>
      </c>
      <c r="AM108" s="13">
        <v>16.612967439999998</v>
      </c>
      <c r="AN108" s="13">
        <v>23.669599999999999</v>
      </c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>
        <v>2017</v>
      </c>
      <c r="BN108" s="3">
        <v>1</v>
      </c>
      <c r="BO108" s="3">
        <v>0</v>
      </c>
      <c r="BP108" s="3">
        <v>0</v>
      </c>
      <c r="BQ108" s="3">
        <v>0</v>
      </c>
      <c r="BR108" s="3">
        <v>1</v>
      </c>
      <c r="BS108" s="3">
        <v>0</v>
      </c>
      <c r="BT108" s="3">
        <v>0</v>
      </c>
      <c r="BU108" s="3">
        <f t="shared" si="28"/>
        <v>0</v>
      </c>
      <c r="BV108" s="3">
        <f t="shared" si="29"/>
        <v>1</v>
      </c>
      <c r="BW108" s="3">
        <f t="shared" si="30"/>
        <v>0</v>
      </c>
      <c r="BX108" s="3">
        <f t="shared" si="31"/>
        <v>0.32853703703703702</v>
      </c>
      <c r="BY108" s="3">
        <f t="shared" si="32"/>
        <v>0.30345139073688521</v>
      </c>
      <c r="BZ108" s="3">
        <f t="shared" si="33"/>
        <v>6.2718844155844149</v>
      </c>
      <c r="CA108" s="3">
        <f t="shared" si="34"/>
        <v>0.96682136169200039</v>
      </c>
      <c r="CB108" s="3">
        <f t="shared" si="35"/>
        <v>2.7678160919540232E-3</v>
      </c>
    </row>
    <row r="109" spans="1:80" customFormat="1">
      <c r="A109" s="17" t="str">
        <f t="shared" si="27"/>
        <v>南區</v>
      </c>
      <c r="B109" s="17" t="s">
        <v>55</v>
      </c>
      <c r="C109" s="17" t="s">
        <v>284</v>
      </c>
      <c r="D109" s="17" t="s">
        <v>285</v>
      </c>
      <c r="E109" s="18">
        <v>2.0958285700000001</v>
      </c>
      <c r="F109" s="18">
        <v>2.3441711399999998</v>
      </c>
      <c r="G109" s="19">
        <v>154</v>
      </c>
      <c r="H109" s="19">
        <v>858</v>
      </c>
      <c r="I109" s="18">
        <v>41.338352870000001</v>
      </c>
      <c r="J109" s="18">
        <v>62.753399999999999</v>
      </c>
      <c r="K109" s="18">
        <v>19.498013419999999</v>
      </c>
      <c r="L109" s="18">
        <v>3.3374000000000001</v>
      </c>
      <c r="M109" s="18">
        <v>21.840339449999998</v>
      </c>
      <c r="N109" s="20">
        <v>25.8264</v>
      </c>
      <c r="O109" s="21">
        <v>43.749669519999998</v>
      </c>
      <c r="P109" s="22">
        <v>37.188588729999999</v>
      </c>
      <c r="Q109" s="23">
        <v>4.7905014894841662E-2</v>
      </c>
      <c r="R109" s="24">
        <v>7</v>
      </c>
      <c r="S109" s="25"/>
      <c r="T109" s="26"/>
      <c r="U109" s="27"/>
      <c r="V109" s="3"/>
      <c r="W109" s="13">
        <v>109</v>
      </c>
      <c r="X109" s="13" t="s">
        <v>254</v>
      </c>
      <c r="Y109" s="13" t="s">
        <v>255</v>
      </c>
      <c r="Z109" s="13" t="s">
        <v>80</v>
      </c>
      <c r="AA109" s="13" t="s">
        <v>55</v>
      </c>
      <c r="AB109" s="13" t="s">
        <v>284</v>
      </c>
      <c r="AC109" s="13" t="s">
        <v>285</v>
      </c>
      <c r="AD109" s="13">
        <v>2.0958285700000001</v>
      </c>
      <c r="AE109" s="13">
        <v>2.3441711399999998</v>
      </c>
      <c r="AF109" s="13">
        <v>0.44773018999999997</v>
      </c>
      <c r="AG109" s="13">
        <v>154</v>
      </c>
      <c r="AH109" s="13">
        <v>858</v>
      </c>
      <c r="AI109" s="13">
        <v>41.338352870000001</v>
      </c>
      <c r="AJ109" s="13">
        <v>62.753399999999999</v>
      </c>
      <c r="AK109" s="13">
        <v>19.498013419999999</v>
      </c>
      <c r="AL109" s="13">
        <v>3.3374000000000001</v>
      </c>
      <c r="AM109" s="13">
        <v>21.840339449999998</v>
      </c>
      <c r="AN109" s="13">
        <v>25.8264</v>
      </c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>
        <v>2017</v>
      </c>
      <c r="BN109" s="3">
        <v>1</v>
      </c>
      <c r="BO109" s="3">
        <v>0</v>
      </c>
      <c r="BP109" s="3">
        <v>0</v>
      </c>
      <c r="BQ109" s="3">
        <v>0</v>
      </c>
      <c r="BR109" s="3">
        <v>1</v>
      </c>
      <c r="BS109" s="3">
        <v>0</v>
      </c>
      <c r="BT109" s="3">
        <v>0</v>
      </c>
      <c r="BU109" s="3">
        <f t="shared" si="28"/>
        <v>0</v>
      </c>
      <c r="BV109" s="3">
        <f t="shared" si="29"/>
        <v>1</v>
      </c>
      <c r="BW109" s="3">
        <f t="shared" si="30"/>
        <v>0</v>
      </c>
      <c r="BX109" s="3">
        <f t="shared" si="31"/>
        <v>0.42916103896103897</v>
      </c>
      <c r="BY109" s="3">
        <f t="shared" si="32"/>
        <v>0.31070847826571946</v>
      </c>
      <c r="BZ109" s="3">
        <f t="shared" si="33"/>
        <v>6.5441180110265469</v>
      </c>
      <c r="CA109" s="3">
        <f t="shared" si="34"/>
        <v>0.94950280523159047</v>
      </c>
      <c r="CB109" s="3">
        <f t="shared" si="35"/>
        <v>3.8897435897435901E-3</v>
      </c>
    </row>
    <row r="110" spans="1:80" customFormat="1">
      <c r="A110" s="17" t="str">
        <f t="shared" si="27"/>
        <v>南區</v>
      </c>
      <c r="B110" s="17" t="s">
        <v>55</v>
      </c>
      <c r="C110" s="17" t="s">
        <v>286</v>
      </c>
      <c r="D110" s="17" t="s">
        <v>287</v>
      </c>
      <c r="E110" s="18">
        <v>0.41710999999999998</v>
      </c>
      <c r="F110" s="18">
        <v>0.73873</v>
      </c>
      <c r="G110" s="19">
        <v>118</v>
      </c>
      <c r="H110" s="19">
        <v>591</v>
      </c>
      <c r="I110" s="18">
        <v>22.141364939999999</v>
      </c>
      <c r="J110" s="18">
        <v>57.145800000000001</v>
      </c>
      <c r="K110" s="18">
        <v>11.50054252</v>
      </c>
      <c r="L110" s="18">
        <v>1.7979000000000001</v>
      </c>
      <c r="M110" s="18">
        <v>10.640822419999999</v>
      </c>
      <c r="N110" s="20">
        <v>12.5482</v>
      </c>
      <c r="O110" s="21">
        <v>26.360610000000001</v>
      </c>
      <c r="P110" s="22">
        <v>23.89508</v>
      </c>
      <c r="Q110" s="23">
        <v>1.5823230190803627E-2</v>
      </c>
      <c r="R110" s="24">
        <v>8.4</v>
      </c>
      <c r="S110" s="25"/>
      <c r="T110" s="26"/>
      <c r="U110" s="27"/>
      <c r="V110" s="3"/>
      <c r="W110" s="13">
        <v>110</v>
      </c>
      <c r="X110" s="13" t="s">
        <v>254</v>
      </c>
      <c r="Y110" s="13" t="s">
        <v>255</v>
      </c>
      <c r="Z110" s="13" t="s">
        <v>80</v>
      </c>
      <c r="AA110" s="13" t="s">
        <v>55</v>
      </c>
      <c r="AB110" s="13" t="s">
        <v>286</v>
      </c>
      <c r="AC110" s="13" t="s">
        <v>287</v>
      </c>
      <c r="AD110" s="13">
        <v>0.41710999999999998</v>
      </c>
      <c r="AE110" s="13">
        <v>0.73873</v>
      </c>
      <c r="AF110" s="13">
        <v>0.32162000000000002</v>
      </c>
      <c r="AG110" s="13">
        <v>118</v>
      </c>
      <c r="AH110" s="13">
        <v>591</v>
      </c>
      <c r="AI110" s="13">
        <v>22.141364939999999</v>
      </c>
      <c r="AJ110" s="13">
        <v>57.145800000000001</v>
      </c>
      <c r="AK110" s="13">
        <v>11.50054252</v>
      </c>
      <c r="AL110" s="13">
        <v>1.7979000000000001</v>
      </c>
      <c r="AM110" s="13">
        <v>10.640822419999999</v>
      </c>
      <c r="AN110" s="13">
        <v>12.5482</v>
      </c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>
        <v>2017</v>
      </c>
      <c r="BN110" s="3">
        <v>1</v>
      </c>
      <c r="BO110" s="3">
        <v>0</v>
      </c>
      <c r="BP110" s="3">
        <v>0</v>
      </c>
      <c r="BQ110" s="3">
        <v>0</v>
      </c>
      <c r="BR110" s="3">
        <v>1</v>
      </c>
      <c r="BS110" s="3">
        <v>0</v>
      </c>
      <c r="BT110" s="3">
        <v>0</v>
      </c>
      <c r="BU110" s="3">
        <f t="shared" si="28"/>
        <v>0</v>
      </c>
      <c r="BV110" s="3">
        <f t="shared" si="29"/>
        <v>1</v>
      </c>
      <c r="BW110" s="3">
        <f t="shared" si="30"/>
        <v>0</v>
      </c>
      <c r="BX110" s="3">
        <f t="shared" si="31"/>
        <v>0.4995228813559322</v>
      </c>
      <c r="BY110" s="3">
        <f t="shared" si="32"/>
        <v>0.20124912976981685</v>
      </c>
      <c r="BZ110" s="3">
        <f t="shared" si="33"/>
        <v>5.9184728961566266</v>
      </c>
      <c r="CA110" s="3">
        <f t="shared" si="34"/>
        <v>0.96949801251024281</v>
      </c>
      <c r="CB110" s="3">
        <f t="shared" si="35"/>
        <v>3.0421319796954316E-3</v>
      </c>
    </row>
    <row r="111" spans="1:80" customFormat="1">
      <c r="A111" s="17" t="str">
        <f t="shared" si="27"/>
        <v>南區</v>
      </c>
      <c r="B111" s="17" t="s">
        <v>55</v>
      </c>
      <c r="C111" s="17" t="s">
        <v>288</v>
      </c>
      <c r="D111" s="17" t="s">
        <v>289</v>
      </c>
      <c r="E111" s="18">
        <v>0.41388999999999998</v>
      </c>
      <c r="F111" s="18">
        <v>0.49592000000000003</v>
      </c>
      <c r="G111" s="19">
        <v>75</v>
      </c>
      <c r="H111" s="19">
        <v>438</v>
      </c>
      <c r="I111" s="18">
        <v>13.04895752</v>
      </c>
      <c r="J111" s="18">
        <v>34.879399999999997</v>
      </c>
      <c r="K111" s="18">
        <v>6.5858908600000001</v>
      </c>
      <c r="L111" s="18">
        <v>1.155</v>
      </c>
      <c r="M111" s="18">
        <v>6.46306666</v>
      </c>
      <c r="N111" s="20">
        <v>9.4977</v>
      </c>
      <c r="O111" s="21">
        <v>14.07952</v>
      </c>
      <c r="P111" s="22">
        <v>12.71599</v>
      </c>
      <c r="Q111" s="23">
        <v>2.9396598747684577E-2</v>
      </c>
      <c r="R111" s="24">
        <v>9.3000000000000007</v>
      </c>
      <c r="S111" s="25"/>
      <c r="T111" s="26"/>
      <c r="U111" s="27"/>
      <c r="V111" s="3"/>
      <c r="W111" s="13">
        <v>111</v>
      </c>
      <c r="X111" s="13" t="s">
        <v>254</v>
      </c>
      <c r="Y111" s="13" t="s">
        <v>255</v>
      </c>
      <c r="Z111" s="13" t="s">
        <v>80</v>
      </c>
      <c r="AA111" s="13" t="s">
        <v>55</v>
      </c>
      <c r="AB111" s="13" t="s">
        <v>288</v>
      </c>
      <c r="AC111" s="13" t="s">
        <v>289</v>
      </c>
      <c r="AD111" s="13">
        <v>0.41388999999999998</v>
      </c>
      <c r="AE111" s="13">
        <v>0.49592000000000003</v>
      </c>
      <c r="AF111" s="13">
        <v>8.2030000000000006E-2</v>
      </c>
      <c r="AG111" s="13">
        <v>75</v>
      </c>
      <c r="AH111" s="13">
        <v>438</v>
      </c>
      <c r="AI111" s="13">
        <v>13.04895752</v>
      </c>
      <c r="AJ111" s="13">
        <v>34.879399999999997</v>
      </c>
      <c r="AK111" s="13">
        <v>6.5858908600000001</v>
      </c>
      <c r="AL111" s="13">
        <v>1.155</v>
      </c>
      <c r="AM111" s="13">
        <v>6.46306666</v>
      </c>
      <c r="AN111" s="13">
        <v>9.4977</v>
      </c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>
        <v>2017</v>
      </c>
      <c r="BN111" s="3">
        <v>1</v>
      </c>
      <c r="BO111" s="3">
        <v>0</v>
      </c>
      <c r="BP111" s="3">
        <v>0</v>
      </c>
      <c r="BQ111" s="3">
        <v>0</v>
      </c>
      <c r="BR111" s="3">
        <v>1</v>
      </c>
      <c r="BS111" s="3">
        <v>0</v>
      </c>
      <c r="BT111" s="3">
        <v>0</v>
      </c>
      <c r="BU111" s="3">
        <f t="shared" si="28"/>
        <v>0</v>
      </c>
      <c r="BV111" s="3">
        <f t="shared" si="29"/>
        <v>1</v>
      </c>
      <c r="BW111" s="3">
        <f t="shared" si="30"/>
        <v>0</v>
      </c>
      <c r="BX111" s="3">
        <f t="shared" si="31"/>
        <v>0.48045866666666665</v>
      </c>
      <c r="BY111" s="3">
        <f t="shared" si="32"/>
        <v>0.18881892635767819</v>
      </c>
      <c r="BZ111" s="3">
        <f t="shared" si="33"/>
        <v>5.5957287099567097</v>
      </c>
      <c r="CA111" s="3">
        <f t="shared" si="34"/>
        <v>0.96794729480718422</v>
      </c>
      <c r="CB111" s="3">
        <f t="shared" si="35"/>
        <v>2.6369863013698631E-3</v>
      </c>
    </row>
    <row r="112" spans="1:80" customFormat="1">
      <c r="A112" s="17" t="str">
        <f t="shared" si="27"/>
        <v>南區</v>
      </c>
      <c r="B112" s="17" t="s">
        <v>55</v>
      </c>
      <c r="C112" s="17" t="s">
        <v>290</v>
      </c>
      <c r="D112" s="17" t="s">
        <v>291</v>
      </c>
      <c r="E112" s="18">
        <v>-1.8929999999999999E-2</v>
      </c>
      <c r="F112" s="18">
        <v>-1.5E-3</v>
      </c>
      <c r="G112" s="19">
        <v>91</v>
      </c>
      <c r="H112" s="19">
        <v>470</v>
      </c>
      <c r="I112" s="18">
        <v>12.417192030000001</v>
      </c>
      <c r="J112" s="18">
        <v>35.587800000000001</v>
      </c>
      <c r="K112" s="18">
        <v>7.74212407</v>
      </c>
      <c r="L112" s="18">
        <v>0.86639999999999995</v>
      </c>
      <c r="M112" s="18">
        <v>4.6750679599999998</v>
      </c>
      <c r="N112" s="20">
        <v>6.5731000000000002</v>
      </c>
      <c r="O112" s="21">
        <v>13.5647</v>
      </c>
      <c r="P112" s="22">
        <v>11.939109999999999</v>
      </c>
      <c r="Q112" s="23">
        <v>-1.395533996328706E-3</v>
      </c>
      <c r="R112" s="24">
        <v>8.5</v>
      </c>
      <c r="S112" s="25"/>
      <c r="T112" s="26"/>
      <c r="U112" s="27"/>
      <c r="V112" s="3"/>
      <c r="W112" s="13">
        <v>112</v>
      </c>
      <c r="X112" s="13" t="s">
        <v>254</v>
      </c>
      <c r="Y112" s="13" t="s">
        <v>255</v>
      </c>
      <c r="Z112" s="13" t="s">
        <v>80</v>
      </c>
      <c r="AA112" s="13" t="s">
        <v>55</v>
      </c>
      <c r="AB112" s="13" t="s">
        <v>290</v>
      </c>
      <c r="AC112" s="13" t="s">
        <v>291</v>
      </c>
      <c r="AD112" s="13">
        <v>-1.8929999999999999E-2</v>
      </c>
      <c r="AE112" s="13">
        <v>-1.5E-3</v>
      </c>
      <c r="AF112" s="13">
        <v>1.7430000000000001E-2</v>
      </c>
      <c r="AG112" s="13">
        <v>91</v>
      </c>
      <c r="AH112" s="13">
        <v>470</v>
      </c>
      <c r="AI112" s="13">
        <v>12.417192030000001</v>
      </c>
      <c r="AJ112" s="13">
        <v>35.587800000000001</v>
      </c>
      <c r="AK112" s="13">
        <v>7.74212407</v>
      </c>
      <c r="AL112" s="13">
        <v>0.86639999999999995</v>
      </c>
      <c r="AM112" s="13">
        <v>4.6750679599999998</v>
      </c>
      <c r="AN112" s="13">
        <v>6.5731000000000002</v>
      </c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>
        <v>2017</v>
      </c>
      <c r="BN112" s="3">
        <v>1</v>
      </c>
      <c r="BO112" s="3">
        <v>0</v>
      </c>
      <c r="BP112" s="3">
        <v>0</v>
      </c>
      <c r="BQ112" s="3">
        <v>0</v>
      </c>
      <c r="BR112" s="3">
        <v>1</v>
      </c>
      <c r="BS112" s="3">
        <v>0</v>
      </c>
      <c r="BT112" s="3">
        <v>0</v>
      </c>
      <c r="BU112" s="3">
        <f t="shared" si="28"/>
        <v>0</v>
      </c>
      <c r="BV112" s="3">
        <f t="shared" si="29"/>
        <v>1</v>
      </c>
      <c r="BW112" s="3">
        <f t="shared" si="30"/>
        <v>0</v>
      </c>
      <c r="BX112" s="3">
        <f t="shared" si="31"/>
        <v>0.40059560439560438</v>
      </c>
      <c r="BY112" s="3">
        <f t="shared" si="32"/>
        <v>0.2175499488588786</v>
      </c>
      <c r="BZ112" s="3">
        <f t="shared" si="33"/>
        <v>5.3959694829178213</v>
      </c>
      <c r="CA112" s="3">
        <f t="shared" si="34"/>
        <v>0.97623319123722374</v>
      </c>
      <c r="CB112" s="3">
        <f t="shared" si="35"/>
        <v>1.8434042553191487E-3</v>
      </c>
    </row>
    <row r="113" spans="1:80" customFormat="1">
      <c r="A113" s="17" t="str">
        <f t="shared" si="27"/>
        <v>南區</v>
      </c>
      <c r="B113" s="17" t="s">
        <v>56</v>
      </c>
      <c r="C113" s="17" t="s">
        <v>292</v>
      </c>
      <c r="D113" s="17" t="s">
        <v>293</v>
      </c>
      <c r="E113" s="18">
        <v>-7.1093890000000007E-2</v>
      </c>
      <c r="F113" s="18">
        <v>-7.8772339999999996E-2</v>
      </c>
      <c r="G113" s="19">
        <v>39</v>
      </c>
      <c r="H113" s="19">
        <v>388</v>
      </c>
      <c r="I113" s="18">
        <v>5.5475303499999997</v>
      </c>
      <c r="J113" s="18">
        <v>14.3744</v>
      </c>
      <c r="K113" s="18">
        <v>2.7330048699999998</v>
      </c>
      <c r="L113" s="18">
        <v>0.47899999999999998</v>
      </c>
      <c r="M113" s="18">
        <v>2.8145254799999999</v>
      </c>
      <c r="N113" s="20">
        <v>8.2638999999999996</v>
      </c>
      <c r="O113" s="21">
        <v>6.0306823600000001</v>
      </c>
      <c r="P113" s="22">
        <v>6.6925988299999997</v>
      </c>
      <c r="Q113" s="23">
        <v>-1.1788697489947059E-2</v>
      </c>
      <c r="R113" s="24">
        <v>11.5</v>
      </c>
      <c r="S113" s="25"/>
      <c r="T113" s="26"/>
      <c r="U113" s="27"/>
      <c r="V113" s="3"/>
      <c r="W113" s="13">
        <v>113</v>
      </c>
      <c r="X113" s="13" t="s">
        <v>254</v>
      </c>
      <c r="Y113" s="13" t="s">
        <v>255</v>
      </c>
      <c r="Z113" s="13" t="s">
        <v>115</v>
      </c>
      <c r="AA113" s="13" t="s">
        <v>56</v>
      </c>
      <c r="AB113" s="13" t="s">
        <v>292</v>
      </c>
      <c r="AC113" s="13" t="s">
        <v>293</v>
      </c>
      <c r="AD113" s="13">
        <v>-7.1093890000000007E-2</v>
      </c>
      <c r="AE113" s="13">
        <v>-7.8772339999999996E-2</v>
      </c>
      <c r="AF113" s="13">
        <v>-7.6784499999999999E-3</v>
      </c>
      <c r="AG113" s="13">
        <v>39</v>
      </c>
      <c r="AH113" s="13">
        <v>388</v>
      </c>
      <c r="AI113" s="13">
        <v>5.5475303499999997</v>
      </c>
      <c r="AJ113" s="13">
        <v>14.3744</v>
      </c>
      <c r="AK113" s="13">
        <v>2.7330048699999998</v>
      </c>
      <c r="AL113" s="13">
        <v>0.47899999999999998</v>
      </c>
      <c r="AM113" s="13">
        <v>2.8145254799999999</v>
      </c>
      <c r="AN113" s="13">
        <v>8.2638999999999996</v>
      </c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>
        <v>2017</v>
      </c>
      <c r="BN113" s="3">
        <v>0</v>
      </c>
      <c r="BO113" s="3">
        <v>0</v>
      </c>
      <c r="BP113" s="3">
        <v>0</v>
      </c>
      <c r="BQ113" s="3">
        <v>0</v>
      </c>
      <c r="BR113" s="3">
        <v>1</v>
      </c>
      <c r="BS113" s="3">
        <v>0</v>
      </c>
      <c r="BT113" s="3">
        <v>0</v>
      </c>
      <c r="BU113" s="3">
        <f t="shared" si="28"/>
        <v>0</v>
      </c>
      <c r="BV113" s="3">
        <f t="shared" si="29"/>
        <v>0</v>
      </c>
      <c r="BW113" s="3">
        <f t="shared" si="30"/>
        <v>1</v>
      </c>
      <c r="BX113" s="3">
        <f t="shared" si="31"/>
        <v>0.3808564102564102</v>
      </c>
      <c r="BY113" s="3">
        <f t="shared" si="32"/>
        <v>0.19013001377448796</v>
      </c>
      <c r="BZ113" s="3">
        <f t="shared" si="33"/>
        <v>5.8758360751565766</v>
      </c>
      <c r="CA113" s="3">
        <f t="shared" si="34"/>
        <v>0.96775149124106274</v>
      </c>
      <c r="CB113" s="3">
        <f t="shared" si="35"/>
        <v>1.2345360824742267E-3</v>
      </c>
    </row>
    <row r="114" spans="1:80" customFormat="1">
      <c r="A114" s="17" t="str">
        <f t="shared" si="27"/>
        <v>南區</v>
      </c>
      <c r="B114" s="17" t="s">
        <v>56</v>
      </c>
      <c r="C114" s="17" t="s">
        <v>294</v>
      </c>
      <c r="D114" s="17" t="s">
        <v>295</v>
      </c>
      <c r="E114" s="18">
        <v>-9.9527679999999993E-2</v>
      </c>
      <c r="F114" s="18">
        <v>0.20637726000000001</v>
      </c>
      <c r="G114" s="19">
        <v>67</v>
      </c>
      <c r="H114" s="19">
        <v>301</v>
      </c>
      <c r="I114" s="18">
        <v>8.7950400399999999</v>
      </c>
      <c r="J114" s="18">
        <v>25.340499999999999</v>
      </c>
      <c r="K114" s="18">
        <v>5.4013119200000004</v>
      </c>
      <c r="L114" s="18">
        <v>0.63019999999999998</v>
      </c>
      <c r="M114" s="18">
        <v>3.39372812</v>
      </c>
      <c r="N114" s="20">
        <v>7.5480999999999998</v>
      </c>
      <c r="O114" s="21">
        <v>9.2367302900000006</v>
      </c>
      <c r="P114" s="22">
        <v>8.6427179499999998</v>
      </c>
      <c r="Q114" s="23">
        <v>-1.0775206904953375E-2</v>
      </c>
      <c r="R114" s="24">
        <v>9.4</v>
      </c>
      <c r="S114" s="25"/>
      <c r="T114" s="26"/>
      <c r="U114" s="27"/>
      <c r="V114" s="3"/>
      <c r="W114" s="13">
        <v>114</v>
      </c>
      <c r="X114" s="13" t="s">
        <v>254</v>
      </c>
      <c r="Y114" s="13" t="s">
        <v>255</v>
      </c>
      <c r="Z114" s="13" t="s">
        <v>115</v>
      </c>
      <c r="AA114" s="13" t="s">
        <v>56</v>
      </c>
      <c r="AB114" s="13" t="s">
        <v>294</v>
      </c>
      <c r="AC114" s="13" t="s">
        <v>295</v>
      </c>
      <c r="AD114" s="13">
        <v>-9.9527679999999993E-2</v>
      </c>
      <c r="AE114" s="13">
        <v>0.20637726000000001</v>
      </c>
      <c r="AF114" s="13">
        <v>0.30590494000000001</v>
      </c>
      <c r="AG114" s="13">
        <v>67</v>
      </c>
      <c r="AH114" s="13">
        <v>301</v>
      </c>
      <c r="AI114" s="13">
        <v>8.7950400399999999</v>
      </c>
      <c r="AJ114" s="13">
        <v>25.340499999999999</v>
      </c>
      <c r="AK114" s="13">
        <v>5.4013119200000004</v>
      </c>
      <c r="AL114" s="13">
        <v>0.63019999999999998</v>
      </c>
      <c r="AM114" s="13">
        <v>3.39372812</v>
      </c>
      <c r="AN114" s="13">
        <v>7.5480999999999998</v>
      </c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>
        <v>2017</v>
      </c>
      <c r="BN114" s="3">
        <v>0</v>
      </c>
      <c r="BO114" s="3">
        <v>0</v>
      </c>
      <c r="BP114" s="3">
        <v>0</v>
      </c>
      <c r="BQ114" s="3">
        <v>0</v>
      </c>
      <c r="BR114" s="3">
        <v>1</v>
      </c>
      <c r="BS114" s="3">
        <v>0</v>
      </c>
      <c r="BT114" s="3">
        <v>0</v>
      </c>
      <c r="BU114" s="3">
        <f t="shared" si="28"/>
        <v>0</v>
      </c>
      <c r="BV114" s="3">
        <f t="shared" si="29"/>
        <v>0</v>
      </c>
      <c r="BW114" s="3">
        <f t="shared" si="30"/>
        <v>1</v>
      </c>
      <c r="BX114" s="3">
        <f t="shared" si="31"/>
        <v>0.38762238805970145</v>
      </c>
      <c r="BY114" s="3">
        <f t="shared" si="32"/>
        <v>0.21314938221424204</v>
      </c>
      <c r="BZ114" s="3">
        <f t="shared" si="33"/>
        <v>5.3851604569977782</v>
      </c>
      <c r="CA114" s="3">
        <f t="shared" si="34"/>
        <v>0.97573419276338336</v>
      </c>
      <c r="CB114" s="3">
        <f t="shared" si="35"/>
        <v>2.093687707641196E-3</v>
      </c>
    </row>
    <row r="115" spans="1:80" customFormat="1">
      <c r="A115" s="17" t="str">
        <f t="shared" si="27"/>
        <v>南區</v>
      </c>
      <c r="B115" s="17" t="s">
        <v>56</v>
      </c>
      <c r="C115" s="17" t="s">
        <v>296</v>
      </c>
      <c r="D115" s="17" t="s">
        <v>297</v>
      </c>
      <c r="E115" s="18">
        <v>7.4912019999999996E-2</v>
      </c>
      <c r="F115" s="18">
        <v>0.16074588000000001</v>
      </c>
      <c r="G115" s="19">
        <v>40</v>
      </c>
      <c r="H115" s="19">
        <v>627</v>
      </c>
      <c r="I115" s="18">
        <v>6.33411802</v>
      </c>
      <c r="J115" s="18">
        <v>19.6919</v>
      </c>
      <c r="K115" s="18">
        <v>3.0369845299999998</v>
      </c>
      <c r="L115" s="18">
        <v>0.51239999999999997</v>
      </c>
      <c r="M115" s="18">
        <v>3.2971334900000002</v>
      </c>
      <c r="N115" s="20">
        <v>11.2988</v>
      </c>
      <c r="O115" s="21">
        <v>7.0812540000000004</v>
      </c>
      <c r="P115" s="22">
        <v>7.7153210999999997</v>
      </c>
      <c r="Q115" s="23">
        <v>1.0578920061333768E-2</v>
      </c>
      <c r="R115" s="24">
        <v>11.7</v>
      </c>
      <c r="S115" s="25"/>
      <c r="T115" s="26"/>
      <c r="U115" s="27"/>
      <c r="V115" s="3"/>
      <c r="W115" s="13">
        <v>115</v>
      </c>
      <c r="X115" s="13" t="s">
        <v>254</v>
      </c>
      <c r="Y115" s="13" t="s">
        <v>255</v>
      </c>
      <c r="Z115" s="13" t="s">
        <v>115</v>
      </c>
      <c r="AA115" s="13" t="s">
        <v>56</v>
      </c>
      <c r="AB115" s="13" t="s">
        <v>296</v>
      </c>
      <c r="AC115" s="13" t="s">
        <v>297</v>
      </c>
      <c r="AD115" s="13">
        <v>7.4912019999999996E-2</v>
      </c>
      <c r="AE115" s="13">
        <v>0.16074588000000001</v>
      </c>
      <c r="AF115" s="13">
        <v>8.5833859999999998E-2</v>
      </c>
      <c r="AG115" s="13">
        <v>40</v>
      </c>
      <c r="AH115" s="13">
        <v>627</v>
      </c>
      <c r="AI115" s="13">
        <v>6.33411802</v>
      </c>
      <c r="AJ115" s="13">
        <v>19.6919</v>
      </c>
      <c r="AK115" s="13">
        <v>3.0369845299999998</v>
      </c>
      <c r="AL115" s="13">
        <v>0.51239999999999997</v>
      </c>
      <c r="AM115" s="13">
        <v>3.2971334900000002</v>
      </c>
      <c r="AN115" s="13">
        <v>11.2988</v>
      </c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>
        <v>2017</v>
      </c>
      <c r="BN115" s="3">
        <v>0</v>
      </c>
      <c r="BO115" s="3">
        <v>0</v>
      </c>
      <c r="BP115" s="3">
        <v>0</v>
      </c>
      <c r="BQ115" s="3">
        <v>0</v>
      </c>
      <c r="BR115" s="3">
        <v>1</v>
      </c>
      <c r="BS115" s="3">
        <v>0</v>
      </c>
      <c r="BT115" s="3">
        <v>0</v>
      </c>
      <c r="BU115" s="3">
        <f t="shared" si="28"/>
        <v>0</v>
      </c>
      <c r="BV115" s="3">
        <f t="shared" si="29"/>
        <v>0</v>
      </c>
      <c r="BW115" s="3">
        <f t="shared" si="30"/>
        <v>1</v>
      </c>
      <c r="BX115" s="3">
        <f t="shared" si="31"/>
        <v>0.50510750000000004</v>
      </c>
      <c r="BY115" s="3">
        <f t="shared" si="32"/>
        <v>0.15422506360483243</v>
      </c>
      <c r="BZ115" s="3">
        <f t="shared" si="33"/>
        <v>6.4346867486338803</v>
      </c>
      <c r="CA115" s="3">
        <f t="shared" si="34"/>
        <v>0.97463906198185535</v>
      </c>
      <c r="CB115" s="3">
        <f t="shared" si="35"/>
        <v>8.1722488038277511E-4</v>
      </c>
    </row>
    <row r="116" spans="1:80" customFormat="1">
      <c r="A116" s="17" t="str">
        <f t="shared" si="27"/>
        <v>南區</v>
      </c>
      <c r="B116" s="17" t="s">
        <v>56</v>
      </c>
      <c r="C116" s="17" t="s">
        <v>298</v>
      </c>
      <c r="D116" s="17" t="s">
        <v>299</v>
      </c>
      <c r="E116" s="18">
        <v>0.72071675000000002</v>
      </c>
      <c r="F116" s="18">
        <v>0.72877208000000004</v>
      </c>
      <c r="G116" s="19">
        <v>52</v>
      </c>
      <c r="H116" s="19">
        <v>258</v>
      </c>
      <c r="I116" s="18">
        <v>13.36262432</v>
      </c>
      <c r="J116" s="18">
        <v>37.5749</v>
      </c>
      <c r="K116" s="18">
        <v>7.9484806099999998</v>
      </c>
      <c r="L116" s="18">
        <v>0.93630000000000002</v>
      </c>
      <c r="M116" s="18">
        <v>5.4141437100000003</v>
      </c>
      <c r="N116" s="20">
        <v>7.7297000000000002</v>
      </c>
      <c r="O116" s="21">
        <v>13.3800904</v>
      </c>
      <c r="P116" s="22">
        <v>11.287905950000001</v>
      </c>
      <c r="Q116" s="23">
        <v>5.3864864022144424E-2</v>
      </c>
      <c r="R116" s="24">
        <v>11.6</v>
      </c>
      <c r="S116" s="25"/>
      <c r="T116" s="26"/>
      <c r="U116" s="27"/>
      <c r="V116" s="3"/>
      <c r="W116" s="13">
        <v>116</v>
      </c>
      <c r="X116" s="13" t="s">
        <v>254</v>
      </c>
      <c r="Y116" s="13" t="s">
        <v>255</v>
      </c>
      <c r="Z116" s="13" t="s">
        <v>115</v>
      </c>
      <c r="AA116" s="13" t="s">
        <v>56</v>
      </c>
      <c r="AB116" s="13" t="s">
        <v>298</v>
      </c>
      <c r="AC116" s="13" t="s">
        <v>299</v>
      </c>
      <c r="AD116" s="13">
        <v>0.72071675000000002</v>
      </c>
      <c r="AE116" s="13">
        <v>0.72877208000000004</v>
      </c>
      <c r="AF116" s="13">
        <v>7.1606749999999997E-2</v>
      </c>
      <c r="AG116" s="13">
        <v>52</v>
      </c>
      <c r="AH116" s="13">
        <v>258</v>
      </c>
      <c r="AI116" s="13">
        <v>13.36262432</v>
      </c>
      <c r="AJ116" s="13">
        <v>37.5749</v>
      </c>
      <c r="AK116" s="13">
        <v>7.9484806099999998</v>
      </c>
      <c r="AL116" s="13">
        <v>0.93630000000000002</v>
      </c>
      <c r="AM116" s="13">
        <v>5.4141437100000003</v>
      </c>
      <c r="AN116" s="13">
        <v>7.7297000000000002</v>
      </c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>
        <v>2017</v>
      </c>
      <c r="BN116" s="3">
        <v>1</v>
      </c>
      <c r="BO116" s="3">
        <v>0</v>
      </c>
      <c r="BP116" s="3">
        <v>0</v>
      </c>
      <c r="BQ116" s="3">
        <v>0</v>
      </c>
      <c r="BR116" s="3">
        <v>1</v>
      </c>
      <c r="BS116" s="3">
        <v>0</v>
      </c>
      <c r="BT116" s="3">
        <v>0</v>
      </c>
      <c r="BU116" s="3">
        <f t="shared" si="28"/>
        <v>0</v>
      </c>
      <c r="BV116" s="3">
        <f t="shared" si="29"/>
        <v>0</v>
      </c>
      <c r="BW116" s="3">
        <f t="shared" si="30"/>
        <v>1</v>
      </c>
      <c r="BX116" s="3">
        <f t="shared" si="31"/>
        <v>0.74060000000000004</v>
      </c>
      <c r="BY116" s="3">
        <f t="shared" si="32"/>
        <v>0.21153697308575672</v>
      </c>
      <c r="BZ116" s="3">
        <f t="shared" si="33"/>
        <v>5.7824882089074015</v>
      </c>
      <c r="CA116" s="3">
        <f t="shared" si="34"/>
        <v>0.97568759218097589</v>
      </c>
      <c r="CB116" s="3">
        <f t="shared" si="35"/>
        <v>3.6290697674418605E-3</v>
      </c>
    </row>
    <row r="117" spans="1:80" customFormat="1">
      <c r="A117" s="17" t="str">
        <f t="shared" si="27"/>
        <v>南區</v>
      </c>
      <c r="B117" s="17" t="s">
        <v>56</v>
      </c>
      <c r="C117" s="17" t="s">
        <v>300</v>
      </c>
      <c r="D117" s="17" t="s">
        <v>301</v>
      </c>
      <c r="E117" s="18">
        <v>3.9768400000000002</v>
      </c>
      <c r="F117" s="18">
        <v>3.98001</v>
      </c>
      <c r="G117" s="19">
        <v>45</v>
      </c>
      <c r="H117" s="19">
        <v>346</v>
      </c>
      <c r="I117" s="18">
        <v>12.36653935</v>
      </c>
      <c r="J117" s="18">
        <v>43.117600000000003</v>
      </c>
      <c r="K117" s="18">
        <v>9.24049868</v>
      </c>
      <c r="L117" s="18">
        <v>0.54549999999999998</v>
      </c>
      <c r="M117" s="18">
        <v>3.1260406700000001</v>
      </c>
      <c r="N117" s="20">
        <v>4.5576999999999996</v>
      </c>
      <c r="O117" s="21">
        <v>11.99173</v>
      </c>
      <c r="P117" s="22">
        <v>7.3443100000000001</v>
      </c>
      <c r="Q117" s="23">
        <v>0.33163188297268198</v>
      </c>
      <c r="R117" s="24">
        <v>12.9</v>
      </c>
      <c r="S117" s="25"/>
      <c r="T117" s="26"/>
      <c r="U117" s="27"/>
      <c r="V117" s="3"/>
      <c r="W117" s="13">
        <v>117</v>
      </c>
      <c r="X117" s="13" t="s">
        <v>254</v>
      </c>
      <c r="Y117" s="13" t="s">
        <v>255</v>
      </c>
      <c r="Z117" s="13" t="s">
        <v>115</v>
      </c>
      <c r="AA117" s="13" t="s">
        <v>56</v>
      </c>
      <c r="AB117" s="13" t="s">
        <v>300</v>
      </c>
      <c r="AC117" s="13" t="s">
        <v>301</v>
      </c>
      <c r="AD117" s="13">
        <v>3.9768400000000002</v>
      </c>
      <c r="AE117" s="13">
        <v>3.98001</v>
      </c>
      <c r="AF117" s="13">
        <v>3.1700000000000001E-3</v>
      </c>
      <c r="AG117" s="13">
        <v>45</v>
      </c>
      <c r="AH117" s="13">
        <v>346</v>
      </c>
      <c r="AI117" s="13">
        <v>12.36653935</v>
      </c>
      <c r="AJ117" s="13">
        <v>43.117600000000003</v>
      </c>
      <c r="AK117" s="13">
        <v>9.24049868</v>
      </c>
      <c r="AL117" s="13">
        <v>0.54549999999999998</v>
      </c>
      <c r="AM117" s="13">
        <v>3.1260406700000001</v>
      </c>
      <c r="AN117" s="13">
        <v>4.5576999999999996</v>
      </c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>
        <v>2017</v>
      </c>
      <c r="BN117" s="3">
        <v>1</v>
      </c>
      <c r="BO117" s="3">
        <v>0</v>
      </c>
      <c r="BP117" s="3">
        <v>0</v>
      </c>
      <c r="BQ117" s="3">
        <v>0</v>
      </c>
      <c r="BR117" s="3">
        <v>1</v>
      </c>
      <c r="BS117" s="3">
        <v>0</v>
      </c>
      <c r="BT117" s="3">
        <v>0</v>
      </c>
      <c r="BU117" s="3">
        <f t="shared" si="28"/>
        <v>0</v>
      </c>
      <c r="BV117" s="3">
        <f t="shared" si="29"/>
        <v>0</v>
      </c>
      <c r="BW117" s="3">
        <f t="shared" si="30"/>
        <v>1</v>
      </c>
      <c r="BX117" s="3">
        <f t="shared" si="31"/>
        <v>0.9702911111111111</v>
      </c>
      <c r="BY117" s="3">
        <f t="shared" si="32"/>
        <v>0.21430920737703396</v>
      </c>
      <c r="BZ117" s="3">
        <f t="shared" si="33"/>
        <v>5.7305970119156742</v>
      </c>
      <c r="CA117" s="3">
        <f t="shared" si="34"/>
        <v>0.98750661313557675</v>
      </c>
      <c r="CB117" s="3">
        <f t="shared" si="35"/>
        <v>1.5765895953757224E-3</v>
      </c>
    </row>
    <row r="118" spans="1:80" customFormat="1">
      <c r="A118" s="17" t="str">
        <f t="shared" si="27"/>
        <v>高屏</v>
      </c>
      <c r="B118" s="17" t="s">
        <v>54</v>
      </c>
      <c r="C118" s="17" t="s">
        <v>302</v>
      </c>
      <c r="D118" s="17" t="s">
        <v>303</v>
      </c>
      <c r="E118" s="18">
        <v>-1.79002266</v>
      </c>
      <c r="F118" s="18">
        <v>2.4455385999999999</v>
      </c>
      <c r="G118" s="19">
        <v>622</v>
      </c>
      <c r="H118" s="19">
        <v>1426</v>
      </c>
      <c r="I118" s="18">
        <v>76.137404810000007</v>
      </c>
      <c r="J118" s="18">
        <v>103.94759999999999</v>
      </c>
      <c r="K118" s="18">
        <v>36.602520419999998</v>
      </c>
      <c r="L118" s="18">
        <v>4.6840999999999999</v>
      </c>
      <c r="M118" s="18">
        <v>39.534884390000002</v>
      </c>
      <c r="N118" s="20">
        <v>40.573599999999999</v>
      </c>
      <c r="O118" s="21">
        <v>86.081934610000005</v>
      </c>
      <c r="P118" s="22">
        <v>77.829059369999996</v>
      </c>
      <c r="Q118" s="23">
        <v>-2.079440556383657E-2</v>
      </c>
      <c r="R118" s="24">
        <v>6.9</v>
      </c>
      <c r="S118" s="25"/>
      <c r="T118" s="26"/>
      <c r="U118" s="27"/>
      <c r="V118" s="3"/>
      <c r="W118" s="13">
        <v>118</v>
      </c>
      <c r="X118" s="13" t="s">
        <v>304</v>
      </c>
      <c r="Y118" s="13" t="s">
        <v>52</v>
      </c>
      <c r="Z118" s="13" t="s">
        <v>64</v>
      </c>
      <c r="AA118" s="13" t="s">
        <v>54</v>
      </c>
      <c r="AB118" s="13" t="s">
        <v>302</v>
      </c>
      <c r="AC118" s="13" t="s">
        <v>303</v>
      </c>
      <c r="AD118" s="13">
        <v>-1.79002266</v>
      </c>
      <c r="AE118" s="13">
        <v>2.4455385999999999</v>
      </c>
      <c r="AF118" s="13">
        <v>4.2355612599999999</v>
      </c>
      <c r="AG118" s="13">
        <v>622</v>
      </c>
      <c r="AH118" s="13">
        <v>1426</v>
      </c>
      <c r="AI118" s="13">
        <v>76.137404810000007</v>
      </c>
      <c r="AJ118" s="13">
        <v>103.94759999999999</v>
      </c>
      <c r="AK118" s="13">
        <v>36.602520419999998</v>
      </c>
      <c r="AL118" s="13">
        <v>4.6840999999999999</v>
      </c>
      <c r="AM118" s="13">
        <v>39.534884390000002</v>
      </c>
      <c r="AN118" s="13">
        <v>40.573599999999999</v>
      </c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>
        <v>2017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1</v>
      </c>
      <c r="BT118" s="3">
        <v>0</v>
      </c>
      <c r="BU118" s="3">
        <f t="shared" si="28"/>
        <v>1</v>
      </c>
      <c r="BV118" s="3">
        <f t="shared" si="29"/>
        <v>0</v>
      </c>
      <c r="BW118" s="3">
        <f t="shared" si="30"/>
        <v>0</v>
      </c>
      <c r="BX118" s="3">
        <f t="shared" si="31"/>
        <v>0.17464903536977491</v>
      </c>
      <c r="BY118" s="3">
        <f t="shared" si="32"/>
        <v>0.35212472842085818</v>
      </c>
      <c r="BZ118" s="3">
        <f t="shared" si="33"/>
        <v>8.4402306504984956</v>
      </c>
      <c r="CA118" s="3">
        <f t="shared" si="34"/>
        <v>0.95688091045247381</v>
      </c>
      <c r="CB118" s="3">
        <f t="shared" si="35"/>
        <v>3.284782608695652E-3</v>
      </c>
    </row>
    <row r="119" spans="1:80" customFormat="1">
      <c r="A119" s="17" t="str">
        <f t="shared" si="27"/>
        <v>高屏</v>
      </c>
      <c r="B119" s="17" t="s">
        <v>54</v>
      </c>
      <c r="C119" s="17" t="s">
        <v>305</v>
      </c>
      <c r="D119" s="17" t="s">
        <v>306</v>
      </c>
      <c r="E119" s="18">
        <v>3.36410908</v>
      </c>
      <c r="F119" s="18">
        <v>49.779323679999997</v>
      </c>
      <c r="G119" s="19">
        <v>948</v>
      </c>
      <c r="H119" s="19">
        <v>2596</v>
      </c>
      <c r="I119" s="18">
        <v>142.65011580000001</v>
      </c>
      <c r="J119" s="18">
        <v>209.2739</v>
      </c>
      <c r="K119" s="18">
        <v>75.371747290000002</v>
      </c>
      <c r="L119" s="18">
        <v>7.7371999999999996</v>
      </c>
      <c r="M119" s="18">
        <v>67.278368510000007</v>
      </c>
      <c r="N119" s="20">
        <v>79.760900000000007</v>
      </c>
      <c r="O119" s="21">
        <v>165.80202342999999</v>
      </c>
      <c r="P119" s="22">
        <v>157.93274597999999</v>
      </c>
      <c r="Q119" s="23">
        <v>2.0289915710348942E-2</v>
      </c>
      <c r="R119" s="24">
        <v>7.6</v>
      </c>
      <c r="S119" s="25"/>
      <c r="T119" s="26"/>
      <c r="U119" s="27"/>
      <c r="V119" s="3"/>
      <c r="W119" s="13">
        <v>119</v>
      </c>
      <c r="X119" s="13" t="s">
        <v>304</v>
      </c>
      <c r="Y119" s="13" t="s">
        <v>52</v>
      </c>
      <c r="Z119" s="13" t="s">
        <v>64</v>
      </c>
      <c r="AA119" s="13" t="s">
        <v>54</v>
      </c>
      <c r="AB119" s="13" t="s">
        <v>305</v>
      </c>
      <c r="AC119" s="13" t="s">
        <v>306</v>
      </c>
      <c r="AD119" s="13">
        <v>3.36410908</v>
      </c>
      <c r="AE119" s="13">
        <v>49.779323679999997</v>
      </c>
      <c r="AF119" s="13">
        <v>46.415214599999999</v>
      </c>
      <c r="AG119" s="13">
        <v>948</v>
      </c>
      <c r="AH119" s="13">
        <v>2596</v>
      </c>
      <c r="AI119" s="13">
        <v>142.65011580000001</v>
      </c>
      <c r="AJ119" s="13">
        <v>209.2739</v>
      </c>
      <c r="AK119" s="13">
        <v>75.371747290000002</v>
      </c>
      <c r="AL119" s="13">
        <v>7.7371999999999996</v>
      </c>
      <c r="AM119" s="13">
        <v>67.278368510000007</v>
      </c>
      <c r="AN119" s="13">
        <v>79.760900000000007</v>
      </c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>
        <v>2017</v>
      </c>
      <c r="BN119" s="3">
        <v>1</v>
      </c>
      <c r="BO119" s="3">
        <v>0</v>
      </c>
      <c r="BP119" s="3">
        <v>0</v>
      </c>
      <c r="BQ119" s="3">
        <v>0</v>
      </c>
      <c r="BR119" s="3">
        <v>0</v>
      </c>
      <c r="BS119" s="3">
        <v>1</v>
      </c>
      <c r="BT119" s="3">
        <v>0</v>
      </c>
      <c r="BU119" s="3">
        <f t="shared" si="28"/>
        <v>1</v>
      </c>
      <c r="BV119" s="3">
        <f t="shared" si="29"/>
        <v>0</v>
      </c>
      <c r="BW119" s="3">
        <f t="shared" si="30"/>
        <v>0</v>
      </c>
      <c r="BX119" s="3">
        <f t="shared" si="31"/>
        <v>0.22891466244725739</v>
      </c>
      <c r="BY119" s="3">
        <f t="shared" si="32"/>
        <v>0.3601583727832281</v>
      </c>
      <c r="BZ119" s="3">
        <f t="shared" si="33"/>
        <v>8.6954413108101143</v>
      </c>
      <c r="CA119" s="3">
        <f t="shared" si="34"/>
        <v>0.96434652421005196</v>
      </c>
      <c r="CB119" s="3">
        <f t="shared" si="35"/>
        <v>2.9804314329738056E-3</v>
      </c>
    </row>
    <row r="120" spans="1:80" customFormat="1">
      <c r="A120" s="17" t="str">
        <f t="shared" si="27"/>
        <v>高屏</v>
      </c>
      <c r="B120" s="17" t="s">
        <v>54</v>
      </c>
      <c r="C120" s="17" t="s">
        <v>307</v>
      </c>
      <c r="D120" s="17" t="s">
        <v>308</v>
      </c>
      <c r="E120" s="18">
        <v>8.1008766100000003</v>
      </c>
      <c r="F120" s="18">
        <v>6.9287888300000002</v>
      </c>
      <c r="G120" s="19">
        <v>806</v>
      </c>
      <c r="H120" s="19">
        <v>1642</v>
      </c>
      <c r="I120" s="18">
        <v>95.893957180000001</v>
      </c>
      <c r="J120" s="18">
        <v>134.3366</v>
      </c>
      <c r="K120" s="18">
        <v>49.858168990000003</v>
      </c>
      <c r="L120" s="18">
        <v>5.9273999999999996</v>
      </c>
      <c r="M120" s="18">
        <v>46.035788189999998</v>
      </c>
      <c r="N120" s="20">
        <v>47.661900000000003</v>
      </c>
      <c r="O120" s="21">
        <v>119.11292548999999</v>
      </c>
      <c r="P120" s="22">
        <v>101.70032351</v>
      </c>
      <c r="Q120" s="23">
        <v>6.8010054968216702E-2</v>
      </c>
      <c r="R120" s="24">
        <v>7.3</v>
      </c>
      <c r="S120" s="25"/>
      <c r="T120" s="26"/>
      <c r="U120" s="27"/>
      <c r="V120" s="3"/>
      <c r="W120" s="13">
        <v>120</v>
      </c>
      <c r="X120" s="13" t="s">
        <v>304</v>
      </c>
      <c r="Y120" s="13" t="s">
        <v>52</v>
      </c>
      <c r="Z120" s="13" t="s">
        <v>64</v>
      </c>
      <c r="AA120" s="13" t="s">
        <v>54</v>
      </c>
      <c r="AB120" s="13" t="s">
        <v>307</v>
      </c>
      <c r="AC120" s="13" t="s">
        <v>308</v>
      </c>
      <c r="AD120" s="13">
        <v>8.1008766100000003</v>
      </c>
      <c r="AE120" s="13">
        <v>6.9287888300000002</v>
      </c>
      <c r="AF120" s="13">
        <v>-1.17208778</v>
      </c>
      <c r="AG120" s="13">
        <v>806</v>
      </c>
      <c r="AH120" s="13">
        <v>1642</v>
      </c>
      <c r="AI120" s="13">
        <v>95.893957180000001</v>
      </c>
      <c r="AJ120" s="13">
        <v>134.3366</v>
      </c>
      <c r="AK120" s="13">
        <v>49.858168990000003</v>
      </c>
      <c r="AL120" s="13">
        <v>5.9273999999999996</v>
      </c>
      <c r="AM120" s="13">
        <v>46.035788189999998</v>
      </c>
      <c r="AN120" s="13">
        <v>47.661900000000003</v>
      </c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>
        <v>2017</v>
      </c>
      <c r="BN120" s="3">
        <v>1</v>
      </c>
      <c r="BO120" s="3">
        <v>0</v>
      </c>
      <c r="BP120" s="3">
        <v>0</v>
      </c>
      <c r="BQ120" s="3">
        <v>0</v>
      </c>
      <c r="BR120" s="3">
        <v>0</v>
      </c>
      <c r="BS120" s="3">
        <v>1</v>
      </c>
      <c r="BT120" s="3">
        <v>0</v>
      </c>
      <c r="BU120" s="3">
        <f t="shared" si="28"/>
        <v>1</v>
      </c>
      <c r="BV120" s="3">
        <f t="shared" si="29"/>
        <v>0</v>
      </c>
      <c r="BW120" s="3">
        <f t="shared" si="30"/>
        <v>0</v>
      </c>
      <c r="BX120" s="3">
        <f t="shared" si="31"/>
        <v>0.17402481389578164</v>
      </c>
      <c r="BY120" s="3">
        <f t="shared" si="32"/>
        <v>0.37114359742616682</v>
      </c>
      <c r="BZ120" s="3">
        <f t="shared" si="33"/>
        <v>7.7666073134932692</v>
      </c>
      <c r="CA120" s="3">
        <f t="shared" si="34"/>
        <v>0.95774111675126905</v>
      </c>
      <c r="CB120" s="3">
        <f t="shared" si="35"/>
        <v>3.6098660170523749E-3</v>
      </c>
    </row>
    <row r="121" spans="1:80" customFormat="1">
      <c r="A121" s="17" t="str">
        <f t="shared" si="27"/>
        <v>高屏</v>
      </c>
      <c r="B121" s="17" t="s">
        <v>55</v>
      </c>
      <c r="C121" s="17" t="s">
        <v>309</v>
      </c>
      <c r="D121" s="17" t="s">
        <v>310</v>
      </c>
      <c r="E121" s="18">
        <v>0.33667999999999998</v>
      </c>
      <c r="F121" s="18">
        <v>0.37076999999999999</v>
      </c>
      <c r="G121" s="19">
        <v>72</v>
      </c>
      <c r="H121" s="19">
        <v>385</v>
      </c>
      <c r="I121" s="18">
        <v>11.491601230000001</v>
      </c>
      <c r="J121" s="18">
        <v>39.9133</v>
      </c>
      <c r="K121" s="18">
        <v>6.9769177100000004</v>
      </c>
      <c r="L121" s="18">
        <v>1.1645000000000001</v>
      </c>
      <c r="M121" s="18">
        <v>4.5146835200000002</v>
      </c>
      <c r="N121" s="20">
        <v>7.8944000000000001</v>
      </c>
      <c r="O121" s="21">
        <v>12.277229999999999</v>
      </c>
      <c r="P121" s="22">
        <v>11.67539</v>
      </c>
      <c r="Q121" s="23">
        <v>2.7423123945710882E-2</v>
      </c>
      <c r="R121" s="24">
        <v>8.1999999999999993</v>
      </c>
      <c r="S121" s="25"/>
      <c r="T121" s="26"/>
      <c r="U121" s="27"/>
      <c r="V121" s="3"/>
      <c r="W121" s="13">
        <v>121</v>
      </c>
      <c r="X121" s="13" t="s">
        <v>304</v>
      </c>
      <c r="Y121" s="13" t="s">
        <v>52</v>
      </c>
      <c r="Z121" s="13" t="s">
        <v>80</v>
      </c>
      <c r="AA121" s="13" t="s">
        <v>55</v>
      </c>
      <c r="AB121" s="13" t="s">
        <v>309</v>
      </c>
      <c r="AC121" s="13" t="s">
        <v>310</v>
      </c>
      <c r="AD121" s="13">
        <v>0.33667999999999998</v>
      </c>
      <c r="AE121" s="13">
        <v>0.37076999999999999</v>
      </c>
      <c r="AF121" s="13">
        <v>3.4099999999999998E-2</v>
      </c>
      <c r="AG121" s="13">
        <v>72</v>
      </c>
      <c r="AH121" s="13">
        <v>385</v>
      </c>
      <c r="AI121" s="13">
        <v>11.491601230000001</v>
      </c>
      <c r="AJ121" s="13">
        <v>39.9133</v>
      </c>
      <c r="AK121" s="13">
        <v>6.9769177100000004</v>
      </c>
      <c r="AL121" s="13">
        <v>1.1645000000000001</v>
      </c>
      <c r="AM121" s="13">
        <v>4.5146835200000002</v>
      </c>
      <c r="AN121" s="13">
        <v>7.8944000000000001</v>
      </c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>
        <v>2017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1</v>
      </c>
      <c r="BT121" s="3">
        <v>0</v>
      </c>
      <c r="BU121" s="3">
        <f t="shared" si="28"/>
        <v>0</v>
      </c>
      <c r="BV121" s="3">
        <f t="shared" si="29"/>
        <v>1</v>
      </c>
      <c r="BW121" s="3">
        <f t="shared" si="30"/>
        <v>0</v>
      </c>
      <c r="BX121" s="3">
        <f t="shared" si="31"/>
        <v>0.57052499999999995</v>
      </c>
      <c r="BY121" s="3">
        <f t="shared" si="32"/>
        <v>0.17480182570722042</v>
      </c>
      <c r="BZ121" s="3">
        <f t="shared" si="33"/>
        <v>3.8769287419493343</v>
      </c>
      <c r="CA121" s="3">
        <f t="shared" si="34"/>
        <v>0.97165135425947846</v>
      </c>
      <c r="CB121" s="3">
        <f t="shared" si="35"/>
        <v>3.0246753246753249E-3</v>
      </c>
    </row>
    <row r="122" spans="1:80" customFormat="1">
      <c r="A122" s="17" t="str">
        <f t="shared" si="27"/>
        <v>高屏</v>
      </c>
      <c r="B122" s="17" t="s">
        <v>55</v>
      </c>
      <c r="C122" s="17" t="s">
        <v>311</v>
      </c>
      <c r="D122" s="17" t="s">
        <v>312</v>
      </c>
      <c r="E122" s="18">
        <v>4.2454442200000004</v>
      </c>
      <c r="F122" s="18">
        <v>3.7215674600000002</v>
      </c>
      <c r="G122" s="19">
        <v>101</v>
      </c>
      <c r="H122" s="19">
        <v>411</v>
      </c>
      <c r="I122" s="18">
        <v>27.82241136</v>
      </c>
      <c r="J122" s="18">
        <v>72.962599999999995</v>
      </c>
      <c r="K122" s="18">
        <v>18.225057060000001</v>
      </c>
      <c r="L122" s="18">
        <v>1.6745000000000001</v>
      </c>
      <c r="M122" s="18">
        <v>9.5973542999999992</v>
      </c>
      <c r="N122" s="20">
        <v>10.817</v>
      </c>
      <c r="O122" s="21">
        <v>32.610959950000002</v>
      </c>
      <c r="P122" s="22">
        <v>25.751121430000001</v>
      </c>
      <c r="Q122" s="23">
        <v>0.13018458292884447</v>
      </c>
      <c r="R122" s="24">
        <v>9.8000000000000007</v>
      </c>
      <c r="S122" s="25"/>
      <c r="T122" s="26"/>
      <c r="U122" s="27"/>
      <c r="V122" s="3"/>
      <c r="W122" s="13">
        <v>122</v>
      </c>
      <c r="X122" s="13" t="s">
        <v>304</v>
      </c>
      <c r="Y122" s="13" t="s">
        <v>52</v>
      </c>
      <c r="Z122" s="13" t="s">
        <v>80</v>
      </c>
      <c r="AA122" s="13" t="s">
        <v>55</v>
      </c>
      <c r="AB122" s="13" t="s">
        <v>311</v>
      </c>
      <c r="AC122" s="13" t="s">
        <v>312</v>
      </c>
      <c r="AD122" s="13">
        <v>4.2454442200000004</v>
      </c>
      <c r="AE122" s="13">
        <v>3.7215674600000002</v>
      </c>
      <c r="AF122" s="13">
        <v>-0.52387676000000005</v>
      </c>
      <c r="AG122" s="13">
        <v>101</v>
      </c>
      <c r="AH122" s="13">
        <v>411</v>
      </c>
      <c r="AI122" s="13">
        <v>27.82241136</v>
      </c>
      <c r="AJ122" s="13">
        <v>72.962599999999995</v>
      </c>
      <c r="AK122" s="13">
        <v>18.225057060000001</v>
      </c>
      <c r="AL122" s="13">
        <v>1.6745000000000001</v>
      </c>
      <c r="AM122" s="13">
        <v>9.5973542999999992</v>
      </c>
      <c r="AN122" s="13">
        <v>10.817</v>
      </c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>
        <v>2017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1</v>
      </c>
      <c r="BT122" s="3">
        <v>0</v>
      </c>
      <c r="BU122" s="3">
        <f t="shared" si="28"/>
        <v>0</v>
      </c>
      <c r="BV122" s="3">
        <f t="shared" si="29"/>
        <v>1</v>
      </c>
      <c r="BW122" s="3">
        <f t="shared" si="30"/>
        <v>0</v>
      </c>
      <c r="BX122" s="3">
        <f t="shared" si="31"/>
        <v>0.73898118811881175</v>
      </c>
      <c r="BY122" s="3">
        <f t="shared" si="32"/>
        <v>0.24978628859168947</v>
      </c>
      <c r="BZ122" s="3">
        <f t="shared" si="33"/>
        <v>5.731474649148999</v>
      </c>
      <c r="CA122" s="3">
        <f t="shared" si="34"/>
        <v>0.97756477676651432</v>
      </c>
      <c r="CB122" s="3">
        <f t="shared" si="35"/>
        <v>4.074209245742093E-3</v>
      </c>
    </row>
    <row r="123" spans="1:80" customFormat="1">
      <c r="A123" s="17" t="str">
        <f t="shared" si="27"/>
        <v>高屏</v>
      </c>
      <c r="B123" s="17" t="s">
        <v>55</v>
      </c>
      <c r="C123" s="17" t="s">
        <v>313</v>
      </c>
      <c r="D123" s="17" t="s">
        <v>314</v>
      </c>
      <c r="E123" s="18">
        <v>0.58138292999999996</v>
      </c>
      <c r="F123" s="18">
        <v>0.57006736000000002</v>
      </c>
      <c r="G123" s="19">
        <v>47</v>
      </c>
      <c r="H123" s="19">
        <v>751</v>
      </c>
      <c r="I123" s="18">
        <v>8.7457533200000004</v>
      </c>
      <c r="J123" s="18">
        <v>8.4542000000000002</v>
      </c>
      <c r="K123" s="18">
        <v>1.81110594</v>
      </c>
      <c r="L123" s="18">
        <v>0.89419999999999999</v>
      </c>
      <c r="M123" s="18">
        <v>6.9346473800000004</v>
      </c>
      <c r="N123" s="20">
        <v>35.624899999999997</v>
      </c>
      <c r="O123" s="21">
        <v>10.772756899999999</v>
      </c>
      <c r="P123" s="22">
        <v>9.9462254199999993</v>
      </c>
      <c r="Q123" s="23">
        <v>5.3967887273126902E-2</v>
      </c>
      <c r="R123" s="24">
        <v>11.8</v>
      </c>
      <c r="S123" s="25"/>
      <c r="T123" s="26"/>
      <c r="U123" s="27"/>
      <c r="V123" s="3"/>
      <c r="W123" s="13">
        <v>123</v>
      </c>
      <c r="X123" s="13" t="s">
        <v>304</v>
      </c>
      <c r="Y123" s="13" t="s">
        <v>52</v>
      </c>
      <c r="Z123" s="13" t="s">
        <v>80</v>
      </c>
      <c r="AA123" s="13" t="s">
        <v>55</v>
      </c>
      <c r="AB123" s="13" t="s">
        <v>313</v>
      </c>
      <c r="AC123" s="13" t="s">
        <v>314</v>
      </c>
      <c r="AD123" s="13">
        <v>0.58138292999999996</v>
      </c>
      <c r="AE123" s="13">
        <v>0.57006736000000002</v>
      </c>
      <c r="AF123" s="13">
        <v>-1.131557E-2</v>
      </c>
      <c r="AG123" s="13">
        <v>47</v>
      </c>
      <c r="AH123" s="13">
        <v>751</v>
      </c>
      <c r="AI123" s="13">
        <v>8.7457533200000004</v>
      </c>
      <c r="AJ123" s="13">
        <v>8.4542000000000002</v>
      </c>
      <c r="AK123" s="13">
        <v>1.81110594</v>
      </c>
      <c r="AL123" s="13">
        <v>0.89419999999999999</v>
      </c>
      <c r="AM123" s="13">
        <v>6.9346473800000004</v>
      </c>
      <c r="AN123" s="13">
        <v>35.624899999999997</v>
      </c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>
        <v>2017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1</v>
      </c>
      <c r="BT123" s="3">
        <v>0</v>
      </c>
      <c r="BU123" s="3">
        <f t="shared" si="28"/>
        <v>0</v>
      </c>
      <c r="BV123" s="3">
        <f t="shared" si="29"/>
        <v>1</v>
      </c>
      <c r="BW123" s="3">
        <f t="shared" si="30"/>
        <v>0</v>
      </c>
      <c r="BX123" s="3">
        <f t="shared" si="31"/>
        <v>0.19890212765957446</v>
      </c>
      <c r="BY123" s="3">
        <f t="shared" si="32"/>
        <v>0.21422558491637292</v>
      </c>
      <c r="BZ123" s="3">
        <f t="shared" si="33"/>
        <v>7.755141333035116</v>
      </c>
      <c r="CA123" s="3">
        <f t="shared" si="34"/>
        <v>0.90434726798168674</v>
      </c>
      <c r="CB123" s="3">
        <f t="shared" si="35"/>
        <v>1.1906790945406126E-3</v>
      </c>
    </row>
    <row r="124" spans="1:80" customFormat="1">
      <c r="A124" s="17" t="str">
        <f t="shared" si="27"/>
        <v>高屏</v>
      </c>
      <c r="B124" s="17" t="s">
        <v>55</v>
      </c>
      <c r="C124" s="17" t="s">
        <v>315</v>
      </c>
      <c r="D124" s="17" t="s">
        <v>316</v>
      </c>
      <c r="E124" s="18">
        <v>0.43302663000000002</v>
      </c>
      <c r="F124" s="18">
        <v>0.56591692000000005</v>
      </c>
      <c r="G124" s="19">
        <v>73</v>
      </c>
      <c r="H124" s="19">
        <v>407</v>
      </c>
      <c r="I124" s="18">
        <v>12.89962944</v>
      </c>
      <c r="J124" s="18">
        <v>34.282699999999998</v>
      </c>
      <c r="K124" s="18">
        <v>6.9900040800000003</v>
      </c>
      <c r="L124" s="18">
        <v>1.0334000000000001</v>
      </c>
      <c r="M124" s="18">
        <v>5.9096253599999997</v>
      </c>
      <c r="N124" s="20">
        <v>13.4872</v>
      </c>
      <c r="O124" s="21">
        <v>13.941807170000001</v>
      </c>
      <c r="P124" s="22">
        <v>13.692683410000001</v>
      </c>
      <c r="Q124" s="23">
        <v>3.1059576762170926E-2</v>
      </c>
      <c r="R124" s="24">
        <v>10.4</v>
      </c>
      <c r="S124" s="25"/>
      <c r="T124" s="26"/>
      <c r="U124" s="27"/>
      <c r="V124" s="3"/>
      <c r="W124" s="13">
        <v>124</v>
      </c>
      <c r="X124" s="13" t="s">
        <v>304</v>
      </c>
      <c r="Y124" s="13" t="s">
        <v>52</v>
      </c>
      <c r="Z124" s="13" t="s">
        <v>80</v>
      </c>
      <c r="AA124" s="13" t="s">
        <v>55</v>
      </c>
      <c r="AB124" s="13" t="s">
        <v>315</v>
      </c>
      <c r="AC124" s="13" t="s">
        <v>316</v>
      </c>
      <c r="AD124" s="13">
        <v>0.43302663000000002</v>
      </c>
      <c r="AE124" s="13">
        <v>0.56591692000000005</v>
      </c>
      <c r="AF124" s="13">
        <v>0.13289028999999999</v>
      </c>
      <c r="AG124" s="13">
        <v>73</v>
      </c>
      <c r="AH124" s="13">
        <v>407</v>
      </c>
      <c r="AI124" s="13">
        <v>12.89962944</v>
      </c>
      <c r="AJ124" s="13">
        <v>34.282699999999998</v>
      </c>
      <c r="AK124" s="13">
        <v>6.9900040800000003</v>
      </c>
      <c r="AL124" s="13">
        <v>1.0334000000000001</v>
      </c>
      <c r="AM124" s="13">
        <v>5.9096253599999997</v>
      </c>
      <c r="AN124" s="13">
        <v>13.4872</v>
      </c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>
        <v>2017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1</v>
      </c>
      <c r="BT124" s="3">
        <v>0</v>
      </c>
      <c r="BU124" s="3">
        <f t="shared" si="28"/>
        <v>0</v>
      </c>
      <c r="BV124" s="3">
        <f t="shared" si="29"/>
        <v>1</v>
      </c>
      <c r="BW124" s="3">
        <f t="shared" si="30"/>
        <v>0</v>
      </c>
      <c r="BX124" s="3">
        <f t="shared" si="31"/>
        <v>0.48378219178082188</v>
      </c>
      <c r="BY124" s="3">
        <f t="shared" si="32"/>
        <v>0.20389304459683749</v>
      </c>
      <c r="BZ124" s="3">
        <f t="shared" si="33"/>
        <v>5.7186233404296489</v>
      </c>
      <c r="CA124" s="3">
        <f t="shared" si="34"/>
        <v>0.97073855833458389</v>
      </c>
      <c r="CB124" s="3">
        <f t="shared" si="35"/>
        <v>2.5390663390663392E-3</v>
      </c>
    </row>
    <row r="125" spans="1:80" customFormat="1">
      <c r="A125" s="17" t="str">
        <f t="shared" si="27"/>
        <v>高屏</v>
      </c>
      <c r="B125" s="17" t="s">
        <v>55</v>
      </c>
      <c r="C125" s="17" t="s">
        <v>317</v>
      </c>
      <c r="D125" s="17" t="s">
        <v>318</v>
      </c>
      <c r="E125" s="18">
        <v>0.11447868999999999</v>
      </c>
      <c r="F125" s="18">
        <v>0.16552</v>
      </c>
      <c r="G125" s="19">
        <v>108</v>
      </c>
      <c r="H125" s="19">
        <v>575</v>
      </c>
      <c r="I125" s="18">
        <v>13.3866791</v>
      </c>
      <c r="J125" s="18">
        <v>31.092400000000001</v>
      </c>
      <c r="K125" s="18">
        <v>5.74299874</v>
      </c>
      <c r="L125" s="18">
        <v>1.2690999999999999</v>
      </c>
      <c r="M125" s="18">
        <v>7.6436803600000003</v>
      </c>
      <c r="N125" s="20">
        <v>14.454499999999999</v>
      </c>
      <c r="O125" s="21">
        <v>13.94517643</v>
      </c>
      <c r="P125" s="22">
        <v>11.47525403</v>
      </c>
      <c r="Q125" s="23">
        <v>8.2091962460743139E-3</v>
      </c>
      <c r="R125" s="24">
        <v>10.199999999999999</v>
      </c>
      <c r="S125" s="25"/>
      <c r="T125" s="26"/>
      <c r="U125" s="27"/>
      <c r="V125" s="3"/>
      <c r="W125" s="13">
        <v>125</v>
      </c>
      <c r="X125" s="13" t="s">
        <v>304</v>
      </c>
      <c r="Y125" s="13" t="s">
        <v>52</v>
      </c>
      <c r="Z125" s="13" t="s">
        <v>80</v>
      </c>
      <c r="AA125" s="13" t="s">
        <v>55</v>
      </c>
      <c r="AB125" s="13" t="s">
        <v>317</v>
      </c>
      <c r="AC125" s="13" t="s">
        <v>318</v>
      </c>
      <c r="AD125" s="13">
        <v>0.11447868999999999</v>
      </c>
      <c r="AE125" s="13">
        <v>0.16552</v>
      </c>
      <c r="AF125" s="13">
        <v>5.1041309999999999E-2</v>
      </c>
      <c r="AG125" s="13">
        <v>108</v>
      </c>
      <c r="AH125" s="13">
        <v>575</v>
      </c>
      <c r="AI125" s="13">
        <v>13.3866791</v>
      </c>
      <c r="AJ125" s="13">
        <v>31.092400000000001</v>
      </c>
      <c r="AK125" s="13">
        <v>5.74299874</v>
      </c>
      <c r="AL125" s="13">
        <v>1.2690999999999999</v>
      </c>
      <c r="AM125" s="13">
        <v>7.6436803600000003</v>
      </c>
      <c r="AN125" s="13">
        <v>14.454499999999999</v>
      </c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>
        <v>2017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1</v>
      </c>
      <c r="BT125" s="3">
        <v>0</v>
      </c>
      <c r="BU125" s="3">
        <f t="shared" si="28"/>
        <v>0</v>
      </c>
      <c r="BV125" s="3">
        <f t="shared" si="29"/>
        <v>1</v>
      </c>
      <c r="BW125" s="3">
        <f t="shared" si="30"/>
        <v>0</v>
      </c>
      <c r="BX125" s="3">
        <f t="shared" si="31"/>
        <v>0.2996435185185185</v>
      </c>
      <c r="BY125" s="3">
        <f t="shared" si="32"/>
        <v>0.1847074764251071</v>
      </c>
      <c r="BZ125" s="3">
        <f t="shared" si="33"/>
        <v>6.022914159640691</v>
      </c>
      <c r="CA125" s="3">
        <f t="shared" si="34"/>
        <v>0.96078364723514054</v>
      </c>
      <c r="CB125" s="3">
        <f t="shared" si="35"/>
        <v>2.2071304347826086E-3</v>
      </c>
    </row>
    <row r="126" spans="1:80" customFormat="1">
      <c r="A126" s="17" t="str">
        <f t="shared" si="27"/>
        <v>高屏</v>
      </c>
      <c r="B126" s="17" t="s">
        <v>55</v>
      </c>
      <c r="C126" s="17" t="s">
        <v>319</v>
      </c>
      <c r="D126" s="17" t="s">
        <v>320</v>
      </c>
      <c r="E126" s="18">
        <v>0.11013689</v>
      </c>
      <c r="F126" s="18">
        <v>0.16544766</v>
      </c>
      <c r="G126" s="19">
        <v>136</v>
      </c>
      <c r="H126" s="19">
        <v>736</v>
      </c>
      <c r="I126" s="18">
        <v>20.380353670000002</v>
      </c>
      <c r="J126" s="18">
        <v>50.4557</v>
      </c>
      <c r="K126" s="18">
        <v>8.6765546600000008</v>
      </c>
      <c r="L126" s="18">
        <v>1.8806</v>
      </c>
      <c r="M126" s="18">
        <v>11.703799009999999</v>
      </c>
      <c r="N126" s="20">
        <v>19.368400000000001</v>
      </c>
      <c r="O126" s="21">
        <v>22.910025529999999</v>
      </c>
      <c r="P126" s="22">
        <v>20.10456873</v>
      </c>
      <c r="Q126" s="23">
        <v>4.8073665328647935E-3</v>
      </c>
      <c r="R126" s="24">
        <v>10.7</v>
      </c>
      <c r="S126" s="25"/>
      <c r="T126" s="26"/>
      <c r="U126" s="27"/>
      <c r="V126" s="3"/>
      <c r="W126" s="13">
        <v>126</v>
      </c>
      <c r="X126" s="13" t="s">
        <v>304</v>
      </c>
      <c r="Y126" s="13" t="s">
        <v>52</v>
      </c>
      <c r="Z126" s="13" t="s">
        <v>80</v>
      </c>
      <c r="AA126" s="13" t="s">
        <v>55</v>
      </c>
      <c r="AB126" s="13" t="s">
        <v>319</v>
      </c>
      <c r="AC126" s="13" t="s">
        <v>320</v>
      </c>
      <c r="AD126" s="13">
        <v>0.11013689</v>
      </c>
      <c r="AE126" s="13">
        <v>0.16544766</v>
      </c>
      <c r="AF126" s="13">
        <v>5.5310770000000002E-2</v>
      </c>
      <c r="AG126" s="13">
        <v>136</v>
      </c>
      <c r="AH126" s="13">
        <v>736</v>
      </c>
      <c r="AI126" s="13">
        <v>20.380353670000002</v>
      </c>
      <c r="AJ126" s="13">
        <v>50.4557</v>
      </c>
      <c r="AK126" s="13">
        <v>8.6765546600000008</v>
      </c>
      <c r="AL126" s="13">
        <v>1.8806</v>
      </c>
      <c r="AM126" s="13">
        <v>11.703799009999999</v>
      </c>
      <c r="AN126" s="13">
        <v>19.368400000000001</v>
      </c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>
        <v>2017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1</v>
      </c>
      <c r="BT126" s="3">
        <v>0</v>
      </c>
      <c r="BU126" s="3">
        <f t="shared" si="28"/>
        <v>0</v>
      </c>
      <c r="BV126" s="3">
        <f t="shared" si="29"/>
        <v>1</v>
      </c>
      <c r="BW126" s="3">
        <f t="shared" si="30"/>
        <v>0</v>
      </c>
      <c r="BX126" s="3">
        <f t="shared" si="31"/>
        <v>0.38482573529411768</v>
      </c>
      <c r="BY126" s="3">
        <f t="shared" si="32"/>
        <v>0.17196381499017951</v>
      </c>
      <c r="BZ126" s="3">
        <f t="shared" si="33"/>
        <v>6.2234388014463464</v>
      </c>
      <c r="CA126" s="3">
        <f t="shared" si="34"/>
        <v>0.96406700511881804</v>
      </c>
      <c r="CB126" s="3">
        <f t="shared" si="35"/>
        <v>2.555163043478261E-3</v>
      </c>
    </row>
    <row r="127" spans="1:80" customFormat="1">
      <c r="A127" s="17" t="str">
        <f t="shared" si="27"/>
        <v>高屏</v>
      </c>
      <c r="B127" s="17" t="s">
        <v>55</v>
      </c>
      <c r="C127" s="17" t="s">
        <v>321</v>
      </c>
      <c r="D127" s="17" t="s">
        <v>322</v>
      </c>
      <c r="E127" s="18">
        <v>0.81732782000000004</v>
      </c>
      <c r="F127" s="18">
        <v>0.27268429</v>
      </c>
      <c r="G127" s="19">
        <v>197</v>
      </c>
      <c r="H127" s="19">
        <v>633</v>
      </c>
      <c r="I127" s="18">
        <v>30.851476300000002</v>
      </c>
      <c r="J127" s="18">
        <v>72.277900000000002</v>
      </c>
      <c r="K127" s="18">
        <v>17.335428719999999</v>
      </c>
      <c r="L127" s="18">
        <v>2.3795000000000002</v>
      </c>
      <c r="M127" s="18">
        <v>13.51604758</v>
      </c>
      <c r="N127" s="20">
        <v>17.081199999999999</v>
      </c>
      <c r="O127" s="21">
        <v>34.57198528</v>
      </c>
      <c r="P127" s="22">
        <v>27.908591829999999</v>
      </c>
      <c r="Q127" s="23">
        <v>2.3641333101944443E-2</v>
      </c>
      <c r="R127" s="24">
        <v>9.5</v>
      </c>
      <c r="S127" s="25"/>
      <c r="T127" s="26"/>
      <c r="U127" s="27"/>
      <c r="V127" s="3"/>
      <c r="W127" s="13">
        <v>127</v>
      </c>
      <c r="X127" s="13" t="s">
        <v>304</v>
      </c>
      <c r="Y127" s="13" t="s">
        <v>52</v>
      </c>
      <c r="Z127" s="13" t="s">
        <v>80</v>
      </c>
      <c r="AA127" s="13" t="s">
        <v>55</v>
      </c>
      <c r="AB127" s="13" t="s">
        <v>321</v>
      </c>
      <c r="AC127" s="13" t="s">
        <v>322</v>
      </c>
      <c r="AD127" s="13">
        <v>0.81732782000000004</v>
      </c>
      <c r="AE127" s="13">
        <v>0.27268429</v>
      </c>
      <c r="AF127" s="13">
        <v>-0.45606737000000003</v>
      </c>
      <c r="AG127" s="13">
        <v>197</v>
      </c>
      <c r="AH127" s="13">
        <v>633</v>
      </c>
      <c r="AI127" s="13">
        <v>30.851476300000002</v>
      </c>
      <c r="AJ127" s="13">
        <v>72.277900000000002</v>
      </c>
      <c r="AK127" s="13">
        <v>17.335428719999999</v>
      </c>
      <c r="AL127" s="13">
        <v>2.3795000000000002</v>
      </c>
      <c r="AM127" s="13">
        <v>13.51604758</v>
      </c>
      <c r="AN127" s="13">
        <v>17.081199999999999</v>
      </c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>
        <v>2017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1</v>
      </c>
      <c r="BT127" s="3">
        <v>0</v>
      </c>
      <c r="BU127" s="3">
        <f t="shared" si="28"/>
        <v>0</v>
      </c>
      <c r="BV127" s="3">
        <f t="shared" si="29"/>
        <v>1</v>
      </c>
      <c r="BW127" s="3">
        <f t="shared" si="30"/>
        <v>0</v>
      </c>
      <c r="BX127" s="3">
        <f t="shared" si="31"/>
        <v>0.37897157360406092</v>
      </c>
      <c r="BY127" s="3">
        <f t="shared" si="32"/>
        <v>0.2398441116855913</v>
      </c>
      <c r="BZ127" s="3">
        <f t="shared" si="33"/>
        <v>5.6802049085942423</v>
      </c>
      <c r="CA127" s="3">
        <f t="shared" si="34"/>
        <v>0.96812774085355247</v>
      </c>
      <c r="CB127" s="3">
        <f t="shared" si="35"/>
        <v>3.7590837282780415E-3</v>
      </c>
    </row>
    <row r="128" spans="1:80" customFormat="1">
      <c r="A128" s="17" t="str">
        <f t="shared" si="27"/>
        <v>高屏</v>
      </c>
      <c r="B128" s="17" t="s">
        <v>55</v>
      </c>
      <c r="C128" s="17" t="s">
        <v>323</v>
      </c>
      <c r="D128" s="17" t="s">
        <v>324</v>
      </c>
      <c r="E128" s="18">
        <v>0.33052303999999999</v>
      </c>
      <c r="F128" s="18">
        <v>0.25776894</v>
      </c>
      <c r="G128" s="19">
        <v>59</v>
      </c>
      <c r="H128" s="19">
        <v>417</v>
      </c>
      <c r="I128" s="18">
        <v>13.70127753</v>
      </c>
      <c r="J128" s="18">
        <v>31.1492</v>
      </c>
      <c r="K128" s="18">
        <v>6.45466228</v>
      </c>
      <c r="L128" s="18">
        <v>1.3951</v>
      </c>
      <c r="M128" s="18">
        <v>7.2466152499999996</v>
      </c>
      <c r="N128" s="20">
        <v>10.844799999999999</v>
      </c>
      <c r="O128" s="21">
        <v>14.95397116</v>
      </c>
      <c r="P128" s="22">
        <v>13.606198819999999</v>
      </c>
      <c r="Q128" s="23">
        <v>2.2102693422607882E-2</v>
      </c>
      <c r="R128" s="24">
        <v>8.9</v>
      </c>
      <c r="S128" s="25"/>
      <c r="T128" s="26"/>
      <c r="U128" s="27"/>
      <c r="V128" s="3"/>
      <c r="W128" s="13">
        <v>128</v>
      </c>
      <c r="X128" s="13" t="s">
        <v>304</v>
      </c>
      <c r="Y128" s="13" t="s">
        <v>52</v>
      </c>
      <c r="Z128" s="13" t="s">
        <v>80</v>
      </c>
      <c r="AA128" s="13" t="s">
        <v>55</v>
      </c>
      <c r="AB128" s="13" t="s">
        <v>323</v>
      </c>
      <c r="AC128" s="13" t="s">
        <v>324</v>
      </c>
      <c r="AD128" s="13">
        <v>0.33052303999999999</v>
      </c>
      <c r="AE128" s="13">
        <v>0.25776894</v>
      </c>
      <c r="AF128" s="13">
        <v>-1.10775E-3</v>
      </c>
      <c r="AG128" s="13">
        <v>59</v>
      </c>
      <c r="AH128" s="13">
        <v>417</v>
      </c>
      <c r="AI128" s="13">
        <v>13.70127753</v>
      </c>
      <c r="AJ128" s="13">
        <v>31.1492</v>
      </c>
      <c r="AK128" s="13">
        <v>6.45466228</v>
      </c>
      <c r="AL128" s="13">
        <v>1.3951</v>
      </c>
      <c r="AM128" s="13">
        <v>7.2466152499999996</v>
      </c>
      <c r="AN128" s="13">
        <v>10.844799999999999</v>
      </c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>
        <v>2017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1</v>
      </c>
      <c r="BT128" s="3">
        <v>0</v>
      </c>
      <c r="BU128" s="3">
        <f t="shared" si="28"/>
        <v>0</v>
      </c>
      <c r="BV128" s="3">
        <f t="shared" si="29"/>
        <v>1</v>
      </c>
      <c r="BW128" s="3">
        <f t="shared" si="30"/>
        <v>0</v>
      </c>
      <c r="BX128" s="3">
        <f t="shared" si="31"/>
        <v>0.55159830508474572</v>
      </c>
      <c r="BY128" s="3">
        <f t="shared" si="32"/>
        <v>0.20721759403130738</v>
      </c>
      <c r="BZ128" s="3">
        <f t="shared" si="33"/>
        <v>5.194333918715504</v>
      </c>
      <c r="CA128" s="3">
        <f t="shared" si="34"/>
        <v>0.95713227815623625</v>
      </c>
      <c r="CB128" s="3">
        <f t="shared" si="35"/>
        <v>3.3455635491606715E-3</v>
      </c>
    </row>
    <row r="129" spans="1:80" customFormat="1">
      <c r="A129" s="17" t="str">
        <f t="shared" ref="A129:A150" si="36">Y129</f>
        <v>高屏</v>
      </c>
      <c r="B129" s="17" t="s">
        <v>55</v>
      </c>
      <c r="C129" s="17" t="s">
        <v>325</v>
      </c>
      <c r="D129" s="17" t="s">
        <v>326</v>
      </c>
      <c r="E129" s="18">
        <v>0.83753487000000004</v>
      </c>
      <c r="F129" s="18">
        <v>0.64892503000000001</v>
      </c>
      <c r="G129" s="19">
        <v>117</v>
      </c>
      <c r="H129" s="19">
        <v>604</v>
      </c>
      <c r="I129" s="18">
        <v>18.853814910000001</v>
      </c>
      <c r="J129" s="18">
        <v>29.790600000000001</v>
      </c>
      <c r="K129" s="18">
        <v>9.8410220400000004</v>
      </c>
      <c r="L129" s="18">
        <v>1.5723</v>
      </c>
      <c r="M129" s="18">
        <v>9.0127928700000002</v>
      </c>
      <c r="N129" s="20">
        <v>14.138999999999999</v>
      </c>
      <c r="O129" s="21">
        <v>21.02331886</v>
      </c>
      <c r="P129" s="22">
        <v>19.572899679999999</v>
      </c>
      <c r="Q129" s="23">
        <v>3.9838375452390398E-2</v>
      </c>
      <c r="R129" s="24">
        <v>9.8000000000000007</v>
      </c>
      <c r="S129" s="25"/>
      <c r="T129" s="26"/>
      <c r="U129" s="27"/>
      <c r="V129" s="3"/>
      <c r="W129" s="13">
        <v>129</v>
      </c>
      <c r="X129" s="13" t="s">
        <v>304</v>
      </c>
      <c r="Y129" s="13" t="s">
        <v>52</v>
      </c>
      <c r="Z129" s="13" t="s">
        <v>80</v>
      </c>
      <c r="AA129" s="13" t="s">
        <v>55</v>
      </c>
      <c r="AB129" s="13" t="s">
        <v>325</v>
      </c>
      <c r="AC129" s="13" t="s">
        <v>326</v>
      </c>
      <c r="AD129" s="13">
        <v>0.83753487000000004</v>
      </c>
      <c r="AE129" s="13">
        <v>0.64892503000000001</v>
      </c>
      <c r="AF129" s="13">
        <v>1.139487E-2</v>
      </c>
      <c r="AG129" s="13">
        <v>117</v>
      </c>
      <c r="AH129" s="13">
        <v>604</v>
      </c>
      <c r="AI129" s="13">
        <v>18.853814910000001</v>
      </c>
      <c r="AJ129" s="13">
        <v>29.790600000000001</v>
      </c>
      <c r="AK129" s="13">
        <v>9.8410220400000004</v>
      </c>
      <c r="AL129" s="13">
        <v>1.5723</v>
      </c>
      <c r="AM129" s="13">
        <v>9.0127928700000002</v>
      </c>
      <c r="AN129" s="13">
        <v>14.138999999999999</v>
      </c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>
        <v>2017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1</v>
      </c>
      <c r="BT129" s="3">
        <v>0</v>
      </c>
      <c r="BU129" s="3">
        <f t="shared" ref="BU129:BU150" si="37">IF(B129="醫學中心",1,0)</f>
        <v>0</v>
      </c>
      <c r="BV129" s="3">
        <f t="shared" ref="BV129:BV150" si="38">IF(B129="區域醫院",1,0)</f>
        <v>1</v>
      </c>
      <c r="BW129" s="3">
        <f t="shared" ref="BW129:BW150" si="39">IF(B129="地區醫院",1,0)</f>
        <v>0</v>
      </c>
      <c r="BX129" s="3">
        <f t="shared" ref="BX129:BX150" si="40">(J129+L129)/G129</f>
        <v>0.26805897435897436</v>
      </c>
      <c r="BY129" s="3">
        <f t="shared" ref="BY129:BY150" si="41">K129/J129</f>
        <v>0.33033984008378481</v>
      </c>
      <c r="BZ129" s="3">
        <f t="shared" ref="BZ129:BZ150" si="42">M129/L129</f>
        <v>5.732234859759588</v>
      </c>
      <c r="CA129" s="3">
        <f t="shared" ref="CA129:CA150" si="43">J129/(J129+L129)</f>
        <v>0.94986751862869834</v>
      </c>
      <c r="CB129" s="3">
        <f t="shared" ref="CB129:CB150" si="44">L129/H129</f>
        <v>2.6031456953642383E-3</v>
      </c>
    </row>
    <row r="130" spans="1:80" customFormat="1">
      <c r="A130" s="17" t="str">
        <f t="shared" si="36"/>
        <v>高屏</v>
      </c>
      <c r="B130" s="17" t="s">
        <v>55</v>
      </c>
      <c r="C130" s="17" t="s">
        <v>327</v>
      </c>
      <c r="D130" s="17" t="s">
        <v>328</v>
      </c>
      <c r="E130" s="18">
        <v>3.0654265600000001</v>
      </c>
      <c r="F130" s="18">
        <v>2.46067875</v>
      </c>
      <c r="G130" s="19">
        <v>97</v>
      </c>
      <c r="H130" s="19">
        <v>489</v>
      </c>
      <c r="I130" s="18">
        <v>22.50283507</v>
      </c>
      <c r="J130" s="18">
        <v>59.855600000000003</v>
      </c>
      <c r="K130" s="18">
        <v>12.718608639999999</v>
      </c>
      <c r="L130" s="18">
        <v>2.1728999999999998</v>
      </c>
      <c r="M130" s="18">
        <v>9.7842264300000004</v>
      </c>
      <c r="N130" s="20">
        <v>13.9732</v>
      </c>
      <c r="O130" s="21">
        <v>26.324262910000002</v>
      </c>
      <c r="P130" s="22">
        <v>20.747480830000001</v>
      </c>
      <c r="Q130" s="23">
        <v>0.11644871389107396</v>
      </c>
      <c r="R130" s="24">
        <v>10.9</v>
      </c>
      <c r="S130" s="25"/>
      <c r="T130" s="26"/>
      <c r="U130" s="27"/>
      <c r="V130" s="3"/>
      <c r="W130" s="13">
        <v>130</v>
      </c>
      <c r="X130" s="13" t="s">
        <v>304</v>
      </c>
      <c r="Y130" s="13" t="s">
        <v>52</v>
      </c>
      <c r="Z130" s="13" t="s">
        <v>80</v>
      </c>
      <c r="AA130" s="13" t="s">
        <v>55</v>
      </c>
      <c r="AB130" s="13" t="s">
        <v>327</v>
      </c>
      <c r="AC130" s="13" t="s">
        <v>328</v>
      </c>
      <c r="AD130" s="13">
        <v>3.0654265600000001</v>
      </c>
      <c r="AE130" s="13">
        <v>2.46067875</v>
      </c>
      <c r="AF130" s="13">
        <v>-0.60474781</v>
      </c>
      <c r="AG130" s="13">
        <v>97</v>
      </c>
      <c r="AH130" s="13">
        <v>489</v>
      </c>
      <c r="AI130" s="13">
        <v>22.50283507</v>
      </c>
      <c r="AJ130" s="13">
        <v>59.855600000000003</v>
      </c>
      <c r="AK130" s="13">
        <v>12.718608639999999</v>
      </c>
      <c r="AL130" s="13">
        <v>2.1728999999999998</v>
      </c>
      <c r="AM130" s="13">
        <v>9.7842264300000004</v>
      </c>
      <c r="AN130" s="13">
        <v>13.9732</v>
      </c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>
        <v>2017</v>
      </c>
      <c r="BN130" s="3">
        <v>1</v>
      </c>
      <c r="BO130" s="3">
        <v>0</v>
      </c>
      <c r="BP130" s="3">
        <v>0</v>
      </c>
      <c r="BQ130" s="3">
        <v>0</v>
      </c>
      <c r="BR130" s="3">
        <v>0</v>
      </c>
      <c r="BS130" s="3">
        <v>1</v>
      </c>
      <c r="BT130" s="3">
        <v>0</v>
      </c>
      <c r="BU130" s="3">
        <f t="shared" si="37"/>
        <v>0</v>
      </c>
      <c r="BV130" s="3">
        <f t="shared" si="38"/>
        <v>1</v>
      </c>
      <c r="BW130" s="3">
        <f t="shared" si="39"/>
        <v>0</v>
      </c>
      <c r="BX130" s="3">
        <f t="shared" si="40"/>
        <v>0.63946907216494842</v>
      </c>
      <c r="BY130" s="3">
        <f t="shared" si="41"/>
        <v>0.21248819893209656</v>
      </c>
      <c r="BZ130" s="3">
        <f t="shared" si="42"/>
        <v>4.5028424823967974</v>
      </c>
      <c r="CA130" s="3">
        <f t="shared" si="43"/>
        <v>0.96496932861507212</v>
      </c>
      <c r="CB130" s="3">
        <f t="shared" si="44"/>
        <v>4.4435582822085883E-3</v>
      </c>
    </row>
    <row r="131" spans="1:80" customFormat="1">
      <c r="A131" s="17" t="str">
        <f t="shared" si="36"/>
        <v>高屏</v>
      </c>
      <c r="B131" s="17" t="s">
        <v>55</v>
      </c>
      <c r="C131" s="17" t="s">
        <v>329</v>
      </c>
      <c r="D131" s="17" t="s">
        <v>330</v>
      </c>
      <c r="E131" s="18">
        <v>3.4350543400000002</v>
      </c>
      <c r="F131" s="18">
        <v>6.2746277499999996</v>
      </c>
      <c r="G131" s="19">
        <v>422</v>
      </c>
      <c r="H131" s="19">
        <v>1218</v>
      </c>
      <c r="I131" s="18">
        <v>54.36645643</v>
      </c>
      <c r="J131" s="18">
        <v>101.0025</v>
      </c>
      <c r="K131" s="18">
        <v>26.996127850000001</v>
      </c>
      <c r="L131" s="18">
        <v>3.8018000000000001</v>
      </c>
      <c r="M131" s="18">
        <v>27.370328579999999</v>
      </c>
      <c r="N131" s="20">
        <v>30.9192</v>
      </c>
      <c r="O131" s="21">
        <v>64.561267220000005</v>
      </c>
      <c r="P131" s="22">
        <v>57.481858119999998</v>
      </c>
      <c r="Q131" s="23">
        <v>5.3206117040649994E-2</v>
      </c>
      <c r="R131" s="24">
        <v>8.8000000000000007</v>
      </c>
      <c r="S131" s="25"/>
      <c r="T131" s="26"/>
      <c r="U131" s="27"/>
      <c r="V131" s="3"/>
      <c r="W131" s="13">
        <v>131</v>
      </c>
      <c r="X131" s="13" t="s">
        <v>304</v>
      </c>
      <c r="Y131" s="13" t="s">
        <v>52</v>
      </c>
      <c r="Z131" s="13" t="s">
        <v>80</v>
      </c>
      <c r="AA131" s="13" t="s">
        <v>55</v>
      </c>
      <c r="AB131" s="13" t="s">
        <v>329</v>
      </c>
      <c r="AC131" s="13" t="s">
        <v>330</v>
      </c>
      <c r="AD131" s="13">
        <v>3.4350543400000002</v>
      </c>
      <c r="AE131" s="13">
        <v>6.2746277499999996</v>
      </c>
      <c r="AF131" s="13">
        <v>2.7004294799999999</v>
      </c>
      <c r="AG131" s="13">
        <v>422</v>
      </c>
      <c r="AH131" s="13">
        <v>1218</v>
      </c>
      <c r="AI131" s="13">
        <v>54.36645643</v>
      </c>
      <c r="AJ131" s="13">
        <v>101.0025</v>
      </c>
      <c r="AK131" s="13">
        <v>26.996127850000001</v>
      </c>
      <c r="AL131" s="13">
        <v>3.8018000000000001</v>
      </c>
      <c r="AM131" s="13">
        <v>27.370328579999999</v>
      </c>
      <c r="AN131" s="13">
        <v>30.9192</v>
      </c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>
        <v>2017</v>
      </c>
      <c r="BN131" s="3">
        <v>1</v>
      </c>
      <c r="BO131" s="3">
        <v>0</v>
      </c>
      <c r="BP131" s="3">
        <v>0</v>
      </c>
      <c r="BQ131" s="3">
        <v>0</v>
      </c>
      <c r="BR131" s="3">
        <v>0</v>
      </c>
      <c r="BS131" s="3">
        <v>1</v>
      </c>
      <c r="BT131" s="3">
        <v>0</v>
      </c>
      <c r="BU131" s="3">
        <f t="shared" si="37"/>
        <v>0</v>
      </c>
      <c r="BV131" s="3">
        <f t="shared" si="38"/>
        <v>1</v>
      </c>
      <c r="BW131" s="3">
        <f t="shared" si="39"/>
        <v>0</v>
      </c>
      <c r="BX131" s="3">
        <f t="shared" si="40"/>
        <v>0.24835142180094785</v>
      </c>
      <c r="BY131" s="3">
        <f t="shared" si="41"/>
        <v>0.26728177866884484</v>
      </c>
      <c r="BZ131" s="3">
        <f t="shared" si="42"/>
        <v>7.1993078489136719</v>
      </c>
      <c r="CA131" s="3">
        <f t="shared" si="43"/>
        <v>0.96372477083478447</v>
      </c>
      <c r="CB131" s="3">
        <f t="shared" si="44"/>
        <v>3.1213464696223316E-3</v>
      </c>
    </row>
    <row r="132" spans="1:80" customFormat="1">
      <c r="A132" s="17" t="str">
        <f t="shared" si="36"/>
        <v>高屏</v>
      </c>
      <c r="B132" s="17" t="s">
        <v>55</v>
      </c>
      <c r="C132" s="17" t="s">
        <v>331</v>
      </c>
      <c r="D132" s="17" t="s">
        <v>332</v>
      </c>
      <c r="E132" s="18">
        <v>0.92415999999999998</v>
      </c>
      <c r="F132" s="18">
        <v>1.57609</v>
      </c>
      <c r="G132" s="19">
        <v>127</v>
      </c>
      <c r="H132" s="19">
        <v>636</v>
      </c>
      <c r="I132" s="18">
        <v>26.1218088</v>
      </c>
      <c r="J132" s="18">
        <v>53.0976</v>
      </c>
      <c r="K132" s="18">
        <v>14.99508279</v>
      </c>
      <c r="L132" s="18">
        <v>2.1335000000000002</v>
      </c>
      <c r="M132" s="18">
        <v>11.12672601</v>
      </c>
      <c r="N132" s="20">
        <v>13.195499999999999</v>
      </c>
      <c r="O132" s="21">
        <v>29.09862</v>
      </c>
      <c r="P132" s="22">
        <v>26.40213</v>
      </c>
      <c r="Q132" s="23">
        <v>3.1759581725868784E-2</v>
      </c>
      <c r="R132" s="24">
        <v>8.9</v>
      </c>
      <c r="S132" s="25"/>
      <c r="T132" s="26"/>
      <c r="U132" s="27"/>
      <c r="V132" s="3"/>
      <c r="W132" s="13">
        <v>132</v>
      </c>
      <c r="X132" s="13" t="s">
        <v>304</v>
      </c>
      <c r="Y132" s="13" t="s">
        <v>52</v>
      </c>
      <c r="Z132" s="13" t="s">
        <v>80</v>
      </c>
      <c r="AA132" s="13" t="s">
        <v>55</v>
      </c>
      <c r="AB132" s="13" t="s">
        <v>331</v>
      </c>
      <c r="AC132" s="13" t="s">
        <v>332</v>
      </c>
      <c r="AD132" s="13">
        <v>0.92415999999999998</v>
      </c>
      <c r="AE132" s="13">
        <v>1.57609</v>
      </c>
      <c r="AF132" s="13">
        <v>0.83718999999999999</v>
      </c>
      <c r="AG132" s="13">
        <v>127</v>
      </c>
      <c r="AH132" s="13">
        <v>636</v>
      </c>
      <c r="AI132" s="13">
        <v>26.1218088</v>
      </c>
      <c r="AJ132" s="13">
        <v>53.0976</v>
      </c>
      <c r="AK132" s="13">
        <v>14.99508279</v>
      </c>
      <c r="AL132" s="13">
        <v>2.1335000000000002</v>
      </c>
      <c r="AM132" s="13">
        <v>11.12672601</v>
      </c>
      <c r="AN132" s="13">
        <v>13.195499999999999</v>
      </c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>
        <v>2017</v>
      </c>
      <c r="BN132" s="3">
        <v>1</v>
      </c>
      <c r="BO132" s="3">
        <v>0</v>
      </c>
      <c r="BP132" s="3">
        <v>0</v>
      </c>
      <c r="BQ132" s="3">
        <v>0</v>
      </c>
      <c r="BR132" s="3">
        <v>0</v>
      </c>
      <c r="BS132" s="3">
        <v>1</v>
      </c>
      <c r="BT132" s="3">
        <v>0</v>
      </c>
      <c r="BU132" s="3">
        <f t="shared" si="37"/>
        <v>0</v>
      </c>
      <c r="BV132" s="3">
        <f t="shared" si="38"/>
        <v>1</v>
      </c>
      <c r="BW132" s="3">
        <f t="shared" si="39"/>
        <v>0</v>
      </c>
      <c r="BX132" s="3">
        <f t="shared" si="40"/>
        <v>0.43489055118110237</v>
      </c>
      <c r="BY132" s="3">
        <f t="shared" si="41"/>
        <v>0.2824060369960224</v>
      </c>
      <c r="BZ132" s="3">
        <f t="shared" si="42"/>
        <v>5.2152453761424891</v>
      </c>
      <c r="CA132" s="3">
        <f t="shared" si="43"/>
        <v>0.96137140125762477</v>
      </c>
      <c r="CB132" s="3">
        <f t="shared" si="44"/>
        <v>3.3545597484276731E-3</v>
      </c>
    </row>
    <row r="133" spans="1:80" customFormat="1">
      <c r="A133" s="17" t="str">
        <f t="shared" si="36"/>
        <v>高屏</v>
      </c>
      <c r="B133" s="17" t="s">
        <v>55</v>
      </c>
      <c r="C133" s="17" t="s">
        <v>333</v>
      </c>
      <c r="D133" s="17" t="s">
        <v>334</v>
      </c>
      <c r="E133" s="18">
        <v>-7.6796489999999995E-2</v>
      </c>
      <c r="F133" s="18">
        <v>5.0733880000000002E-2</v>
      </c>
      <c r="G133" s="19">
        <v>62</v>
      </c>
      <c r="H133" s="19">
        <v>418</v>
      </c>
      <c r="I133" s="18">
        <v>9.8995876500000008</v>
      </c>
      <c r="J133" s="18">
        <v>40.637999999999998</v>
      </c>
      <c r="K133" s="18">
        <v>6.58240742</v>
      </c>
      <c r="L133" s="18">
        <v>1.006</v>
      </c>
      <c r="M133" s="18">
        <v>3.31718023</v>
      </c>
      <c r="N133" s="20">
        <v>5.7873000000000001</v>
      </c>
      <c r="O133" s="21">
        <v>11.86531398</v>
      </c>
      <c r="P133" s="22">
        <v>10.055080609999999</v>
      </c>
      <c r="Q133" s="23">
        <v>-6.4723521121688851E-3</v>
      </c>
      <c r="R133" s="24">
        <v>9.4</v>
      </c>
      <c r="S133" s="25"/>
      <c r="T133" s="26"/>
      <c r="U133" s="27"/>
      <c r="V133" s="3"/>
      <c r="W133" s="13">
        <v>133</v>
      </c>
      <c r="X133" s="13" t="s">
        <v>304</v>
      </c>
      <c r="Y133" s="13" t="s">
        <v>52</v>
      </c>
      <c r="Z133" s="13" t="s">
        <v>80</v>
      </c>
      <c r="AA133" s="13" t="s">
        <v>55</v>
      </c>
      <c r="AB133" s="13" t="s">
        <v>333</v>
      </c>
      <c r="AC133" s="13" t="s">
        <v>334</v>
      </c>
      <c r="AD133" s="13">
        <v>-7.6796489999999995E-2</v>
      </c>
      <c r="AE133" s="13">
        <v>5.0733880000000002E-2</v>
      </c>
      <c r="AF133" s="13">
        <v>0.12753037</v>
      </c>
      <c r="AG133" s="13">
        <v>62</v>
      </c>
      <c r="AH133" s="13">
        <v>418</v>
      </c>
      <c r="AI133" s="13">
        <v>9.8995876500000008</v>
      </c>
      <c r="AJ133" s="13">
        <v>40.637999999999998</v>
      </c>
      <c r="AK133" s="13">
        <v>6.58240742</v>
      </c>
      <c r="AL133" s="13">
        <v>1.006</v>
      </c>
      <c r="AM133" s="13">
        <v>3.31718023</v>
      </c>
      <c r="AN133" s="13">
        <v>5.7873000000000001</v>
      </c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>
        <v>2017</v>
      </c>
      <c r="BN133" s="3">
        <v>1</v>
      </c>
      <c r="BO133" s="3">
        <v>0</v>
      </c>
      <c r="BP133" s="3">
        <v>0</v>
      </c>
      <c r="BQ133" s="3">
        <v>0</v>
      </c>
      <c r="BR133" s="3">
        <v>0</v>
      </c>
      <c r="BS133" s="3">
        <v>1</v>
      </c>
      <c r="BT133" s="3">
        <v>0</v>
      </c>
      <c r="BU133" s="3">
        <f t="shared" si="37"/>
        <v>0</v>
      </c>
      <c r="BV133" s="3">
        <f t="shared" si="38"/>
        <v>1</v>
      </c>
      <c r="BW133" s="3">
        <f t="shared" si="39"/>
        <v>0</v>
      </c>
      <c r="BX133" s="3">
        <f t="shared" si="40"/>
        <v>0.67167741935483871</v>
      </c>
      <c r="BY133" s="3">
        <f t="shared" si="41"/>
        <v>0.161976657807963</v>
      </c>
      <c r="BZ133" s="3">
        <f t="shared" si="42"/>
        <v>3.2973958548707754</v>
      </c>
      <c r="CA133" s="3">
        <f t="shared" si="43"/>
        <v>0.97584285851503216</v>
      </c>
      <c r="CB133" s="3">
        <f t="shared" si="44"/>
        <v>2.4066985645933014E-3</v>
      </c>
    </row>
    <row r="134" spans="1:80" customFormat="1">
      <c r="A134" s="17" t="str">
        <f t="shared" si="36"/>
        <v>高屏</v>
      </c>
      <c r="B134" s="17" t="s">
        <v>56</v>
      </c>
      <c r="C134" s="17" t="s">
        <v>335</v>
      </c>
      <c r="D134" s="17" t="s">
        <v>336</v>
      </c>
      <c r="E134" s="18">
        <v>0.23463000000000001</v>
      </c>
      <c r="F134" s="18">
        <v>0.25425999999999999</v>
      </c>
      <c r="G134" s="19">
        <v>47</v>
      </c>
      <c r="H134" s="19">
        <v>228</v>
      </c>
      <c r="I134" s="18">
        <v>7.0849154399999996</v>
      </c>
      <c r="J134" s="18">
        <v>30.052900000000001</v>
      </c>
      <c r="K134" s="18">
        <v>4.3265928999999996</v>
      </c>
      <c r="L134" s="18">
        <v>0.48430000000000001</v>
      </c>
      <c r="M134" s="18">
        <v>2.75832254</v>
      </c>
      <c r="N134" s="20">
        <v>4.5294999999999996</v>
      </c>
      <c r="O134" s="21">
        <v>8.2796099999999999</v>
      </c>
      <c r="P134" s="22">
        <v>8.0591600000000003</v>
      </c>
      <c r="Q134" s="23">
        <v>2.8338291296329175E-2</v>
      </c>
      <c r="R134" s="24">
        <v>8.6</v>
      </c>
      <c r="S134" s="25"/>
      <c r="T134" s="26"/>
      <c r="U134" s="27"/>
      <c r="V134" s="3"/>
      <c r="W134" s="13">
        <v>134</v>
      </c>
      <c r="X134" s="13" t="s">
        <v>304</v>
      </c>
      <c r="Y134" s="13" t="s">
        <v>52</v>
      </c>
      <c r="Z134" s="13" t="s">
        <v>115</v>
      </c>
      <c r="AA134" s="13" t="s">
        <v>56</v>
      </c>
      <c r="AB134" s="13" t="s">
        <v>335</v>
      </c>
      <c r="AC134" s="13" t="s">
        <v>336</v>
      </c>
      <c r="AD134" s="13">
        <v>0.23463000000000001</v>
      </c>
      <c r="AE134" s="13">
        <v>0.25425999999999999</v>
      </c>
      <c r="AF134" s="13">
        <v>1.9630000000000002E-2</v>
      </c>
      <c r="AG134" s="13">
        <v>47</v>
      </c>
      <c r="AH134" s="13">
        <v>228</v>
      </c>
      <c r="AI134" s="13">
        <v>7.0849154399999996</v>
      </c>
      <c r="AJ134" s="13">
        <v>30.052900000000001</v>
      </c>
      <c r="AK134" s="13">
        <v>4.3265928999999996</v>
      </c>
      <c r="AL134" s="13">
        <v>0.48430000000000001</v>
      </c>
      <c r="AM134" s="13">
        <v>2.75832254</v>
      </c>
      <c r="AN134" s="13">
        <v>4.5294999999999996</v>
      </c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>
        <v>2017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1</v>
      </c>
      <c r="BT134" s="3">
        <v>0</v>
      </c>
      <c r="BU134" s="3">
        <f t="shared" si="37"/>
        <v>0</v>
      </c>
      <c r="BV134" s="3">
        <f t="shared" si="38"/>
        <v>0</v>
      </c>
      <c r="BW134" s="3">
        <f t="shared" si="39"/>
        <v>1</v>
      </c>
      <c r="BX134" s="3">
        <f t="shared" si="40"/>
        <v>0.6497276595744681</v>
      </c>
      <c r="BY134" s="3">
        <f t="shared" si="41"/>
        <v>0.1439659034569043</v>
      </c>
      <c r="BZ134" s="3">
        <f t="shared" si="42"/>
        <v>5.6954832541812923</v>
      </c>
      <c r="CA134" s="3">
        <f t="shared" si="43"/>
        <v>0.98414065467691858</v>
      </c>
      <c r="CB134" s="3">
        <f t="shared" si="44"/>
        <v>2.1241228070175439E-3</v>
      </c>
    </row>
    <row r="135" spans="1:80" customFormat="1">
      <c r="A135" s="17" t="str">
        <f t="shared" si="36"/>
        <v>高屏</v>
      </c>
      <c r="B135" s="17" t="s">
        <v>56</v>
      </c>
      <c r="C135" s="17" t="s">
        <v>337</v>
      </c>
      <c r="D135" s="17" t="s">
        <v>338</v>
      </c>
      <c r="E135" s="18">
        <v>0.43160903</v>
      </c>
      <c r="F135" s="18">
        <v>0.52334572999999995</v>
      </c>
      <c r="G135" s="19">
        <v>54</v>
      </c>
      <c r="H135" s="19">
        <v>394</v>
      </c>
      <c r="I135" s="18">
        <v>10.438695770000001</v>
      </c>
      <c r="J135" s="18">
        <v>30.337</v>
      </c>
      <c r="K135" s="18">
        <v>5.9746101999999999</v>
      </c>
      <c r="L135" s="18">
        <v>0.93989999999999996</v>
      </c>
      <c r="M135" s="18">
        <v>4.4640855699999999</v>
      </c>
      <c r="N135" s="20">
        <v>11.5868</v>
      </c>
      <c r="O135" s="21">
        <v>10.90051912</v>
      </c>
      <c r="P135" s="22">
        <v>10.43100842</v>
      </c>
      <c r="Q135" s="23">
        <v>3.9595272963476993E-2</v>
      </c>
      <c r="R135" s="24">
        <v>11.4</v>
      </c>
      <c r="S135" s="25"/>
      <c r="T135" s="26"/>
      <c r="U135" s="27"/>
      <c r="V135" s="3"/>
      <c r="W135" s="13">
        <v>135</v>
      </c>
      <c r="X135" s="13" t="s">
        <v>304</v>
      </c>
      <c r="Y135" s="13" t="s">
        <v>52</v>
      </c>
      <c r="Z135" s="13" t="s">
        <v>115</v>
      </c>
      <c r="AA135" s="13" t="s">
        <v>56</v>
      </c>
      <c r="AB135" s="13" t="s">
        <v>337</v>
      </c>
      <c r="AC135" s="13" t="s">
        <v>338</v>
      </c>
      <c r="AD135" s="13">
        <v>0.43160903</v>
      </c>
      <c r="AE135" s="13">
        <v>0.52334572999999995</v>
      </c>
      <c r="AF135" s="13">
        <v>9.1736700000000004E-2</v>
      </c>
      <c r="AG135" s="13">
        <v>54</v>
      </c>
      <c r="AH135" s="13">
        <v>394</v>
      </c>
      <c r="AI135" s="13">
        <v>10.438695770000001</v>
      </c>
      <c r="AJ135" s="13">
        <v>30.337</v>
      </c>
      <c r="AK135" s="13">
        <v>5.9746101999999999</v>
      </c>
      <c r="AL135" s="13">
        <v>0.93989999999999996</v>
      </c>
      <c r="AM135" s="13">
        <v>4.4640855699999999</v>
      </c>
      <c r="AN135" s="13">
        <v>11.5868</v>
      </c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>
        <v>2017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1</v>
      </c>
      <c r="BT135" s="3">
        <v>0</v>
      </c>
      <c r="BU135" s="3">
        <f t="shared" si="37"/>
        <v>0</v>
      </c>
      <c r="BV135" s="3">
        <f t="shared" si="38"/>
        <v>0</v>
      </c>
      <c r="BW135" s="3">
        <f t="shared" si="39"/>
        <v>1</v>
      </c>
      <c r="BX135" s="3">
        <f t="shared" si="40"/>
        <v>0.57920185185185191</v>
      </c>
      <c r="BY135" s="3">
        <f t="shared" si="41"/>
        <v>0.19694136532946566</v>
      </c>
      <c r="BZ135" s="3">
        <f t="shared" si="42"/>
        <v>4.749532471539526</v>
      </c>
      <c r="CA135" s="3">
        <f t="shared" si="43"/>
        <v>0.9699490678424012</v>
      </c>
      <c r="CB135" s="3">
        <f t="shared" si="44"/>
        <v>2.3855329949238578E-3</v>
      </c>
    </row>
    <row r="136" spans="1:80" customFormat="1">
      <c r="A136" s="17" t="str">
        <f t="shared" si="36"/>
        <v>高屏</v>
      </c>
      <c r="B136" s="17" t="s">
        <v>56</v>
      </c>
      <c r="C136" s="17" t="s">
        <v>339</v>
      </c>
      <c r="D136" s="17" t="s">
        <v>340</v>
      </c>
      <c r="E136" s="18">
        <v>-1.5368049999999999E-2</v>
      </c>
      <c r="F136" s="18">
        <v>1.8347749999999999E-2</v>
      </c>
      <c r="G136" s="19">
        <v>36</v>
      </c>
      <c r="H136" s="19">
        <v>231</v>
      </c>
      <c r="I136" s="18">
        <v>4.1652219099999996</v>
      </c>
      <c r="J136" s="18">
        <v>12.446099999999999</v>
      </c>
      <c r="K136" s="18">
        <v>2.5849679999999999</v>
      </c>
      <c r="L136" s="18">
        <v>0.35299999999999998</v>
      </c>
      <c r="M136" s="18">
        <v>1.5802539099999999</v>
      </c>
      <c r="N136" s="20">
        <v>6.7939999999999996</v>
      </c>
      <c r="O136" s="21">
        <v>4.2773907400000004</v>
      </c>
      <c r="P136" s="22">
        <v>4.9516969599999996</v>
      </c>
      <c r="Q136" s="23">
        <v>-3.5928562373985966E-3</v>
      </c>
      <c r="R136" s="24">
        <v>12.3</v>
      </c>
      <c r="S136" s="25"/>
      <c r="T136" s="26"/>
      <c r="U136" s="27"/>
      <c r="V136" s="3"/>
      <c r="W136" s="13">
        <v>136</v>
      </c>
      <c r="X136" s="13" t="s">
        <v>304</v>
      </c>
      <c r="Y136" s="13" t="s">
        <v>52</v>
      </c>
      <c r="Z136" s="13" t="s">
        <v>115</v>
      </c>
      <c r="AA136" s="13" t="s">
        <v>56</v>
      </c>
      <c r="AB136" s="13" t="s">
        <v>339</v>
      </c>
      <c r="AC136" s="13" t="s">
        <v>340</v>
      </c>
      <c r="AD136" s="13">
        <v>-1.5368049999999999E-2</v>
      </c>
      <c r="AE136" s="13">
        <v>1.8347749999999999E-2</v>
      </c>
      <c r="AF136" s="13">
        <v>3.3715799999999997E-2</v>
      </c>
      <c r="AG136" s="13">
        <v>36</v>
      </c>
      <c r="AH136" s="13">
        <v>231</v>
      </c>
      <c r="AI136" s="13">
        <v>4.1652219099999996</v>
      </c>
      <c r="AJ136" s="13">
        <v>12.446099999999999</v>
      </c>
      <c r="AK136" s="13">
        <v>2.5849679999999999</v>
      </c>
      <c r="AL136" s="13">
        <v>0.35299999999999998</v>
      </c>
      <c r="AM136" s="13">
        <v>1.5802539099999999</v>
      </c>
      <c r="AN136" s="13">
        <v>6.7939999999999996</v>
      </c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>
        <v>2017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1</v>
      </c>
      <c r="BT136" s="3">
        <v>0</v>
      </c>
      <c r="BU136" s="3">
        <f t="shared" si="37"/>
        <v>0</v>
      </c>
      <c r="BV136" s="3">
        <f t="shared" si="38"/>
        <v>0</v>
      </c>
      <c r="BW136" s="3">
        <f t="shared" si="39"/>
        <v>1</v>
      </c>
      <c r="BX136" s="3">
        <f t="shared" si="40"/>
        <v>0.35553055555555552</v>
      </c>
      <c r="BY136" s="3">
        <f t="shared" si="41"/>
        <v>0.20769301226890352</v>
      </c>
      <c r="BZ136" s="3">
        <f t="shared" si="42"/>
        <v>4.4766399716713883</v>
      </c>
      <c r="CA136" s="3">
        <f t="shared" si="43"/>
        <v>0.97241993577673436</v>
      </c>
      <c r="CB136" s="3">
        <f t="shared" si="44"/>
        <v>1.528138528138528E-3</v>
      </c>
    </row>
    <row r="137" spans="1:80" customFormat="1">
      <c r="A137" s="17" t="str">
        <f t="shared" si="36"/>
        <v>高屏</v>
      </c>
      <c r="B137" s="17" t="s">
        <v>56</v>
      </c>
      <c r="C137" s="17" t="s">
        <v>341</v>
      </c>
      <c r="D137" s="17" t="s">
        <v>342</v>
      </c>
      <c r="E137" s="18">
        <v>2.0286800000000001E-2</v>
      </c>
      <c r="F137" s="18">
        <v>2.5588779999999998E-2</v>
      </c>
      <c r="G137" s="19">
        <v>33</v>
      </c>
      <c r="H137" s="19">
        <v>213</v>
      </c>
      <c r="I137" s="18">
        <v>4.9147404699999999</v>
      </c>
      <c r="J137" s="18">
        <v>15.7972</v>
      </c>
      <c r="K137" s="18">
        <v>3.1737919899999998</v>
      </c>
      <c r="L137" s="18">
        <v>0.39079999999999998</v>
      </c>
      <c r="M137" s="18">
        <v>1.7409484799999999</v>
      </c>
      <c r="N137" s="20">
        <v>2.4758</v>
      </c>
      <c r="O137" s="21">
        <v>5.2769797900000004</v>
      </c>
      <c r="P137" s="22">
        <v>4.6317418799999999</v>
      </c>
      <c r="Q137" s="23">
        <v>3.8443960006145864E-3</v>
      </c>
      <c r="R137" s="24">
        <v>10.5</v>
      </c>
      <c r="S137" s="25"/>
      <c r="T137" s="26"/>
      <c r="U137" s="27"/>
      <c r="V137" s="3"/>
      <c r="W137" s="13">
        <v>137</v>
      </c>
      <c r="X137" s="13" t="s">
        <v>304</v>
      </c>
      <c r="Y137" s="13" t="s">
        <v>52</v>
      </c>
      <c r="Z137" s="13" t="s">
        <v>115</v>
      </c>
      <c r="AA137" s="13" t="s">
        <v>56</v>
      </c>
      <c r="AB137" s="13" t="s">
        <v>341</v>
      </c>
      <c r="AC137" s="13" t="s">
        <v>342</v>
      </c>
      <c r="AD137" s="13">
        <v>2.0286800000000001E-2</v>
      </c>
      <c r="AE137" s="13">
        <v>2.5588779999999998E-2</v>
      </c>
      <c r="AF137" s="13">
        <v>5.3019800000000004E-3</v>
      </c>
      <c r="AG137" s="13">
        <v>33</v>
      </c>
      <c r="AH137" s="13">
        <v>213</v>
      </c>
      <c r="AI137" s="13">
        <v>4.9147404699999999</v>
      </c>
      <c r="AJ137" s="13">
        <v>15.7972</v>
      </c>
      <c r="AK137" s="13">
        <v>3.1737919899999998</v>
      </c>
      <c r="AL137" s="13">
        <v>0.39079999999999998</v>
      </c>
      <c r="AM137" s="13">
        <v>1.7409484799999999</v>
      </c>
      <c r="AN137" s="13">
        <v>2.4758</v>
      </c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>
        <v>2017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1</v>
      </c>
      <c r="BT137" s="3">
        <v>0</v>
      </c>
      <c r="BU137" s="3">
        <f t="shared" si="37"/>
        <v>0</v>
      </c>
      <c r="BV137" s="3">
        <f t="shared" si="38"/>
        <v>0</v>
      </c>
      <c r="BW137" s="3">
        <f t="shared" si="39"/>
        <v>1</v>
      </c>
      <c r="BX137" s="3">
        <f t="shared" si="40"/>
        <v>0.49054545454545451</v>
      </c>
      <c r="BY137" s="3">
        <f t="shared" si="41"/>
        <v>0.20090851480009114</v>
      </c>
      <c r="BZ137" s="3">
        <f t="shared" si="42"/>
        <v>4.4548323439099287</v>
      </c>
      <c r="CA137" s="3">
        <f t="shared" si="43"/>
        <v>0.97585866073634797</v>
      </c>
      <c r="CB137" s="3">
        <f t="shared" si="44"/>
        <v>1.8347417840375586E-3</v>
      </c>
    </row>
    <row r="138" spans="1:80" customFormat="1">
      <c r="A138" s="17" t="str">
        <f t="shared" si="36"/>
        <v>高屏</v>
      </c>
      <c r="B138" s="17" t="s">
        <v>56</v>
      </c>
      <c r="C138" s="17" t="s">
        <v>343</v>
      </c>
      <c r="D138" s="17" t="s">
        <v>344</v>
      </c>
      <c r="E138" s="18">
        <v>3.3782319999999998E-2</v>
      </c>
      <c r="F138" s="18">
        <v>-0.23219832000000001</v>
      </c>
      <c r="G138" s="19">
        <v>32</v>
      </c>
      <c r="H138" s="19">
        <v>344</v>
      </c>
      <c r="I138" s="18">
        <v>5.7945983200000004</v>
      </c>
      <c r="J138" s="18">
        <v>13.4819</v>
      </c>
      <c r="K138" s="18">
        <v>2.3601453700000001</v>
      </c>
      <c r="L138" s="18">
        <v>0.63870000000000005</v>
      </c>
      <c r="M138" s="18">
        <v>3.4344529499999998</v>
      </c>
      <c r="N138" s="20">
        <v>10.7905</v>
      </c>
      <c r="O138" s="21">
        <v>6.4388971000000002</v>
      </c>
      <c r="P138" s="22">
        <v>6.7917583500000003</v>
      </c>
      <c r="Q138" s="23">
        <v>5.2466003844043414E-3</v>
      </c>
      <c r="R138" s="24">
        <v>13.3</v>
      </c>
      <c r="S138" s="25"/>
      <c r="T138" s="26"/>
      <c r="U138" s="27"/>
      <c r="V138" s="3"/>
      <c r="W138" s="13">
        <v>138</v>
      </c>
      <c r="X138" s="13" t="s">
        <v>304</v>
      </c>
      <c r="Y138" s="13" t="s">
        <v>52</v>
      </c>
      <c r="Z138" s="13" t="s">
        <v>115</v>
      </c>
      <c r="AA138" s="13" t="s">
        <v>56</v>
      </c>
      <c r="AB138" s="13" t="s">
        <v>343</v>
      </c>
      <c r="AC138" s="13" t="s">
        <v>344</v>
      </c>
      <c r="AD138" s="13">
        <v>3.3782319999999998E-2</v>
      </c>
      <c r="AE138" s="13">
        <v>-0.23219832000000001</v>
      </c>
      <c r="AF138" s="13">
        <v>-0.26598063999999999</v>
      </c>
      <c r="AG138" s="13">
        <v>32</v>
      </c>
      <c r="AH138" s="13">
        <v>344</v>
      </c>
      <c r="AI138" s="13">
        <v>5.7945983200000004</v>
      </c>
      <c r="AJ138" s="13">
        <v>13.4819</v>
      </c>
      <c r="AK138" s="13">
        <v>2.3601453700000001</v>
      </c>
      <c r="AL138" s="13">
        <v>0.63870000000000005</v>
      </c>
      <c r="AM138" s="13">
        <v>3.4344529499999998</v>
      </c>
      <c r="AN138" s="13">
        <v>10.7905</v>
      </c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>
        <v>2017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1</v>
      </c>
      <c r="BT138" s="3">
        <v>0</v>
      </c>
      <c r="BU138" s="3">
        <f t="shared" si="37"/>
        <v>0</v>
      </c>
      <c r="BV138" s="3">
        <f t="shared" si="38"/>
        <v>0</v>
      </c>
      <c r="BW138" s="3">
        <f t="shared" si="39"/>
        <v>1</v>
      </c>
      <c r="BX138" s="3">
        <f t="shared" si="40"/>
        <v>0.44126874999999999</v>
      </c>
      <c r="BY138" s="3">
        <f t="shared" si="41"/>
        <v>0.17506029343045121</v>
      </c>
      <c r="BZ138" s="3">
        <f t="shared" si="42"/>
        <v>5.377255284170972</v>
      </c>
      <c r="CA138" s="3">
        <f t="shared" si="43"/>
        <v>0.95476821098253617</v>
      </c>
      <c r="CB138" s="3">
        <f t="shared" si="44"/>
        <v>1.8566860465116281E-3</v>
      </c>
    </row>
    <row r="139" spans="1:80" customFormat="1">
      <c r="A139" s="17" t="str">
        <f t="shared" si="36"/>
        <v>高屏</v>
      </c>
      <c r="B139" s="17" t="s">
        <v>56</v>
      </c>
      <c r="C139" s="17" t="s">
        <v>345</v>
      </c>
      <c r="D139" s="17" t="s">
        <v>346</v>
      </c>
      <c r="E139" s="18">
        <v>0.12239723</v>
      </c>
      <c r="F139" s="18">
        <v>5.1375869999999997E-2</v>
      </c>
      <c r="G139" s="19">
        <v>33</v>
      </c>
      <c r="H139" s="19">
        <v>210</v>
      </c>
      <c r="I139" s="18">
        <v>5.7904012099999997</v>
      </c>
      <c r="J139" s="18">
        <v>15.55</v>
      </c>
      <c r="K139" s="18">
        <v>3.1213829799999999</v>
      </c>
      <c r="L139" s="18">
        <v>0.69910000000000005</v>
      </c>
      <c r="M139" s="18">
        <v>2.6690182299999998</v>
      </c>
      <c r="N139" s="20">
        <v>3.9079999999999999</v>
      </c>
      <c r="O139" s="21">
        <v>5.8879770999999996</v>
      </c>
      <c r="P139" s="22">
        <v>5.1843310200000001</v>
      </c>
      <c r="Q139" s="23">
        <v>2.0787653878613081E-2</v>
      </c>
      <c r="R139" s="24">
        <v>8.6999999999999993</v>
      </c>
      <c r="S139" s="25"/>
      <c r="T139" s="26"/>
      <c r="U139" s="27"/>
      <c r="V139" s="3"/>
      <c r="W139" s="13">
        <v>139</v>
      </c>
      <c r="X139" s="13" t="s">
        <v>304</v>
      </c>
      <c r="Y139" s="13" t="s">
        <v>52</v>
      </c>
      <c r="Z139" s="13" t="s">
        <v>115</v>
      </c>
      <c r="AA139" s="13" t="s">
        <v>56</v>
      </c>
      <c r="AB139" s="13" t="s">
        <v>345</v>
      </c>
      <c r="AC139" s="13" t="s">
        <v>346</v>
      </c>
      <c r="AD139" s="13">
        <v>0.12239723</v>
      </c>
      <c r="AE139" s="13">
        <v>5.1375869999999997E-2</v>
      </c>
      <c r="AF139" s="13">
        <v>-5.1942170000000003E-2</v>
      </c>
      <c r="AG139" s="13">
        <v>33</v>
      </c>
      <c r="AH139" s="13">
        <v>210</v>
      </c>
      <c r="AI139" s="13">
        <v>5.7904012099999997</v>
      </c>
      <c r="AJ139" s="13">
        <v>15.55</v>
      </c>
      <c r="AK139" s="13">
        <v>3.1213829799999999</v>
      </c>
      <c r="AL139" s="13">
        <v>0.69910000000000005</v>
      </c>
      <c r="AM139" s="13">
        <v>2.6690182299999998</v>
      </c>
      <c r="AN139" s="13">
        <v>3.9079999999999999</v>
      </c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>
        <v>2017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1</v>
      </c>
      <c r="BT139" s="3">
        <v>0</v>
      </c>
      <c r="BU139" s="3">
        <f t="shared" si="37"/>
        <v>0</v>
      </c>
      <c r="BV139" s="3">
        <f t="shared" si="38"/>
        <v>0</v>
      </c>
      <c r="BW139" s="3">
        <f t="shared" si="39"/>
        <v>1</v>
      </c>
      <c r="BX139" s="3">
        <f t="shared" si="40"/>
        <v>0.49239696969696978</v>
      </c>
      <c r="BY139" s="3">
        <f t="shared" si="41"/>
        <v>0.20073202443729901</v>
      </c>
      <c r="BZ139" s="3">
        <f t="shared" si="42"/>
        <v>3.8177917751394643</v>
      </c>
      <c r="CA139" s="3">
        <f t="shared" si="43"/>
        <v>0.95697607867512657</v>
      </c>
      <c r="CB139" s="3">
        <f t="shared" si="44"/>
        <v>3.3290476190476195E-3</v>
      </c>
    </row>
    <row r="140" spans="1:80" customFormat="1">
      <c r="A140" s="17" t="str">
        <f t="shared" si="36"/>
        <v>高屏</v>
      </c>
      <c r="B140" s="17" t="s">
        <v>56</v>
      </c>
      <c r="C140" s="17" t="s">
        <v>347</v>
      </c>
      <c r="D140" s="17" t="s">
        <v>348</v>
      </c>
      <c r="E140" s="18">
        <v>-0.89556214000000001</v>
      </c>
      <c r="F140" s="18">
        <v>-1.2055903400000001</v>
      </c>
      <c r="G140" s="19">
        <v>52</v>
      </c>
      <c r="H140" s="19">
        <v>477</v>
      </c>
      <c r="I140" s="18">
        <v>9.0717382799999999</v>
      </c>
      <c r="J140" s="18">
        <v>13.6122</v>
      </c>
      <c r="K140" s="18">
        <v>4.2135608700000002</v>
      </c>
      <c r="L140" s="18">
        <v>1.0606</v>
      </c>
      <c r="M140" s="18">
        <v>4.8581774099999997</v>
      </c>
      <c r="N140" s="20">
        <v>6.8392999999999997</v>
      </c>
      <c r="O140" s="21">
        <v>11.2458001</v>
      </c>
      <c r="P140" s="22">
        <v>10.98113433</v>
      </c>
      <c r="Q140" s="23">
        <v>-7.9635253342267745E-2</v>
      </c>
      <c r="R140" s="24">
        <v>8.1999999999999993</v>
      </c>
      <c r="S140" s="25"/>
      <c r="T140" s="26"/>
      <c r="U140" s="27"/>
      <c r="V140" s="3"/>
      <c r="W140" s="13">
        <v>140</v>
      </c>
      <c r="X140" s="13" t="s">
        <v>304</v>
      </c>
      <c r="Y140" s="13" t="s">
        <v>52</v>
      </c>
      <c r="Z140" s="13" t="s">
        <v>115</v>
      </c>
      <c r="AA140" s="13" t="s">
        <v>56</v>
      </c>
      <c r="AB140" s="13" t="s">
        <v>347</v>
      </c>
      <c r="AC140" s="13" t="s">
        <v>348</v>
      </c>
      <c r="AD140" s="13">
        <v>-0.89556214000000001</v>
      </c>
      <c r="AE140" s="13">
        <v>-1.2055903400000001</v>
      </c>
      <c r="AF140" s="13">
        <v>-0.31002819999999998</v>
      </c>
      <c r="AG140" s="13">
        <v>52</v>
      </c>
      <c r="AH140" s="13">
        <v>477</v>
      </c>
      <c r="AI140" s="13">
        <v>9.0717382799999999</v>
      </c>
      <c r="AJ140" s="13">
        <v>13.6122</v>
      </c>
      <c r="AK140" s="13">
        <v>4.2135608700000002</v>
      </c>
      <c r="AL140" s="13">
        <v>1.0606</v>
      </c>
      <c r="AM140" s="13">
        <v>4.8581774099999997</v>
      </c>
      <c r="AN140" s="13">
        <v>6.8392999999999997</v>
      </c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>
        <v>2017</v>
      </c>
      <c r="BN140" s="3">
        <v>1</v>
      </c>
      <c r="BO140" s="3">
        <v>0</v>
      </c>
      <c r="BP140" s="3">
        <v>0</v>
      </c>
      <c r="BQ140" s="3">
        <v>0</v>
      </c>
      <c r="BR140" s="3">
        <v>0</v>
      </c>
      <c r="BS140" s="3">
        <v>1</v>
      </c>
      <c r="BT140" s="3">
        <v>0</v>
      </c>
      <c r="BU140" s="3">
        <f t="shared" si="37"/>
        <v>0</v>
      </c>
      <c r="BV140" s="3">
        <f t="shared" si="38"/>
        <v>0</v>
      </c>
      <c r="BW140" s="3">
        <f t="shared" si="39"/>
        <v>1</v>
      </c>
      <c r="BX140" s="3">
        <f t="shared" si="40"/>
        <v>0.28216923076923073</v>
      </c>
      <c r="BY140" s="3">
        <f t="shared" si="41"/>
        <v>0.30954297394983915</v>
      </c>
      <c r="BZ140" s="3">
        <f t="shared" si="42"/>
        <v>4.5805934471054117</v>
      </c>
      <c r="CA140" s="3">
        <f t="shared" si="43"/>
        <v>0.92771659124366179</v>
      </c>
      <c r="CB140" s="3">
        <f t="shared" si="44"/>
        <v>2.2234800838574422E-3</v>
      </c>
    </row>
    <row r="141" spans="1:80" customFormat="1">
      <c r="A141" s="17" t="str">
        <f t="shared" si="36"/>
        <v>高屏</v>
      </c>
      <c r="B141" s="17" t="s">
        <v>56</v>
      </c>
      <c r="C141" s="17" t="s">
        <v>349</v>
      </c>
      <c r="D141" s="17" t="s">
        <v>350</v>
      </c>
      <c r="E141" s="18">
        <v>0.10216042</v>
      </c>
      <c r="F141" s="18">
        <v>0.18227573</v>
      </c>
      <c r="G141" s="19">
        <v>52</v>
      </c>
      <c r="H141" s="19">
        <v>251</v>
      </c>
      <c r="I141" s="18">
        <v>5.95420426</v>
      </c>
      <c r="J141" s="18">
        <v>25.545500000000001</v>
      </c>
      <c r="K141" s="18">
        <v>3.7441894499999999</v>
      </c>
      <c r="L141" s="18">
        <v>0.51300000000000001</v>
      </c>
      <c r="M141" s="18">
        <v>2.2100148100000001</v>
      </c>
      <c r="N141" s="20">
        <v>3.7090999999999998</v>
      </c>
      <c r="O141" s="21">
        <v>9.1537288599999993</v>
      </c>
      <c r="P141" s="22">
        <v>8.6397676899999993</v>
      </c>
      <c r="Q141" s="23">
        <v>1.1160525023460223E-2</v>
      </c>
      <c r="R141" s="24">
        <v>9.6</v>
      </c>
      <c r="S141" s="25"/>
      <c r="T141" s="26"/>
      <c r="U141" s="27"/>
      <c r="V141" s="3"/>
      <c r="W141" s="13">
        <v>141</v>
      </c>
      <c r="X141" s="13" t="s">
        <v>304</v>
      </c>
      <c r="Y141" s="13" t="s">
        <v>52</v>
      </c>
      <c r="Z141" s="13" t="s">
        <v>115</v>
      </c>
      <c r="AA141" s="13" t="s">
        <v>56</v>
      </c>
      <c r="AB141" s="13" t="s">
        <v>349</v>
      </c>
      <c r="AC141" s="13" t="s">
        <v>350</v>
      </c>
      <c r="AD141" s="13">
        <v>0.10216042</v>
      </c>
      <c r="AE141" s="13">
        <v>0.18227573</v>
      </c>
      <c r="AF141" s="13">
        <v>0.11769831</v>
      </c>
      <c r="AG141" s="13">
        <v>52</v>
      </c>
      <c r="AH141" s="13">
        <v>251</v>
      </c>
      <c r="AI141" s="13">
        <v>5.95420426</v>
      </c>
      <c r="AJ141" s="13">
        <v>25.545500000000001</v>
      </c>
      <c r="AK141" s="13">
        <v>3.7441894499999999</v>
      </c>
      <c r="AL141" s="13">
        <v>0.51300000000000001</v>
      </c>
      <c r="AM141" s="13">
        <v>2.2100148100000001</v>
      </c>
      <c r="AN141" s="13">
        <v>3.7090999999999998</v>
      </c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>
        <v>2017</v>
      </c>
      <c r="BN141" s="3">
        <v>1</v>
      </c>
      <c r="BO141" s="3">
        <v>0</v>
      </c>
      <c r="BP141" s="3">
        <v>0</v>
      </c>
      <c r="BQ141" s="3">
        <v>0</v>
      </c>
      <c r="BR141" s="3">
        <v>0</v>
      </c>
      <c r="BS141" s="3">
        <v>1</v>
      </c>
      <c r="BT141" s="3">
        <v>0</v>
      </c>
      <c r="BU141" s="3">
        <f t="shared" si="37"/>
        <v>0</v>
      </c>
      <c r="BV141" s="3">
        <f t="shared" si="38"/>
        <v>0</v>
      </c>
      <c r="BW141" s="3">
        <f t="shared" si="39"/>
        <v>1</v>
      </c>
      <c r="BX141" s="3">
        <f t="shared" si="40"/>
        <v>0.50112500000000004</v>
      </c>
      <c r="BY141" s="3">
        <f t="shared" si="41"/>
        <v>0.14656943297253919</v>
      </c>
      <c r="BZ141" s="3">
        <f t="shared" si="42"/>
        <v>4.308021072124756</v>
      </c>
      <c r="CA141" s="3">
        <f t="shared" si="43"/>
        <v>0.98031352533722194</v>
      </c>
      <c r="CB141" s="3">
        <f t="shared" si="44"/>
        <v>2.0438247011952192E-3</v>
      </c>
    </row>
    <row r="142" spans="1:80" customFormat="1">
      <c r="A142" s="17" t="str">
        <f t="shared" si="36"/>
        <v>高屏</v>
      </c>
      <c r="B142" s="17" t="s">
        <v>56</v>
      </c>
      <c r="C142" s="17" t="s">
        <v>351</v>
      </c>
      <c r="D142" s="17" t="s">
        <v>352</v>
      </c>
      <c r="E142" s="18">
        <v>0.64321538</v>
      </c>
      <c r="F142" s="18">
        <v>0.96573544</v>
      </c>
      <c r="G142" s="19">
        <v>23</v>
      </c>
      <c r="H142" s="19">
        <v>109</v>
      </c>
      <c r="I142" s="18">
        <v>5.69763412</v>
      </c>
      <c r="J142" s="18">
        <v>22.4114</v>
      </c>
      <c r="K142" s="18">
        <v>5.1319222199999999</v>
      </c>
      <c r="L142" s="18">
        <v>0.1973</v>
      </c>
      <c r="M142" s="18">
        <v>0.56571190000000005</v>
      </c>
      <c r="N142" s="20">
        <v>1.6184000000000001</v>
      </c>
      <c r="O142" s="21">
        <v>5.6547767899999997</v>
      </c>
      <c r="P142" s="22">
        <v>4.7360546499999998</v>
      </c>
      <c r="Q142" s="23">
        <v>0.11374726251573231</v>
      </c>
      <c r="R142" s="24">
        <v>11</v>
      </c>
      <c r="S142" s="25"/>
      <c r="T142" s="26"/>
      <c r="U142" s="27"/>
      <c r="V142" s="3"/>
      <c r="W142" s="13">
        <v>142</v>
      </c>
      <c r="X142" s="13" t="s">
        <v>304</v>
      </c>
      <c r="Y142" s="13" t="s">
        <v>52</v>
      </c>
      <c r="Z142" s="13" t="s">
        <v>115</v>
      </c>
      <c r="AA142" s="13" t="s">
        <v>56</v>
      </c>
      <c r="AB142" s="13" t="s">
        <v>351</v>
      </c>
      <c r="AC142" s="13" t="s">
        <v>352</v>
      </c>
      <c r="AD142" s="13">
        <v>0.64321538</v>
      </c>
      <c r="AE142" s="13">
        <v>0.96573544</v>
      </c>
      <c r="AF142" s="13">
        <v>0.32252006</v>
      </c>
      <c r="AG142" s="13">
        <v>23</v>
      </c>
      <c r="AH142" s="13">
        <v>109</v>
      </c>
      <c r="AI142" s="13">
        <v>5.69763412</v>
      </c>
      <c r="AJ142" s="13">
        <v>22.4114</v>
      </c>
      <c r="AK142" s="13">
        <v>5.1319222199999999</v>
      </c>
      <c r="AL142" s="13">
        <v>0.1973</v>
      </c>
      <c r="AM142" s="13">
        <v>0.56571190000000005</v>
      </c>
      <c r="AN142" s="13">
        <v>1.6184000000000001</v>
      </c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>
        <v>2017</v>
      </c>
      <c r="BN142" s="3">
        <v>1</v>
      </c>
      <c r="BO142" s="3">
        <v>0</v>
      </c>
      <c r="BP142" s="3">
        <v>0</v>
      </c>
      <c r="BQ142" s="3">
        <v>0</v>
      </c>
      <c r="BR142" s="3">
        <v>0</v>
      </c>
      <c r="BS142" s="3">
        <v>1</v>
      </c>
      <c r="BT142" s="3">
        <v>0</v>
      </c>
      <c r="BU142" s="3">
        <f t="shared" si="37"/>
        <v>0</v>
      </c>
      <c r="BV142" s="3">
        <f t="shared" si="38"/>
        <v>0</v>
      </c>
      <c r="BW142" s="3">
        <f t="shared" si="39"/>
        <v>1</v>
      </c>
      <c r="BX142" s="3">
        <f t="shared" si="40"/>
        <v>0.98298695652173906</v>
      </c>
      <c r="BY142" s="3">
        <f t="shared" si="41"/>
        <v>0.2289871324415253</v>
      </c>
      <c r="BZ142" s="3">
        <f t="shared" si="42"/>
        <v>2.8672676127724279</v>
      </c>
      <c r="CA142" s="3">
        <f t="shared" si="43"/>
        <v>0.99127327090898643</v>
      </c>
      <c r="CB142" s="3">
        <f t="shared" si="44"/>
        <v>1.810091743119266E-3</v>
      </c>
    </row>
    <row r="143" spans="1:80" customFormat="1">
      <c r="A143" s="17" t="str">
        <f t="shared" si="36"/>
        <v>高屏</v>
      </c>
      <c r="B143" s="17" t="s">
        <v>56</v>
      </c>
      <c r="C143" s="17" t="s">
        <v>353</v>
      </c>
      <c r="D143" s="17" t="s">
        <v>354</v>
      </c>
      <c r="E143" s="18">
        <v>6.5920000000000006E-2</v>
      </c>
      <c r="F143" s="18">
        <v>1.2030000000000001E-2</v>
      </c>
      <c r="G143" s="19">
        <v>37</v>
      </c>
      <c r="H143" s="19">
        <v>260</v>
      </c>
      <c r="I143" s="18">
        <v>6.6594209900000001</v>
      </c>
      <c r="J143" s="18">
        <v>24.173400000000001</v>
      </c>
      <c r="K143" s="18">
        <v>4.0606162599999998</v>
      </c>
      <c r="L143" s="18">
        <v>0.58150000000000002</v>
      </c>
      <c r="M143" s="18">
        <v>2.5988047299999999</v>
      </c>
      <c r="N143" s="20">
        <v>4.9436999999999998</v>
      </c>
      <c r="O143" s="21">
        <v>7.2804799999999998</v>
      </c>
      <c r="P143" s="22">
        <v>6.5039699999999998</v>
      </c>
      <c r="Q143" s="23">
        <v>9.0543480649627507E-3</v>
      </c>
      <c r="R143" s="24">
        <v>8.6</v>
      </c>
      <c r="S143" s="25"/>
      <c r="T143" s="26"/>
      <c r="U143" s="27"/>
      <c r="V143" s="3"/>
      <c r="W143" s="13">
        <v>143</v>
      </c>
      <c r="X143" s="13" t="s">
        <v>304</v>
      </c>
      <c r="Y143" s="13" t="s">
        <v>52</v>
      </c>
      <c r="Z143" s="13" t="s">
        <v>115</v>
      </c>
      <c r="AA143" s="13" t="s">
        <v>56</v>
      </c>
      <c r="AB143" s="13" t="s">
        <v>353</v>
      </c>
      <c r="AC143" s="13" t="s">
        <v>354</v>
      </c>
      <c r="AD143" s="13">
        <v>6.5920000000000006E-2</v>
      </c>
      <c r="AE143" s="13">
        <v>1.2030000000000001E-2</v>
      </c>
      <c r="AF143" s="13">
        <v>-5.3900000000000003E-2</v>
      </c>
      <c r="AG143" s="13">
        <v>37</v>
      </c>
      <c r="AH143" s="13">
        <v>260</v>
      </c>
      <c r="AI143" s="13">
        <v>6.6594209900000001</v>
      </c>
      <c r="AJ143" s="13">
        <v>24.173400000000001</v>
      </c>
      <c r="AK143" s="13">
        <v>4.0606162599999998</v>
      </c>
      <c r="AL143" s="13">
        <v>0.58150000000000002</v>
      </c>
      <c r="AM143" s="13">
        <v>2.5988047299999999</v>
      </c>
      <c r="AN143" s="13">
        <v>4.9436999999999998</v>
      </c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>
        <v>2017</v>
      </c>
      <c r="BN143" s="3">
        <v>1</v>
      </c>
      <c r="BO143" s="3">
        <v>0</v>
      </c>
      <c r="BP143" s="3">
        <v>0</v>
      </c>
      <c r="BQ143" s="3">
        <v>0</v>
      </c>
      <c r="BR143" s="3">
        <v>0</v>
      </c>
      <c r="BS143" s="3">
        <v>1</v>
      </c>
      <c r="BT143" s="3">
        <v>0</v>
      </c>
      <c r="BU143" s="3">
        <f t="shared" si="37"/>
        <v>0</v>
      </c>
      <c r="BV143" s="3">
        <f t="shared" si="38"/>
        <v>0</v>
      </c>
      <c r="BW143" s="3">
        <f t="shared" si="39"/>
        <v>1</v>
      </c>
      <c r="BX143" s="3">
        <f t="shared" si="40"/>
        <v>0.6690513513513513</v>
      </c>
      <c r="BY143" s="3">
        <f t="shared" si="41"/>
        <v>0.16797869807308857</v>
      </c>
      <c r="BZ143" s="3">
        <f t="shared" si="42"/>
        <v>4.4691396904557177</v>
      </c>
      <c r="CA143" s="3">
        <f t="shared" si="43"/>
        <v>0.97650970110967938</v>
      </c>
      <c r="CB143" s="3">
        <f t="shared" si="44"/>
        <v>2.2365384615384617E-3</v>
      </c>
    </row>
    <row r="144" spans="1:80" customFormat="1">
      <c r="A144" s="17" t="str">
        <f t="shared" si="36"/>
        <v>高屏</v>
      </c>
      <c r="B144" s="17" t="s">
        <v>56</v>
      </c>
      <c r="C144" s="17" t="s">
        <v>355</v>
      </c>
      <c r="D144" s="17" t="s">
        <v>356</v>
      </c>
      <c r="E144" s="18">
        <v>0.12333</v>
      </c>
      <c r="F144" s="18">
        <v>0.10054</v>
      </c>
      <c r="G144" s="19">
        <v>29</v>
      </c>
      <c r="H144" s="19">
        <v>258</v>
      </c>
      <c r="I144" s="18">
        <v>4.8324726699999996</v>
      </c>
      <c r="J144" s="18">
        <v>18.858799999999999</v>
      </c>
      <c r="K144" s="18">
        <v>3.0175394999999998</v>
      </c>
      <c r="L144" s="18">
        <v>0.4526</v>
      </c>
      <c r="M144" s="18">
        <v>1.81493317</v>
      </c>
      <c r="N144" s="20">
        <v>3.7534999999999998</v>
      </c>
      <c r="O144" s="21">
        <v>5.2711300000000003</v>
      </c>
      <c r="P144" s="22">
        <v>4.6736199999999997</v>
      </c>
      <c r="Q144" s="23">
        <v>2.3397260170020466E-2</v>
      </c>
      <c r="R144" s="24">
        <v>8.6</v>
      </c>
      <c r="S144" s="25"/>
      <c r="T144" s="26"/>
      <c r="U144" s="27"/>
      <c r="V144" s="3"/>
      <c r="W144" s="13">
        <v>144</v>
      </c>
      <c r="X144" s="13" t="s">
        <v>304</v>
      </c>
      <c r="Y144" s="13" t="s">
        <v>52</v>
      </c>
      <c r="Z144" s="13" t="s">
        <v>115</v>
      </c>
      <c r="AA144" s="13" t="s">
        <v>56</v>
      </c>
      <c r="AB144" s="13" t="s">
        <v>355</v>
      </c>
      <c r="AC144" s="13" t="s">
        <v>356</v>
      </c>
      <c r="AD144" s="13">
        <v>0.12333</v>
      </c>
      <c r="AE144" s="13">
        <v>0.10054</v>
      </c>
      <c r="AF144" s="13">
        <v>-2.2790000000000001E-2</v>
      </c>
      <c r="AG144" s="13">
        <v>29</v>
      </c>
      <c r="AH144" s="13">
        <v>258</v>
      </c>
      <c r="AI144" s="13">
        <v>4.8324726699999996</v>
      </c>
      <c r="AJ144" s="13">
        <v>18.858799999999999</v>
      </c>
      <c r="AK144" s="13">
        <v>3.0175394999999998</v>
      </c>
      <c r="AL144" s="13">
        <v>0.4526</v>
      </c>
      <c r="AM144" s="13">
        <v>1.81493317</v>
      </c>
      <c r="AN144" s="13">
        <v>3.7534999999999998</v>
      </c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>
        <v>2017</v>
      </c>
      <c r="BN144" s="3">
        <v>1</v>
      </c>
      <c r="BO144" s="3">
        <v>0</v>
      </c>
      <c r="BP144" s="3">
        <v>0</v>
      </c>
      <c r="BQ144" s="3">
        <v>0</v>
      </c>
      <c r="BR144" s="3">
        <v>0</v>
      </c>
      <c r="BS144" s="3">
        <v>1</v>
      </c>
      <c r="BT144" s="3">
        <v>0</v>
      </c>
      <c r="BU144" s="3">
        <f t="shared" si="37"/>
        <v>0</v>
      </c>
      <c r="BV144" s="3">
        <f t="shared" si="38"/>
        <v>0</v>
      </c>
      <c r="BW144" s="3">
        <f t="shared" si="39"/>
        <v>1</v>
      </c>
      <c r="BX144" s="3">
        <f t="shared" si="40"/>
        <v>0.66591034482758615</v>
      </c>
      <c r="BY144" s="3">
        <f t="shared" si="41"/>
        <v>0.16000697287208093</v>
      </c>
      <c r="BZ144" s="3">
        <f t="shared" si="42"/>
        <v>4.0100158418029164</v>
      </c>
      <c r="CA144" s="3">
        <f t="shared" si="43"/>
        <v>0.97656306637530166</v>
      </c>
      <c r="CB144" s="3">
        <f t="shared" si="44"/>
        <v>1.7542635658914728E-3</v>
      </c>
    </row>
    <row r="145" spans="1:80" customFormat="1">
      <c r="A145" s="17" t="str">
        <f t="shared" si="36"/>
        <v>東區</v>
      </c>
      <c r="B145" s="17" t="s">
        <v>54</v>
      </c>
      <c r="C145" s="17" t="s">
        <v>357</v>
      </c>
      <c r="D145" s="17" t="s">
        <v>358</v>
      </c>
      <c r="E145" s="18">
        <v>1.6735159999999999E-2</v>
      </c>
      <c r="F145" s="18">
        <v>1.8615359600000001</v>
      </c>
      <c r="G145" s="19">
        <v>405</v>
      </c>
      <c r="H145" s="19">
        <v>959</v>
      </c>
      <c r="I145" s="18">
        <v>47.871530800000002</v>
      </c>
      <c r="J145" s="18">
        <v>73.646299999999997</v>
      </c>
      <c r="K145" s="18">
        <v>24.62620429</v>
      </c>
      <c r="L145" s="18">
        <v>2.8138000000000001</v>
      </c>
      <c r="M145" s="18">
        <v>23.245326510000002</v>
      </c>
      <c r="N145" s="20">
        <v>28.645199999999999</v>
      </c>
      <c r="O145" s="21">
        <v>56.187717159999998</v>
      </c>
      <c r="P145" s="22">
        <v>54.139100200000001</v>
      </c>
      <c r="Q145" s="23">
        <v>2.9784374318581053E-4</v>
      </c>
      <c r="R145" s="24">
        <v>7.4</v>
      </c>
      <c r="S145" s="25"/>
      <c r="T145" s="26"/>
      <c r="U145" s="27"/>
      <c r="V145" s="3"/>
      <c r="W145" s="13">
        <v>145</v>
      </c>
      <c r="X145" s="13" t="s">
        <v>359</v>
      </c>
      <c r="Y145" s="13" t="s">
        <v>360</v>
      </c>
      <c r="Z145" s="13" t="s">
        <v>64</v>
      </c>
      <c r="AA145" s="13" t="s">
        <v>54</v>
      </c>
      <c r="AB145" s="13" t="s">
        <v>357</v>
      </c>
      <c r="AC145" s="13" t="s">
        <v>358</v>
      </c>
      <c r="AD145" s="13">
        <v>1.6735159999999999E-2</v>
      </c>
      <c r="AE145" s="13">
        <v>1.8615359600000001</v>
      </c>
      <c r="AF145" s="13">
        <v>1.8448008</v>
      </c>
      <c r="AG145" s="13">
        <v>405</v>
      </c>
      <c r="AH145" s="13">
        <v>959</v>
      </c>
      <c r="AI145" s="13">
        <v>47.871530800000002</v>
      </c>
      <c r="AJ145" s="13">
        <v>73.646299999999997</v>
      </c>
      <c r="AK145" s="13">
        <v>24.62620429</v>
      </c>
      <c r="AL145" s="13">
        <v>2.8138000000000001</v>
      </c>
      <c r="AM145" s="13">
        <v>23.245326510000002</v>
      </c>
      <c r="AN145" s="13">
        <v>28.645199999999999</v>
      </c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>
        <v>2017</v>
      </c>
      <c r="BN145" s="3">
        <v>1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1</v>
      </c>
      <c r="BU145" s="3">
        <f t="shared" si="37"/>
        <v>1</v>
      </c>
      <c r="BV145" s="3">
        <f t="shared" si="38"/>
        <v>0</v>
      </c>
      <c r="BW145" s="3">
        <f t="shared" si="39"/>
        <v>0</v>
      </c>
      <c r="BX145" s="3">
        <f t="shared" si="40"/>
        <v>0.18879037037037036</v>
      </c>
      <c r="BY145" s="3">
        <f t="shared" si="41"/>
        <v>0.33438481349368537</v>
      </c>
      <c r="BZ145" s="3">
        <f t="shared" si="42"/>
        <v>8.2611864773615746</v>
      </c>
      <c r="CA145" s="3">
        <f t="shared" si="43"/>
        <v>0.96319910646206319</v>
      </c>
      <c r="CB145" s="3">
        <f t="shared" si="44"/>
        <v>2.9340980187695519E-3</v>
      </c>
    </row>
    <row r="146" spans="1:80" customFormat="1">
      <c r="A146" s="17" t="str">
        <f t="shared" si="36"/>
        <v>東區</v>
      </c>
      <c r="B146" s="17" t="s">
        <v>55</v>
      </c>
      <c r="C146" s="17" t="s">
        <v>361</v>
      </c>
      <c r="D146" s="17" t="s">
        <v>362</v>
      </c>
      <c r="E146" s="18">
        <v>2.3170719999999999E-2</v>
      </c>
      <c r="F146" s="18">
        <v>4.6542609999999998E-2</v>
      </c>
      <c r="G146" s="19">
        <v>47</v>
      </c>
      <c r="H146" s="19">
        <v>363</v>
      </c>
      <c r="I146" s="18">
        <v>5.0063641600000004</v>
      </c>
      <c r="J146" s="18">
        <v>13.125400000000001</v>
      </c>
      <c r="K146" s="18">
        <v>2.2995031699999999</v>
      </c>
      <c r="L146" s="18">
        <v>0.54039999999999999</v>
      </c>
      <c r="M146" s="18">
        <v>2.70686099</v>
      </c>
      <c r="N146" s="20">
        <v>9.2010000000000005</v>
      </c>
      <c r="O146" s="21">
        <v>5.7680748199999998</v>
      </c>
      <c r="P146" s="22">
        <v>4.9970393199999998</v>
      </c>
      <c r="Q146" s="23">
        <v>4.0170630102887607E-3</v>
      </c>
      <c r="R146" s="24">
        <v>10.199999999999999</v>
      </c>
      <c r="S146" s="25"/>
      <c r="T146" s="26"/>
      <c r="U146" s="27"/>
      <c r="V146" s="3"/>
      <c r="W146" s="13">
        <v>146</v>
      </c>
      <c r="X146" s="13" t="s">
        <v>359</v>
      </c>
      <c r="Y146" s="13" t="s">
        <v>360</v>
      </c>
      <c r="Z146" s="13" t="s">
        <v>80</v>
      </c>
      <c r="AA146" s="13" t="s">
        <v>55</v>
      </c>
      <c r="AB146" s="13" t="s">
        <v>361</v>
      </c>
      <c r="AC146" s="13" t="s">
        <v>362</v>
      </c>
      <c r="AD146" s="13">
        <v>2.3170719999999999E-2</v>
      </c>
      <c r="AE146" s="13">
        <v>4.6542609999999998E-2</v>
      </c>
      <c r="AF146" s="13">
        <v>2.3371889999999999E-2</v>
      </c>
      <c r="AG146" s="13">
        <v>47</v>
      </c>
      <c r="AH146" s="13">
        <v>363</v>
      </c>
      <c r="AI146" s="13">
        <v>5.0063641600000004</v>
      </c>
      <c r="AJ146" s="13">
        <v>13.125400000000001</v>
      </c>
      <c r="AK146" s="13">
        <v>2.2995031699999999</v>
      </c>
      <c r="AL146" s="13">
        <v>0.54039999999999999</v>
      </c>
      <c r="AM146" s="13">
        <v>2.70686099</v>
      </c>
      <c r="AN146" s="13">
        <v>9.2010000000000005</v>
      </c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>
        <v>2017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1</v>
      </c>
      <c r="BU146" s="3">
        <f t="shared" si="37"/>
        <v>0</v>
      </c>
      <c r="BV146" s="3">
        <f t="shared" si="38"/>
        <v>1</v>
      </c>
      <c r="BW146" s="3">
        <f t="shared" si="39"/>
        <v>0</v>
      </c>
      <c r="BX146" s="3">
        <f t="shared" si="40"/>
        <v>0.29076170212765962</v>
      </c>
      <c r="BY146" s="3">
        <f t="shared" si="41"/>
        <v>0.17519490225059806</v>
      </c>
      <c r="BZ146" s="3">
        <f t="shared" si="42"/>
        <v>5.0089951702442637</v>
      </c>
      <c r="CA146" s="3">
        <f t="shared" si="43"/>
        <v>0.96045602891890702</v>
      </c>
      <c r="CB146" s="3">
        <f t="shared" si="44"/>
        <v>1.4887052341597796E-3</v>
      </c>
    </row>
    <row r="147" spans="1:80" customFormat="1">
      <c r="A147" s="17" t="str">
        <f t="shared" si="36"/>
        <v>東區</v>
      </c>
      <c r="B147" s="17" t="s">
        <v>55</v>
      </c>
      <c r="C147" s="17" t="s">
        <v>363</v>
      </c>
      <c r="D147" s="17" t="s">
        <v>364</v>
      </c>
      <c r="E147" s="18">
        <v>0.28719923000000003</v>
      </c>
      <c r="F147" s="18">
        <v>4.9131541399999996</v>
      </c>
      <c r="G147" s="19">
        <v>106</v>
      </c>
      <c r="H147" s="19">
        <v>471</v>
      </c>
      <c r="I147" s="18">
        <v>20.48532445</v>
      </c>
      <c r="J147" s="18">
        <v>45.732500000000002</v>
      </c>
      <c r="K147" s="18">
        <v>11.823610159999999</v>
      </c>
      <c r="L147" s="18">
        <v>1.5350999999999999</v>
      </c>
      <c r="M147" s="18">
        <v>8.6617142900000008</v>
      </c>
      <c r="N147" s="20">
        <v>10.297700000000001</v>
      </c>
      <c r="O147" s="21">
        <v>22.881737149999999</v>
      </c>
      <c r="P147" s="22">
        <v>20.79981617</v>
      </c>
      <c r="Q147" s="23">
        <v>1.2551460936609879E-2</v>
      </c>
      <c r="R147" s="24">
        <v>8.8000000000000007</v>
      </c>
      <c r="S147" s="25"/>
      <c r="T147" s="26"/>
      <c r="U147" s="27"/>
      <c r="V147" s="3"/>
      <c r="W147" s="13">
        <v>147</v>
      </c>
      <c r="X147" s="13" t="s">
        <v>359</v>
      </c>
      <c r="Y147" s="13" t="s">
        <v>360</v>
      </c>
      <c r="Z147" s="13" t="s">
        <v>80</v>
      </c>
      <c r="AA147" s="13" t="s">
        <v>55</v>
      </c>
      <c r="AB147" s="13" t="s">
        <v>363</v>
      </c>
      <c r="AC147" s="13" t="s">
        <v>364</v>
      </c>
      <c r="AD147" s="13">
        <v>0.28719923000000003</v>
      </c>
      <c r="AE147" s="13">
        <v>4.9131541399999996</v>
      </c>
      <c r="AF147" s="13">
        <v>4.6259549099999999</v>
      </c>
      <c r="AG147" s="13">
        <v>106</v>
      </c>
      <c r="AH147" s="13">
        <v>471</v>
      </c>
      <c r="AI147" s="13">
        <v>20.48532445</v>
      </c>
      <c r="AJ147" s="13">
        <v>45.732500000000002</v>
      </c>
      <c r="AK147" s="13">
        <v>11.823610159999999</v>
      </c>
      <c r="AL147" s="13">
        <v>1.5350999999999999</v>
      </c>
      <c r="AM147" s="13">
        <v>8.6617142900000008</v>
      </c>
      <c r="AN147" s="13">
        <v>10.297700000000001</v>
      </c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>
        <v>2017</v>
      </c>
      <c r="BN147" s="3">
        <v>1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1</v>
      </c>
      <c r="BU147" s="3">
        <f t="shared" si="37"/>
        <v>0</v>
      </c>
      <c r="BV147" s="3">
        <f t="shared" si="38"/>
        <v>1</v>
      </c>
      <c r="BW147" s="3">
        <f t="shared" si="39"/>
        <v>0</v>
      </c>
      <c r="BX147" s="3">
        <f t="shared" si="40"/>
        <v>0.44592075471698117</v>
      </c>
      <c r="BY147" s="3">
        <f t="shared" si="41"/>
        <v>0.25853846083201221</v>
      </c>
      <c r="BZ147" s="3">
        <f t="shared" si="42"/>
        <v>5.6424430265129315</v>
      </c>
      <c r="CA147" s="3">
        <f t="shared" si="43"/>
        <v>0.96752320828643723</v>
      </c>
      <c r="CB147" s="3">
        <f t="shared" si="44"/>
        <v>3.2592356687898088E-3</v>
      </c>
    </row>
    <row r="148" spans="1:80" customFormat="1" ht="17.25" customHeight="1">
      <c r="A148" s="17" t="str">
        <f t="shared" si="36"/>
        <v>東區</v>
      </c>
      <c r="B148" s="17" t="s">
        <v>55</v>
      </c>
      <c r="C148" s="17" t="s">
        <v>365</v>
      </c>
      <c r="D148" s="17" t="s">
        <v>366</v>
      </c>
      <c r="E148" s="18">
        <v>1.86608186</v>
      </c>
      <c r="F148" s="18">
        <v>1.39832709</v>
      </c>
      <c r="G148" s="19">
        <v>82</v>
      </c>
      <c r="H148" s="19">
        <v>498</v>
      </c>
      <c r="I148" s="18">
        <v>24.35638913</v>
      </c>
      <c r="J148" s="18">
        <v>41.114699999999999</v>
      </c>
      <c r="K148" s="18">
        <v>13.186373400000001</v>
      </c>
      <c r="L148" s="18">
        <v>1.7930999999999999</v>
      </c>
      <c r="M148" s="18">
        <v>11.170015729999999</v>
      </c>
      <c r="N148" s="20">
        <v>13.1935</v>
      </c>
      <c r="O148" s="21">
        <v>26.23351607</v>
      </c>
      <c r="P148" s="22">
        <v>22.96060859</v>
      </c>
      <c r="Q148" s="23">
        <v>7.1133501701436244E-2</v>
      </c>
      <c r="R148" s="24">
        <v>8.1999999999999993</v>
      </c>
      <c r="S148" s="25"/>
      <c r="T148" s="26"/>
      <c r="U148" s="27"/>
      <c r="V148" s="3"/>
      <c r="W148" s="13">
        <v>148</v>
      </c>
      <c r="X148" s="13" t="s">
        <v>359</v>
      </c>
      <c r="Y148" s="13" t="s">
        <v>360</v>
      </c>
      <c r="Z148" s="13" t="s">
        <v>80</v>
      </c>
      <c r="AA148" s="13" t="s">
        <v>55</v>
      </c>
      <c r="AB148" s="13" t="s">
        <v>365</v>
      </c>
      <c r="AC148" s="13" t="s">
        <v>366</v>
      </c>
      <c r="AD148" s="13">
        <v>1.86608186</v>
      </c>
      <c r="AE148" s="13">
        <v>1.39832709</v>
      </c>
      <c r="AF148" s="13">
        <v>0.12222316</v>
      </c>
      <c r="AG148" s="13">
        <v>82</v>
      </c>
      <c r="AH148" s="13">
        <v>498</v>
      </c>
      <c r="AI148" s="13">
        <v>24.35638913</v>
      </c>
      <c r="AJ148" s="13">
        <v>41.114699999999999</v>
      </c>
      <c r="AK148" s="13">
        <v>13.186373400000001</v>
      </c>
      <c r="AL148" s="13">
        <v>1.7930999999999999</v>
      </c>
      <c r="AM148" s="13">
        <v>11.170015729999999</v>
      </c>
      <c r="AN148" s="13">
        <v>13.1935</v>
      </c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>
        <v>2017</v>
      </c>
      <c r="BN148" s="3">
        <v>1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1</v>
      </c>
      <c r="BU148" s="3">
        <f t="shared" si="37"/>
        <v>0</v>
      </c>
      <c r="BV148" s="3">
        <f t="shared" si="38"/>
        <v>1</v>
      </c>
      <c r="BW148" s="3">
        <f t="shared" si="39"/>
        <v>0</v>
      </c>
      <c r="BX148" s="3">
        <f t="shared" si="40"/>
        <v>0.52326585365853662</v>
      </c>
      <c r="BY148" s="3">
        <f t="shared" si="41"/>
        <v>0.32072162511218616</v>
      </c>
      <c r="BZ148" s="3">
        <f t="shared" si="42"/>
        <v>6.2294438291227481</v>
      </c>
      <c r="CA148" s="3">
        <f t="shared" si="43"/>
        <v>0.95821039531274033</v>
      </c>
      <c r="CB148" s="3">
        <f t="shared" si="44"/>
        <v>3.600602409638554E-3</v>
      </c>
    </row>
    <row r="149" spans="1:80" customFormat="1">
      <c r="A149" s="17" t="str">
        <f t="shared" si="36"/>
        <v>東區</v>
      </c>
      <c r="B149" s="17" t="s">
        <v>56</v>
      </c>
      <c r="C149" s="17" t="s">
        <v>367</v>
      </c>
      <c r="D149" s="17" t="s">
        <v>368</v>
      </c>
      <c r="E149" s="18">
        <v>-8.6553600000000008E-3</v>
      </c>
      <c r="F149" s="18">
        <v>-0.16333083000000001</v>
      </c>
      <c r="G149" s="19">
        <v>47</v>
      </c>
      <c r="H149" s="19">
        <v>1038</v>
      </c>
      <c r="I149" s="18">
        <v>9.4464559599999998</v>
      </c>
      <c r="J149" s="18">
        <v>18.501899999999999</v>
      </c>
      <c r="K149" s="18">
        <v>3.73459261</v>
      </c>
      <c r="L149" s="18">
        <v>1.0013000000000001</v>
      </c>
      <c r="M149" s="18">
        <v>5.7118633499999998</v>
      </c>
      <c r="N149" s="20">
        <v>48.801900000000003</v>
      </c>
      <c r="O149" s="21">
        <v>10.962816889999999</v>
      </c>
      <c r="P149" s="22">
        <v>12.197378369999999</v>
      </c>
      <c r="Q149" s="23">
        <v>-7.8951970892583256E-4</v>
      </c>
      <c r="R149" s="24">
        <v>10.6</v>
      </c>
      <c r="S149" s="25"/>
      <c r="T149" s="26"/>
      <c r="U149" s="27"/>
      <c r="V149" s="3"/>
      <c r="W149" s="13">
        <v>149</v>
      </c>
      <c r="X149" s="13" t="s">
        <v>359</v>
      </c>
      <c r="Y149" s="13" t="s">
        <v>360</v>
      </c>
      <c r="Z149" s="13" t="s">
        <v>115</v>
      </c>
      <c r="AA149" s="13" t="s">
        <v>56</v>
      </c>
      <c r="AB149" s="13" t="s">
        <v>367</v>
      </c>
      <c r="AC149" s="13" t="s">
        <v>368</v>
      </c>
      <c r="AD149" s="13">
        <v>-8.6553600000000008E-3</v>
      </c>
      <c r="AE149" s="13">
        <v>-0.16333083000000001</v>
      </c>
      <c r="AF149" s="13">
        <v>-0.15467547000000001</v>
      </c>
      <c r="AG149" s="13">
        <v>47</v>
      </c>
      <c r="AH149" s="13">
        <v>1038</v>
      </c>
      <c r="AI149" s="13">
        <v>9.4464559599999998</v>
      </c>
      <c r="AJ149" s="13">
        <v>18.501899999999999</v>
      </c>
      <c r="AK149" s="13">
        <v>3.73459261</v>
      </c>
      <c r="AL149" s="13">
        <v>1.0013000000000001</v>
      </c>
      <c r="AM149" s="13">
        <v>5.7118633499999998</v>
      </c>
      <c r="AN149" s="13">
        <v>48.801900000000003</v>
      </c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>
        <v>2017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1</v>
      </c>
      <c r="BU149" s="3">
        <f t="shared" si="37"/>
        <v>0</v>
      </c>
      <c r="BV149" s="3">
        <f t="shared" si="38"/>
        <v>0</v>
      </c>
      <c r="BW149" s="3">
        <f t="shared" si="39"/>
        <v>1</v>
      </c>
      <c r="BX149" s="3">
        <f t="shared" si="40"/>
        <v>0.41496170212765959</v>
      </c>
      <c r="BY149" s="3">
        <f t="shared" si="41"/>
        <v>0.20184914035855778</v>
      </c>
      <c r="BZ149" s="3">
        <f t="shared" si="42"/>
        <v>5.7044475681613891</v>
      </c>
      <c r="CA149" s="3">
        <f t="shared" si="43"/>
        <v>0.9486597071249846</v>
      </c>
      <c r="CB149" s="3">
        <f t="shared" si="44"/>
        <v>9.6464354527938355E-4</v>
      </c>
    </row>
    <row r="150" spans="1:80" customFormat="1" ht="16.5" customHeight="1">
      <c r="A150" s="17" t="str">
        <f t="shared" si="36"/>
        <v>東區</v>
      </c>
      <c r="B150" s="17" t="s">
        <v>56</v>
      </c>
      <c r="C150" s="17" t="s">
        <v>369</v>
      </c>
      <c r="D150" s="17" t="s">
        <v>370</v>
      </c>
      <c r="E150" s="18">
        <v>-0.57587754999999996</v>
      </c>
      <c r="F150" s="18">
        <v>1.8547889500000001</v>
      </c>
      <c r="G150" s="19">
        <v>46</v>
      </c>
      <c r="H150" s="19">
        <v>185</v>
      </c>
      <c r="I150" s="18">
        <v>5.0556593400000001</v>
      </c>
      <c r="J150" s="18">
        <v>19.9696</v>
      </c>
      <c r="K150" s="18">
        <v>3.2866800899999999</v>
      </c>
      <c r="L150" s="18">
        <v>0.44429999999999997</v>
      </c>
      <c r="M150" s="18">
        <v>1.7689792499999999</v>
      </c>
      <c r="N150" s="20">
        <v>2.9018999999999999</v>
      </c>
      <c r="O150" s="21">
        <v>6.4558200000000001</v>
      </c>
      <c r="P150" s="22">
        <v>6.4263717900000001</v>
      </c>
      <c r="Q150" s="23">
        <v>-8.9202851070816713E-2</v>
      </c>
      <c r="R150" s="24">
        <v>7.5</v>
      </c>
      <c r="S150" s="25"/>
      <c r="T150" s="26"/>
      <c r="U150" s="27"/>
      <c r="V150" s="3"/>
      <c r="W150" s="13">
        <v>150</v>
      </c>
      <c r="X150" s="13" t="s">
        <v>359</v>
      </c>
      <c r="Y150" s="13" t="s">
        <v>360</v>
      </c>
      <c r="Z150" s="13" t="s">
        <v>115</v>
      </c>
      <c r="AA150" s="13" t="s">
        <v>56</v>
      </c>
      <c r="AB150" s="13" t="s">
        <v>369</v>
      </c>
      <c r="AC150" s="13" t="s">
        <v>370</v>
      </c>
      <c r="AD150" s="13">
        <v>-0.57587754999999996</v>
      </c>
      <c r="AE150" s="13">
        <v>1.8547889500000001</v>
      </c>
      <c r="AF150" s="13">
        <v>0.24729548000000001</v>
      </c>
      <c r="AG150" s="13">
        <v>46</v>
      </c>
      <c r="AH150" s="13">
        <v>185</v>
      </c>
      <c r="AI150" s="13">
        <v>5.0556593400000001</v>
      </c>
      <c r="AJ150" s="13">
        <v>19.9696</v>
      </c>
      <c r="AK150" s="13">
        <v>3.2866800899999999</v>
      </c>
      <c r="AL150" s="13">
        <v>0.44429999999999997</v>
      </c>
      <c r="AM150" s="13">
        <v>1.7689792499999999</v>
      </c>
      <c r="AN150" s="13">
        <v>2.9018999999999999</v>
      </c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>
        <v>2017</v>
      </c>
      <c r="BN150" s="3">
        <v>1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1</v>
      </c>
      <c r="BU150" s="3">
        <f t="shared" si="37"/>
        <v>0</v>
      </c>
      <c r="BV150" s="3">
        <f t="shared" si="38"/>
        <v>0</v>
      </c>
      <c r="BW150" s="3">
        <f t="shared" si="39"/>
        <v>1</v>
      </c>
      <c r="BX150" s="3">
        <f t="shared" si="40"/>
        <v>0.44378043478260865</v>
      </c>
      <c r="BY150" s="3">
        <f t="shared" si="41"/>
        <v>0.16458417244211201</v>
      </c>
      <c r="BZ150" s="3">
        <f t="shared" si="42"/>
        <v>3.9814972991222146</v>
      </c>
      <c r="CA150" s="3">
        <f t="shared" si="43"/>
        <v>0.9782354180239935</v>
      </c>
      <c r="CB150" s="3">
        <f t="shared" si="44"/>
        <v>2.4016216216216214E-3</v>
      </c>
    </row>
    <row r="151" spans="1:80" customFormat="1" ht="14.25" customHeight="1">
      <c r="A151" s="29" t="s">
        <v>371</v>
      </c>
      <c r="B151" s="29"/>
      <c r="C151" s="29"/>
      <c r="D151" s="29"/>
      <c r="E151" s="30"/>
      <c r="F151" s="30"/>
      <c r="G151" s="31"/>
      <c r="H151" s="31"/>
      <c r="I151" s="32"/>
      <c r="J151" s="32"/>
      <c r="K151" s="33"/>
      <c r="L151" s="33"/>
      <c r="M151" s="33"/>
      <c r="N151" s="26"/>
      <c r="O151" s="26"/>
      <c r="P151" s="34"/>
      <c r="Q151" s="35"/>
      <c r="R151" s="3"/>
      <c r="S151" s="25"/>
      <c r="T151" s="26"/>
      <c r="U151" s="29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</row>
    <row r="152" spans="1:80" customFormat="1" ht="17.5" thickBot="1">
      <c r="A152" s="29" t="s">
        <v>372</v>
      </c>
      <c r="B152" s="29"/>
      <c r="C152" s="29"/>
      <c r="D152" s="29"/>
      <c r="E152" s="30"/>
      <c r="F152" s="30"/>
      <c r="G152" s="31"/>
      <c r="H152" s="31"/>
      <c r="I152" s="32"/>
      <c r="J152" s="32"/>
      <c r="K152" s="33"/>
      <c r="L152" s="33"/>
      <c r="M152" s="33"/>
      <c r="N152" s="26"/>
      <c r="O152" s="26"/>
      <c r="P152" s="34"/>
      <c r="Q152" s="35"/>
      <c r="R152" s="3"/>
      <c r="S152" s="25"/>
      <c r="T152" s="26"/>
      <c r="U152" s="29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</row>
    <row r="153" spans="1:80" customFormat="1">
      <c r="A153" s="29" t="s">
        <v>373</v>
      </c>
      <c r="B153" s="29"/>
      <c r="C153" s="29"/>
      <c r="D153" s="29"/>
      <c r="E153" s="30"/>
      <c r="F153" s="30"/>
      <c r="G153" s="36"/>
      <c r="H153" s="36"/>
      <c r="I153" s="32"/>
      <c r="J153" s="32"/>
      <c r="K153" s="33"/>
      <c r="L153" s="33"/>
      <c r="M153" s="33"/>
      <c r="N153" s="37"/>
      <c r="O153" s="26"/>
      <c r="P153" s="34"/>
      <c r="Q153" s="35"/>
      <c r="R153" s="3"/>
      <c r="S153" s="25"/>
      <c r="T153" s="26"/>
      <c r="U153" s="29"/>
      <c r="V153" s="3"/>
      <c r="W153" s="38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</row>
    <row r="154" spans="1:80" customFormat="1" ht="53.25" customHeight="1">
      <c r="A154" s="59" t="s">
        <v>374</v>
      </c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26"/>
      <c r="P154" s="34"/>
      <c r="Q154" s="35"/>
      <c r="R154" s="3"/>
      <c r="S154" s="25"/>
      <c r="T154" s="26"/>
      <c r="U154" s="3"/>
      <c r="V154" s="3"/>
      <c r="W154" s="40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</row>
    <row r="155" spans="1:80" customFormat="1">
      <c r="A155" s="27" t="s">
        <v>375</v>
      </c>
      <c r="B155" s="27"/>
      <c r="C155" s="27"/>
      <c r="D155" s="27"/>
      <c r="E155" s="30"/>
      <c r="F155" s="30"/>
      <c r="G155" s="42"/>
      <c r="H155" s="42"/>
      <c r="I155" s="32"/>
      <c r="J155" s="32"/>
      <c r="K155" s="33"/>
      <c r="L155" s="33"/>
      <c r="M155" s="33"/>
      <c r="N155" s="32"/>
      <c r="O155" s="26"/>
      <c r="P155" s="34"/>
      <c r="Q155" s="35"/>
      <c r="R155" s="3"/>
      <c r="S155" s="25"/>
      <c r="T155" s="26"/>
      <c r="U155" s="27"/>
      <c r="V155" s="3"/>
      <c r="W155" s="40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</row>
    <row r="156" spans="1:80" customFormat="1">
      <c r="A156" s="27" t="s">
        <v>376</v>
      </c>
      <c r="B156" s="27"/>
      <c r="C156" s="27"/>
      <c r="D156" s="27"/>
      <c r="E156" s="43"/>
      <c r="F156" s="30"/>
      <c r="G156" s="42"/>
      <c r="H156" s="42"/>
      <c r="I156" s="32"/>
      <c r="J156" s="32"/>
      <c r="K156" s="33"/>
      <c r="L156" s="33"/>
      <c r="M156" s="33"/>
      <c r="N156" s="32"/>
      <c r="O156" s="26"/>
      <c r="P156" s="26"/>
      <c r="Q156" s="35"/>
      <c r="R156" s="26"/>
      <c r="S156" s="44"/>
      <c r="T156" s="45"/>
      <c r="U156" s="27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1:80" customFormat="1">
      <c r="A157" s="27" t="s">
        <v>377</v>
      </c>
      <c r="B157" s="27"/>
      <c r="C157" s="27"/>
      <c r="D157" s="27"/>
      <c r="E157" s="27"/>
      <c r="F157" s="42"/>
      <c r="G157" s="42"/>
      <c r="H157" s="42"/>
      <c r="I157" s="32"/>
      <c r="J157" s="32"/>
      <c r="K157" s="46"/>
      <c r="L157" s="42"/>
      <c r="M157" s="42"/>
      <c r="N157" s="32"/>
      <c r="O157" s="26"/>
      <c r="P157" s="26"/>
      <c r="Q157" s="35"/>
      <c r="R157" s="26"/>
      <c r="S157" s="44"/>
      <c r="T157" s="45"/>
      <c r="U157" s="27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1:80" customFormat="1">
      <c r="A158" s="27" t="s">
        <v>378</v>
      </c>
      <c r="B158" s="27"/>
      <c r="C158" s="27"/>
      <c r="D158" s="27"/>
      <c r="E158" s="30"/>
      <c r="F158" s="30"/>
      <c r="G158" s="30"/>
      <c r="H158" s="42"/>
      <c r="I158" s="42"/>
      <c r="J158" s="32"/>
      <c r="K158" s="32"/>
      <c r="L158" s="33"/>
      <c r="M158" s="33"/>
      <c r="N158" s="33"/>
      <c r="O158" s="32"/>
      <c r="P158" s="26"/>
      <c r="Q158" s="34"/>
      <c r="R158" s="35"/>
      <c r="S158" s="3"/>
      <c r="T158" s="26"/>
      <c r="U158" s="27"/>
      <c r="V158" s="3"/>
      <c r="W158" s="3"/>
      <c r="X158" s="40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</row>
    <row r="159" spans="1:80" customFormat="1">
      <c r="A159" s="27" t="s">
        <v>379</v>
      </c>
      <c r="B159" s="27"/>
      <c r="C159" s="27"/>
      <c r="D159" s="27"/>
      <c r="E159" s="30"/>
      <c r="F159" s="30"/>
      <c r="G159" s="42"/>
      <c r="H159" s="42"/>
      <c r="I159" s="32"/>
      <c r="J159" s="32"/>
      <c r="K159" s="33"/>
      <c r="L159" s="33"/>
      <c r="M159" s="33"/>
      <c r="N159" s="32"/>
      <c r="O159" s="26"/>
      <c r="P159" s="34"/>
      <c r="Q159" s="35"/>
      <c r="R159" s="3"/>
      <c r="S159" s="25"/>
      <c r="T159" s="26"/>
      <c r="U159" s="27"/>
      <c r="V159" s="3"/>
      <c r="W159" s="40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</row>
    <row r="160" spans="1:80" customFormat="1">
      <c r="A160" s="27" t="s">
        <v>380</v>
      </c>
      <c r="B160" s="47"/>
      <c r="C160" s="47"/>
      <c r="D160" s="47"/>
      <c r="E160" s="48"/>
      <c r="F160" s="48"/>
      <c r="G160" s="47"/>
      <c r="H160" s="49"/>
      <c r="I160" s="50"/>
      <c r="J160" s="47"/>
      <c r="K160" s="47"/>
      <c r="L160" s="47"/>
      <c r="M160" s="47"/>
      <c r="N160" s="47"/>
      <c r="O160" s="47"/>
      <c r="P160" s="47"/>
      <c r="Q160" s="47"/>
      <c r="R160" s="47"/>
      <c r="S160" s="25"/>
      <c r="U160" s="47"/>
    </row>
    <row r="161" spans="1:64" customFormat="1">
      <c r="A161" s="27" t="s">
        <v>381</v>
      </c>
      <c r="B161" s="47"/>
      <c r="C161" s="47"/>
      <c r="D161" s="47"/>
      <c r="E161" s="48"/>
      <c r="F161" s="48"/>
      <c r="G161" s="47"/>
      <c r="H161" s="49"/>
      <c r="I161" s="50"/>
      <c r="J161" s="47"/>
      <c r="K161" s="47"/>
      <c r="L161" s="47"/>
      <c r="M161" s="47"/>
      <c r="N161" s="47"/>
      <c r="O161" s="47"/>
      <c r="P161" s="47"/>
      <c r="Q161" s="47"/>
      <c r="R161" s="47"/>
      <c r="S161" s="25"/>
      <c r="U161" s="47"/>
    </row>
    <row r="162" spans="1:64" customFormat="1">
      <c r="A162" s="51"/>
      <c r="B162" s="27"/>
      <c r="C162" s="27"/>
      <c r="D162" s="27"/>
      <c r="E162" s="30"/>
      <c r="F162" s="30"/>
      <c r="G162" s="42"/>
      <c r="H162" s="42"/>
      <c r="I162" s="32"/>
      <c r="J162" s="32"/>
      <c r="K162" s="33"/>
      <c r="L162" s="33"/>
      <c r="M162" s="33"/>
      <c r="N162" s="32"/>
      <c r="O162" s="3"/>
      <c r="P162" s="3"/>
      <c r="Q162" s="3"/>
      <c r="R162" s="3"/>
      <c r="S162" s="3"/>
      <c r="T162" s="3"/>
      <c r="U162" s="27"/>
      <c r="V162" s="3"/>
      <c r="W162" s="40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</row>
    <row r="163" spans="1:64" customFormat="1">
      <c r="A163" s="27"/>
      <c r="B163" s="27"/>
      <c r="C163" s="27"/>
      <c r="D163" s="27"/>
      <c r="E163" s="30"/>
      <c r="F163" s="30"/>
      <c r="G163" s="42"/>
      <c r="H163" s="42"/>
      <c r="I163" s="32"/>
      <c r="J163" s="32"/>
      <c r="K163" s="33"/>
      <c r="L163" s="33"/>
      <c r="M163" s="33"/>
      <c r="N163" s="32"/>
      <c r="O163" s="3"/>
      <c r="P163" s="3"/>
      <c r="Q163" s="3"/>
      <c r="R163" s="3"/>
      <c r="S163" s="3"/>
      <c r="T163" s="3"/>
      <c r="U163" s="27"/>
      <c r="V163" s="3"/>
      <c r="W163" s="40"/>
      <c r="X163" s="41"/>
      <c r="Y163" s="41"/>
      <c r="Z163" s="41"/>
      <c r="AA163" s="41"/>
      <c r="AB163" s="41"/>
      <c r="AC163" s="52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</row>
    <row r="164" spans="1:64" customFormat="1">
      <c r="A164" s="27"/>
      <c r="B164" s="27"/>
      <c r="C164" s="27"/>
      <c r="D164" s="27"/>
      <c r="E164" s="42"/>
      <c r="F164" s="42"/>
      <c r="G164" s="42"/>
      <c r="H164" s="42"/>
      <c r="I164" s="32"/>
      <c r="J164" s="32"/>
      <c r="K164" s="46"/>
      <c r="L164" s="42"/>
      <c r="M164" s="42"/>
      <c r="N164" s="32"/>
      <c r="O164" s="3"/>
      <c r="P164" s="3"/>
      <c r="Q164" s="3"/>
      <c r="R164" s="3"/>
      <c r="S164" s="3"/>
      <c r="T164" s="3"/>
      <c r="U164" s="27"/>
      <c r="V164" s="3"/>
      <c r="W164" s="40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</row>
    <row r="165" spans="1:64" customFormat="1">
      <c r="A165" s="27"/>
      <c r="B165" s="27"/>
      <c r="C165" s="27"/>
      <c r="D165" s="27"/>
      <c r="E165" s="42"/>
      <c r="F165" s="42"/>
      <c r="G165" s="42"/>
      <c r="H165" s="42"/>
      <c r="I165" s="32"/>
      <c r="J165" s="32"/>
      <c r="K165" s="46"/>
      <c r="L165" s="42"/>
      <c r="M165" s="42"/>
      <c r="N165" s="32"/>
      <c r="O165" s="3"/>
      <c r="P165" s="3"/>
      <c r="Q165" s="3"/>
      <c r="R165" s="3"/>
      <c r="S165" s="3"/>
      <c r="T165" s="3"/>
      <c r="U165" s="27"/>
      <c r="V165" s="3"/>
      <c r="W165" s="40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</row>
    <row r="166" spans="1:64" customFormat="1">
      <c r="A166" s="27"/>
      <c r="B166" s="27"/>
      <c r="C166" s="27"/>
      <c r="D166" s="27"/>
      <c r="E166" s="42"/>
      <c r="F166" s="42"/>
      <c r="G166" s="42"/>
      <c r="H166" s="42"/>
      <c r="I166" s="32"/>
      <c r="J166" s="32"/>
      <c r="K166" s="46"/>
      <c r="L166" s="42"/>
      <c r="M166" s="42"/>
      <c r="N166" s="32"/>
      <c r="O166" s="3"/>
      <c r="P166" s="3"/>
      <c r="Q166" s="3"/>
      <c r="R166" s="3"/>
      <c r="S166" s="3"/>
      <c r="T166" s="3"/>
      <c r="U166" s="27"/>
      <c r="V166" s="3"/>
      <c r="W166" s="40"/>
      <c r="X166" s="41"/>
      <c r="Y166" s="41"/>
      <c r="Z166" s="41"/>
      <c r="AA166" s="41"/>
      <c r="AB166" s="41"/>
      <c r="AC166" s="52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</row>
    <row r="167" spans="1:64" customFormat="1">
      <c r="A167" s="27"/>
      <c r="B167" s="27"/>
      <c r="C167" s="27"/>
      <c r="D167" s="27"/>
      <c r="E167" s="42"/>
      <c r="F167" s="42"/>
      <c r="G167" s="42"/>
      <c r="H167" s="42"/>
      <c r="I167" s="32"/>
      <c r="J167" s="32"/>
      <c r="K167" s="46"/>
      <c r="L167" s="42"/>
      <c r="M167" s="42"/>
      <c r="N167" s="32"/>
      <c r="O167" s="3"/>
      <c r="P167" s="3"/>
      <c r="Q167" s="3"/>
      <c r="R167" s="3"/>
      <c r="S167" s="3"/>
      <c r="T167" s="3"/>
      <c r="U167" s="27"/>
      <c r="V167" s="3"/>
      <c r="W167" s="40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</row>
    <row r="168" spans="1:64" customFormat="1">
      <c r="A168" s="27"/>
      <c r="B168" s="27"/>
      <c r="C168" s="27"/>
      <c r="D168" s="27"/>
      <c r="E168" s="42"/>
      <c r="F168" s="42"/>
      <c r="G168" s="42"/>
      <c r="H168" s="42"/>
      <c r="I168" s="32"/>
      <c r="J168" s="32"/>
      <c r="K168" s="46"/>
      <c r="L168" s="42"/>
      <c r="M168" s="42"/>
      <c r="N168" s="32"/>
      <c r="O168" s="3"/>
      <c r="P168" s="3"/>
      <c r="Q168" s="3"/>
      <c r="R168" s="3"/>
      <c r="S168" s="3"/>
      <c r="T168" s="3"/>
      <c r="U168" s="27"/>
      <c r="V168" s="3"/>
      <c r="W168" s="40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</row>
    <row r="169" spans="1:64" customFormat="1">
      <c r="A169" s="27"/>
      <c r="B169" s="27"/>
      <c r="C169" s="27"/>
      <c r="D169" s="27"/>
      <c r="E169" s="42"/>
      <c r="F169" s="42"/>
      <c r="G169" s="42"/>
      <c r="H169" s="42"/>
      <c r="I169" s="32"/>
      <c r="J169" s="32"/>
      <c r="K169" s="46"/>
      <c r="L169" s="42"/>
      <c r="M169" s="42"/>
      <c r="N169" s="32"/>
      <c r="O169" s="3"/>
      <c r="P169" s="3"/>
      <c r="Q169" s="3"/>
      <c r="R169" s="3"/>
      <c r="S169" s="3"/>
      <c r="T169" s="3"/>
      <c r="U169" s="27"/>
      <c r="V169" s="3"/>
      <c r="W169" s="40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</row>
    <row r="170" spans="1:64" customFormat="1">
      <c r="A170" s="27"/>
      <c r="B170" s="27"/>
      <c r="C170" s="27"/>
      <c r="D170" s="27"/>
      <c r="E170" s="42"/>
      <c r="F170" s="42"/>
      <c r="G170" s="42"/>
      <c r="H170" s="42"/>
      <c r="I170" s="32"/>
      <c r="J170" s="32"/>
      <c r="K170" s="46"/>
      <c r="L170" s="42"/>
      <c r="M170" s="42"/>
      <c r="N170" s="32"/>
      <c r="O170" s="3"/>
      <c r="P170" s="3"/>
      <c r="Q170" s="3"/>
      <c r="R170" s="3"/>
      <c r="S170" s="3"/>
      <c r="T170" s="3"/>
      <c r="U170" s="27"/>
      <c r="V170" s="3"/>
      <c r="W170" s="40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</row>
    <row r="171" spans="1:64" customFormat="1">
      <c r="A171" s="27"/>
      <c r="B171" s="27"/>
      <c r="C171" s="27"/>
      <c r="D171" s="27"/>
      <c r="E171" s="42"/>
      <c r="F171" s="42"/>
      <c r="G171" s="42"/>
      <c r="H171" s="42"/>
      <c r="I171" s="32"/>
      <c r="J171" s="32"/>
      <c r="K171" s="46"/>
      <c r="L171" s="42"/>
      <c r="M171" s="42"/>
      <c r="N171" s="32"/>
      <c r="O171" s="3"/>
      <c r="P171" s="3"/>
      <c r="Q171" s="3"/>
      <c r="R171" s="3"/>
      <c r="S171" s="3"/>
      <c r="T171" s="3"/>
      <c r="U171" s="27"/>
      <c r="V171" s="3"/>
      <c r="W171" s="40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</row>
    <row r="172" spans="1:64" customFormat="1">
      <c r="A172" s="27"/>
      <c r="B172" s="27"/>
      <c r="C172" s="27"/>
      <c r="D172" s="27"/>
      <c r="E172" s="42"/>
      <c r="F172" s="42"/>
      <c r="G172" s="42"/>
      <c r="H172" s="42"/>
      <c r="I172" s="32"/>
      <c r="J172" s="32"/>
      <c r="K172" s="46"/>
      <c r="L172" s="42"/>
      <c r="M172" s="42"/>
      <c r="N172" s="32"/>
      <c r="O172" s="3"/>
      <c r="P172" s="3"/>
      <c r="Q172" s="3"/>
      <c r="R172" s="3"/>
      <c r="S172" s="3"/>
      <c r="T172" s="3"/>
      <c r="U172" s="27"/>
      <c r="V172" s="3"/>
      <c r="W172" s="40"/>
      <c r="X172" s="41"/>
      <c r="Y172" s="41"/>
      <c r="Z172" s="41"/>
      <c r="AA172" s="41"/>
      <c r="AB172" s="41"/>
      <c r="AC172" s="52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</row>
    <row r="173" spans="1:64" customFormat="1">
      <c r="A173" s="27"/>
      <c r="B173" s="27"/>
      <c r="C173" s="27"/>
      <c r="D173" s="27"/>
      <c r="E173" s="42"/>
      <c r="F173" s="42"/>
      <c r="G173" s="42"/>
      <c r="H173" s="42"/>
      <c r="I173" s="32"/>
      <c r="J173" s="32"/>
      <c r="K173" s="46"/>
      <c r="L173" s="42"/>
      <c r="M173" s="42"/>
      <c r="N173" s="32"/>
      <c r="O173" s="3"/>
      <c r="P173" s="3"/>
      <c r="Q173" s="3"/>
      <c r="R173" s="3"/>
      <c r="S173" s="3"/>
      <c r="T173" s="3"/>
      <c r="U173" s="27"/>
      <c r="V173" s="3"/>
      <c r="W173" s="40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</row>
    <row r="174" spans="1:64" customFormat="1">
      <c r="A174" s="27"/>
      <c r="B174" s="27"/>
      <c r="C174" s="27"/>
      <c r="D174" s="27"/>
      <c r="E174" s="42"/>
      <c r="F174" s="42"/>
      <c r="G174" s="42"/>
      <c r="H174" s="42"/>
      <c r="I174" s="32"/>
      <c r="J174" s="32"/>
      <c r="K174" s="46"/>
      <c r="L174" s="42"/>
      <c r="M174" s="42"/>
      <c r="N174" s="32"/>
      <c r="O174" s="3"/>
      <c r="P174" s="3"/>
      <c r="Q174" s="3"/>
      <c r="R174" s="3"/>
      <c r="S174" s="3"/>
      <c r="T174" s="3"/>
      <c r="U174" s="27"/>
      <c r="V174" s="3"/>
      <c r="W174" s="40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</row>
    <row r="175" spans="1:64" customFormat="1">
      <c r="A175" s="27"/>
      <c r="B175" s="27"/>
      <c r="C175" s="27"/>
      <c r="D175" s="27"/>
      <c r="E175" s="42"/>
      <c r="F175" s="42"/>
      <c r="G175" s="42"/>
      <c r="H175" s="42"/>
      <c r="I175" s="32"/>
      <c r="J175" s="32"/>
      <c r="K175" s="46"/>
      <c r="L175" s="42"/>
      <c r="M175" s="42"/>
      <c r="N175" s="32"/>
      <c r="O175" s="3"/>
      <c r="P175" s="3"/>
      <c r="Q175" s="3"/>
      <c r="R175" s="3"/>
      <c r="S175" s="3"/>
      <c r="T175" s="3"/>
      <c r="U175" s="27"/>
      <c r="V175" s="3"/>
      <c r="W175" s="40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</row>
    <row r="176" spans="1:64" customFormat="1">
      <c r="A176" s="27"/>
      <c r="B176" s="27"/>
      <c r="C176" s="27"/>
      <c r="D176" s="27"/>
      <c r="E176" s="42"/>
      <c r="F176" s="42"/>
      <c r="G176" s="42"/>
      <c r="H176" s="42"/>
      <c r="I176" s="32"/>
      <c r="J176" s="32"/>
      <c r="K176" s="46"/>
      <c r="L176" s="42"/>
      <c r="M176" s="42"/>
      <c r="N176" s="32"/>
      <c r="O176" s="3"/>
      <c r="P176" s="3"/>
      <c r="Q176" s="3"/>
      <c r="R176" s="3"/>
      <c r="S176" s="3"/>
      <c r="T176" s="3"/>
      <c r="U176" s="27"/>
      <c r="V176" s="3"/>
      <c r="W176" s="40"/>
      <c r="X176" s="41"/>
      <c r="Y176" s="41"/>
      <c r="Z176" s="41"/>
      <c r="AA176" s="41"/>
      <c r="AB176" s="41"/>
      <c r="AC176" s="52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</row>
    <row r="177" spans="1:64" customFormat="1">
      <c r="A177" s="27"/>
      <c r="B177" s="27"/>
      <c r="C177" s="27"/>
      <c r="D177" s="27"/>
      <c r="E177" s="42"/>
      <c r="F177" s="42"/>
      <c r="G177" s="42"/>
      <c r="H177" s="42"/>
      <c r="I177" s="32"/>
      <c r="J177" s="32"/>
      <c r="K177" s="46"/>
      <c r="L177" s="42"/>
      <c r="M177" s="42"/>
      <c r="N177" s="32"/>
      <c r="O177" s="3"/>
      <c r="P177" s="3"/>
      <c r="Q177" s="3"/>
      <c r="R177" s="3"/>
      <c r="S177" s="3"/>
      <c r="T177" s="3"/>
      <c r="U177" s="27"/>
      <c r="V177" s="3"/>
      <c r="W177" s="40"/>
      <c r="X177" s="41"/>
      <c r="Y177" s="41"/>
      <c r="Z177" s="41"/>
      <c r="AA177" s="41"/>
      <c r="AB177" s="41"/>
      <c r="AC177" s="52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</row>
    <row r="178" spans="1:64" customFormat="1">
      <c r="A178" s="27"/>
      <c r="B178" s="27"/>
      <c r="C178" s="27"/>
      <c r="D178" s="27"/>
      <c r="E178" s="42"/>
      <c r="F178" s="42"/>
      <c r="G178" s="42"/>
      <c r="H178" s="42"/>
      <c r="I178" s="32"/>
      <c r="J178" s="32"/>
      <c r="K178" s="46"/>
      <c r="L178" s="42"/>
      <c r="M178" s="42"/>
      <c r="N178" s="32"/>
      <c r="O178" s="3"/>
      <c r="P178" s="3"/>
      <c r="Q178" s="3"/>
      <c r="R178" s="3"/>
      <c r="S178" s="3"/>
      <c r="T178" s="3"/>
      <c r="U178" s="27"/>
      <c r="V178" s="3"/>
      <c r="W178" s="40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</row>
    <row r="179" spans="1:64" customFormat="1">
      <c r="A179" s="27"/>
      <c r="B179" s="27"/>
      <c r="C179" s="27"/>
      <c r="D179" s="27"/>
      <c r="E179" s="42"/>
      <c r="F179" s="42"/>
      <c r="G179" s="42"/>
      <c r="H179" s="42"/>
      <c r="I179" s="32"/>
      <c r="J179" s="32"/>
      <c r="K179" s="46"/>
      <c r="L179" s="42"/>
      <c r="M179" s="42"/>
      <c r="N179" s="32"/>
      <c r="O179" s="3"/>
      <c r="P179" s="3"/>
      <c r="Q179" s="3"/>
      <c r="R179" s="3"/>
      <c r="S179" s="3"/>
      <c r="T179" s="3"/>
      <c r="U179" s="27"/>
      <c r="V179" s="3"/>
      <c r="W179" s="40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</row>
    <row r="180" spans="1:64" customFormat="1">
      <c r="A180" s="27"/>
      <c r="B180" s="27"/>
      <c r="C180" s="27"/>
      <c r="D180" s="27"/>
      <c r="E180" s="42"/>
      <c r="F180" s="42"/>
      <c r="G180" s="42"/>
      <c r="H180" s="42"/>
      <c r="I180" s="32"/>
      <c r="J180" s="32"/>
      <c r="K180" s="46"/>
      <c r="L180" s="42"/>
      <c r="M180" s="42"/>
      <c r="N180" s="32"/>
      <c r="O180" s="3"/>
      <c r="P180" s="3"/>
      <c r="Q180" s="3"/>
      <c r="R180" s="3"/>
      <c r="S180" s="3"/>
      <c r="T180" s="3"/>
      <c r="U180" s="27"/>
      <c r="V180" s="3"/>
      <c r="W180" s="40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</row>
    <row r="181" spans="1:64" customFormat="1">
      <c r="A181" s="27"/>
      <c r="B181" s="27"/>
      <c r="C181" s="27"/>
      <c r="D181" s="27"/>
      <c r="E181" s="42"/>
      <c r="F181" s="42"/>
      <c r="G181" s="42"/>
      <c r="H181" s="42"/>
      <c r="I181" s="32"/>
      <c r="J181" s="32"/>
      <c r="K181" s="46"/>
      <c r="L181" s="42"/>
      <c r="M181" s="42"/>
      <c r="N181" s="32"/>
      <c r="O181" s="3"/>
      <c r="P181" s="3"/>
      <c r="Q181" s="3"/>
      <c r="R181" s="3"/>
      <c r="S181" s="3"/>
      <c r="T181" s="3"/>
      <c r="U181" s="27"/>
      <c r="V181" s="3"/>
      <c r="W181" s="40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</row>
    <row r="182" spans="1:64" customFormat="1">
      <c r="A182" s="27"/>
      <c r="B182" s="27"/>
      <c r="C182" s="27"/>
      <c r="D182" s="27"/>
      <c r="E182" s="42"/>
      <c r="F182" s="42"/>
      <c r="G182" s="42"/>
      <c r="H182" s="42"/>
      <c r="I182" s="32"/>
      <c r="J182" s="32"/>
      <c r="K182" s="46"/>
      <c r="L182" s="42"/>
      <c r="M182" s="42"/>
      <c r="N182" s="32"/>
      <c r="O182" s="3"/>
      <c r="P182" s="3"/>
      <c r="Q182" s="3"/>
      <c r="R182" s="3"/>
      <c r="S182" s="3"/>
      <c r="T182" s="3"/>
      <c r="U182" s="27"/>
      <c r="V182" s="3"/>
      <c r="W182" s="40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</row>
    <row r="183" spans="1:64" customFormat="1">
      <c r="A183" s="27"/>
      <c r="B183" s="27"/>
      <c r="C183" s="27"/>
      <c r="D183" s="27"/>
      <c r="E183" s="42"/>
      <c r="F183" s="42"/>
      <c r="G183" s="42"/>
      <c r="H183" s="42"/>
      <c r="I183" s="32"/>
      <c r="J183" s="32"/>
      <c r="K183" s="46"/>
      <c r="L183" s="42"/>
      <c r="M183" s="42"/>
      <c r="N183" s="32"/>
      <c r="O183" s="3"/>
      <c r="P183" s="3"/>
      <c r="Q183" s="3"/>
      <c r="R183" s="3"/>
      <c r="S183" s="3"/>
      <c r="T183" s="3"/>
      <c r="U183" s="27"/>
      <c r="V183" s="3"/>
      <c r="W183" s="40"/>
      <c r="X183" s="41"/>
      <c r="Y183" s="41"/>
      <c r="Z183" s="41"/>
      <c r="AA183" s="41"/>
      <c r="AB183" s="41"/>
      <c r="AC183" s="52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</row>
    <row r="184" spans="1:64" customFormat="1">
      <c r="A184" s="27"/>
      <c r="B184" s="27"/>
      <c r="C184" s="27"/>
      <c r="D184" s="27"/>
      <c r="E184" s="42"/>
      <c r="F184" s="42"/>
      <c r="G184" s="42"/>
      <c r="H184" s="42"/>
      <c r="I184" s="32"/>
      <c r="J184" s="32"/>
      <c r="K184" s="46"/>
      <c r="L184" s="42"/>
      <c r="M184" s="42"/>
      <c r="N184" s="32"/>
      <c r="O184" s="3"/>
      <c r="P184" s="3"/>
      <c r="Q184" s="3"/>
      <c r="R184" s="3"/>
      <c r="S184" s="3"/>
      <c r="T184" s="3"/>
      <c r="U184" s="27"/>
      <c r="V184" s="3"/>
      <c r="W184" s="40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</row>
    <row r="185" spans="1:64" customFormat="1">
      <c r="A185" s="27"/>
      <c r="B185" s="27"/>
      <c r="C185" s="27"/>
      <c r="D185" s="27"/>
      <c r="E185" s="42"/>
      <c r="F185" s="42"/>
      <c r="G185" s="42"/>
      <c r="H185" s="42"/>
      <c r="I185" s="32"/>
      <c r="J185" s="32"/>
      <c r="K185" s="46"/>
      <c r="L185" s="42"/>
      <c r="M185" s="42"/>
      <c r="N185" s="32"/>
      <c r="O185" s="3"/>
      <c r="P185" s="3"/>
      <c r="Q185" s="3"/>
      <c r="R185" s="3"/>
      <c r="S185" s="3"/>
      <c r="T185" s="3"/>
      <c r="U185" s="27"/>
      <c r="V185" s="3"/>
      <c r="W185" s="40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</row>
    <row r="186" spans="1:64" customFormat="1">
      <c r="A186" s="27"/>
      <c r="B186" s="27"/>
      <c r="C186" s="27"/>
      <c r="D186" s="27"/>
      <c r="E186" s="42"/>
      <c r="F186" s="42"/>
      <c r="G186" s="42"/>
      <c r="H186" s="42"/>
      <c r="I186" s="32"/>
      <c r="J186" s="32"/>
      <c r="K186" s="46"/>
      <c r="L186" s="42"/>
      <c r="M186" s="42"/>
      <c r="N186" s="32"/>
      <c r="O186" s="3"/>
      <c r="P186" s="3"/>
      <c r="Q186" s="3"/>
      <c r="R186" s="3"/>
      <c r="S186" s="3"/>
      <c r="T186" s="3"/>
      <c r="U186" s="27"/>
      <c r="V186" s="3"/>
      <c r="W186" s="40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</row>
    <row r="187" spans="1:64" customFormat="1">
      <c r="A187" s="27"/>
      <c r="B187" s="27"/>
      <c r="C187" s="27"/>
      <c r="D187" s="27"/>
      <c r="E187" s="42"/>
      <c r="F187" s="42"/>
      <c r="G187" s="42"/>
      <c r="H187" s="42"/>
      <c r="I187" s="32"/>
      <c r="J187" s="32"/>
      <c r="K187" s="46"/>
      <c r="L187" s="42"/>
      <c r="M187" s="42"/>
      <c r="N187" s="32"/>
      <c r="O187" s="3"/>
      <c r="P187" s="3"/>
      <c r="Q187" s="3"/>
      <c r="R187" s="3"/>
      <c r="S187" s="3"/>
      <c r="T187" s="3"/>
      <c r="U187" s="27"/>
      <c r="V187" s="3"/>
      <c r="W187" s="40"/>
      <c r="X187" s="41"/>
      <c r="Y187" s="41"/>
      <c r="Z187" s="41"/>
      <c r="AA187" s="41"/>
      <c r="AB187" s="41"/>
      <c r="AC187" s="52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</row>
    <row r="188" spans="1:64" customFormat="1">
      <c r="A188" s="27"/>
      <c r="B188" s="27"/>
      <c r="C188" s="27"/>
      <c r="D188" s="27"/>
      <c r="E188" s="42"/>
      <c r="F188" s="42"/>
      <c r="G188" s="42"/>
      <c r="H188" s="42"/>
      <c r="I188" s="32"/>
      <c r="J188" s="32"/>
      <c r="K188" s="46"/>
      <c r="L188" s="42"/>
      <c r="M188" s="42"/>
      <c r="N188" s="32"/>
      <c r="O188" s="3"/>
      <c r="P188" s="3"/>
      <c r="Q188" s="3"/>
      <c r="R188" s="3"/>
      <c r="S188" s="3"/>
      <c r="T188" s="3"/>
      <c r="U188" s="27"/>
      <c r="V188" s="3"/>
      <c r="W188" s="40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</row>
    <row r="189" spans="1:64" customFormat="1">
      <c r="A189" s="27"/>
      <c r="B189" s="27"/>
      <c r="C189" s="27"/>
      <c r="D189" s="27"/>
      <c r="E189" s="42"/>
      <c r="F189" s="42"/>
      <c r="G189" s="42"/>
      <c r="H189" s="42"/>
      <c r="I189" s="32"/>
      <c r="J189" s="32"/>
      <c r="K189" s="46"/>
      <c r="L189" s="42"/>
      <c r="M189" s="42"/>
      <c r="N189" s="32"/>
      <c r="O189" s="3"/>
      <c r="P189" s="3"/>
      <c r="Q189" s="3"/>
      <c r="R189" s="3"/>
      <c r="S189" s="3"/>
      <c r="T189" s="3"/>
      <c r="U189" s="27"/>
      <c r="V189" s="3"/>
      <c r="W189" s="40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</row>
    <row r="190" spans="1:64" customFormat="1">
      <c r="A190" s="27"/>
      <c r="B190" s="27"/>
      <c r="C190" s="27"/>
      <c r="D190" s="27"/>
      <c r="E190" s="42"/>
      <c r="F190" s="42"/>
      <c r="G190" s="42"/>
      <c r="H190" s="42"/>
      <c r="I190" s="32"/>
      <c r="J190" s="32"/>
      <c r="K190" s="46"/>
      <c r="L190" s="42"/>
      <c r="M190" s="42"/>
      <c r="N190" s="32"/>
      <c r="O190" s="3"/>
      <c r="P190" s="3"/>
      <c r="Q190" s="3"/>
      <c r="R190" s="3"/>
      <c r="S190" s="3"/>
      <c r="T190" s="3"/>
      <c r="U190" s="27"/>
      <c r="V190" s="3"/>
      <c r="W190" s="40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</row>
    <row r="191" spans="1:64" customFormat="1">
      <c r="A191" s="27"/>
      <c r="B191" s="27"/>
      <c r="C191" s="27"/>
      <c r="D191" s="27"/>
      <c r="E191" s="42"/>
      <c r="F191" s="42"/>
      <c r="G191" s="42"/>
      <c r="H191" s="42"/>
      <c r="I191" s="32"/>
      <c r="J191" s="32"/>
      <c r="K191" s="46"/>
      <c r="L191" s="42"/>
      <c r="M191" s="42"/>
      <c r="N191" s="32"/>
      <c r="O191" s="3"/>
      <c r="P191" s="3"/>
      <c r="Q191" s="3"/>
      <c r="R191" s="3"/>
      <c r="S191" s="3"/>
      <c r="T191" s="3"/>
      <c r="U191" s="27"/>
      <c r="V191" s="3"/>
      <c r="W191" s="40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</row>
    <row r="192" spans="1:64" customFormat="1">
      <c r="A192" s="27"/>
      <c r="B192" s="27"/>
      <c r="C192" s="27"/>
      <c r="D192" s="27"/>
      <c r="E192" s="42"/>
      <c r="F192" s="42"/>
      <c r="G192" s="42"/>
      <c r="H192" s="42"/>
      <c r="I192" s="32"/>
      <c r="J192" s="32"/>
      <c r="K192" s="46"/>
      <c r="L192" s="42"/>
      <c r="M192" s="42"/>
      <c r="N192" s="32"/>
      <c r="O192" s="3"/>
      <c r="P192" s="3"/>
      <c r="Q192" s="3"/>
      <c r="R192" s="3"/>
      <c r="S192" s="3"/>
      <c r="T192" s="3"/>
      <c r="U192" s="27"/>
      <c r="V192" s="3"/>
      <c r="W192" s="40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</row>
    <row r="193" spans="1:64" customFormat="1">
      <c r="A193" s="27"/>
      <c r="B193" s="27"/>
      <c r="C193" s="27"/>
      <c r="D193" s="27"/>
      <c r="E193" s="42"/>
      <c r="F193" s="42"/>
      <c r="G193" s="42"/>
      <c r="H193" s="42"/>
      <c r="I193" s="32"/>
      <c r="J193" s="32"/>
      <c r="K193" s="46"/>
      <c r="L193" s="42"/>
      <c r="M193" s="42"/>
      <c r="N193" s="32"/>
      <c r="O193" s="3"/>
      <c r="P193" s="3"/>
      <c r="Q193" s="3"/>
      <c r="R193" s="3"/>
      <c r="S193" s="3"/>
      <c r="T193" s="3"/>
      <c r="U193" s="27"/>
      <c r="V193" s="3"/>
      <c r="W193" s="40"/>
      <c r="X193" s="41"/>
      <c r="Y193" s="41"/>
      <c r="Z193" s="41"/>
      <c r="AA193" s="41"/>
      <c r="AB193" s="41"/>
      <c r="AC193" s="52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</row>
    <row r="194" spans="1:64" customFormat="1">
      <c r="A194" s="27"/>
      <c r="B194" s="27"/>
      <c r="C194" s="27"/>
      <c r="D194" s="27"/>
      <c r="E194" s="42"/>
      <c r="F194" s="42"/>
      <c r="G194" s="42"/>
      <c r="H194" s="42"/>
      <c r="I194" s="32"/>
      <c r="J194" s="32"/>
      <c r="K194" s="46"/>
      <c r="L194" s="42"/>
      <c r="M194" s="42"/>
      <c r="N194" s="32"/>
      <c r="O194" s="3"/>
      <c r="P194" s="3"/>
      <c r="Q194" s="3"/>
      <c r="R194" s="3"/>
      <c r="S194" s="3"/>
      <c r="T194" s="3"/>
      <c r="U194" s="27"/>
      <c r="V194" s="3"/>
      <c r="W194" s="40"/>
      <c r="X194" s="41"/>
      <c r="Y194" s="41"/>
      <c r="Z194" s="41"/>
      <c r="AA194" s="41"/>
      <c r="AB194" s="41"/>
      <c r="AC194" s="52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</row>
    <row r="195" spans="1:64" customFormat="1">
      <c r="A195" s="27"/>
      <c r="B195" s="27"/>
      <c r="C195" s="27"/>
      <c r="D195" s="27"/>
      <c r="E195" s="42"/>
      <c r="F195" s="42"/>
      <c r="G195" s="42"/>
      <c r="H195" s="42"/>
      <c r="I195" s="32"/>
      <c r="J195" s="32"/>
      <c r="K195" s="46"/>
      <c r="L195" s="42"/>
      <c r="M195" s="42"/>
      <c r="N195" s="32"/>
      <c r="O195" s="3"/>
      <c r="P195" s="3"/>
      <c r="Q195" s="3"/>
      <c r="R195" s="3"/>
      <c r="S195" s="3"/>
      <c r="T195" s="3"/>
      <c r="U195" s="27"/>
      <c r="V195" s="3"/>
      <c r="W195" s="40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</row>
    <row r="196" spans="1:64" customFormat="1">
      <c r="A196" s="27"/>
      <c r="B196" s="27"/>
      <c r="C196" s="27"/>
      <c r="D196" s="27"/>
      <c r="E196" s="42"/>
      <c r="F196" s="42"/>
      <c r="G196" s="42"/>
      <c r="H196" s="42"/>
      <c r="I196" s="32"/>
      <c r="J196" s="32"/>
      <c r="K196" s="46"/>
      <c r="L196" s="42"/>
      <c r="M196" s="42"/>
      <c r="N196" s="32"/>
      <c r="O196" s="3"/>
      <c r="P196" s="3"/>
      <c r="Q196" s="3"/>
      <c r="R196" s="3"/>
      <c r="S196" s="3"/>
      <c r="T196" s="3"/>
      <c r="U196" s="27"/>
      <c r="V196" s="3"/>
      <c r="W196" s="40"/>
      <c r="X196" s="41"/>
      <c r="Y196" s="41"/>
      <c r="Z196" s="41"/>
      <c r="AA196" s="41"/>
      <c r="AB196" s="41"/>
      <c r="AC196" s="52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</row>
    <row r="197" spans="1:64" customFormat="1">
      <c r="A197" s="27"/>
      <c r="B197" s="27"/>
      <c r="C197" s="27"/>
      <c r="D197" s="27"/>
      <c r="E197" s="42"/>
      <c r="F197" s="42"/>
      <c r="G197" s="42"/>
      <c r="H197" s="42"/>
      <c r="I197" s="32"/>
      <c r="J197" s="32"/>
      <c r="K197" s="46"/>
      <c r="L197" s="42"/>
      <c r="M197" s="42"/>
      <c r="N197" s="32"/>
      <c r="O197" s="3"/>
      <c r="P197" s="3"/>
      <c r="Q197" s="3"/>
      <c r="R197" s="3"/>
      <c r="S197" s="3"/>
      <c r="T197" s="3"/>
      <c r="U197" s="27"/>
      <c r="V197" s="3"/>
      <c r="W197" s="40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</row>
    <row r="198" spans="1:64" customFormat="1">
      <c r="A198" s="27"/>
      <c r="B198" s="27"/>
      <c r="C198" s="27"/>
      <c r="D198" s="27"/>
      <c r="E198" s="42"/>
      <c r="F198" s="42"/>
      <c r="G198" s="42"/>
      <c r="H198" s="42"/>
      <c r="I198" s="32"/>
      <c r="J198" s="32"/>
      <c r="K198" s="46"/>
      <c r="L198" s="42"/>
      <c r="M198" s="42"/>
      <c r="N198" s="32"/>
      <c r="O198" s="3"/>
      <c r="P198" s="3"/>
      <c r="Q198" s="3"/>
      <c r="R198" s="3"/>
      <c r="S198" s="3"/>
      <c r="T198" s="3"/>
      <c r="U198" s="27"/>
      <c r="V198" s="3"/>
      <c r="W198" s="40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</row>
    <row r="199" spans="1:64" customFormat="1">
      <c r="A199" s="27"/>
      <c r="B199" s="27"/>
      <c r="C199" s="27"/>
      <c r="D199" s="27"/>
      <c r="E199" s="42"/>
      <c r="F199" s="42"/>
      <c r="G199" s="42"/>
      <c r="H199" s="42"/>
      <c r="I199" s="32"/>
      <c r="J199" s="32"/>
      <c r="K199" s="46"/>
      <c r="L199" s="42"/>
      <c r="M199" s="42"/>
      <c r="N199" s="32"/>
      <c r="O199" s="3"/>
      <c r="P199" s="3"/>
      <c r="Q199" s="3"/>
      <c r="R199" s="3"/>
      <c r="S199" s="3"/>
      <c r="T199" s="3"/>
      <c r="U199" s="27"/>
      <c r="V199" s="3"/>
      <c r="W199" s="40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</row>
    <row r="200" spans="1:64" customFormat="1">
      <c r="A200" s="27"/>
      <c r="B200" s="27"/>
      <c r="C200" s="27"/>
      <c r="D200" s="27"/>
      <c r="E200" s="42"/>
      <c r="F200" s="42"/>
      <c r="G200" s="42"/>
      <c r="H200" s="42"/>
      <c r="I200" s="32"/>
      <c r="J200" s="32"/>
      <c r="K200" s="46"/>
      <c r="L200" s="42"/>
      <c r="M200" s="42"/>
      <c r="N200" s="32"/>
      <c r="O200" s="3"/>
      <c r="P200" s="3"/>
      <c r="Q200" s="3"/>
      <c r="R200" s="3"/>
      <c r="S200" s="3"/>
      <c r="T200" s="3"/>
      <c r="U200" s="27"/>
      <c r="V200" s="3"/>
      <c r="W200" s="40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</row>
    <row r="201" spans="1:64" customFormat="1">
      <c r="A201" s="27"/>
      <c r="B201" s="27"/>
      <c r="C201" s="27"/>
      <c r="D201" s="27"/>
      <c r="E201" s="42"/>
      <c r="F201" s="42"/>
      <c r="G201" s="42"/>
      <c r="H201" s="42"/>
      <c r="I201" s="32"/>
      <c r="J201" s="32"/>
      <c r="K201" s="46"/>
      <c r="L201" s="42"/>
      <c r="M201" s="42"/>
      <c r="N201" s="32"/>
      <c r="O201" s="3"/>
      <c r="P201" s="3"/>
      <c r="Q201" s="3"/>
      <c r="R201" s="3"/>
      <c r="S201" s="3"/>
      <c r="T201" s="3"/>
      <c r="U201" s="27"/>
      <c r="V201" s="3"/>
      <c r="W201" s="40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</row>
    <row r="202" spans="1:64" customFormat="1">
      <c r="A202" s="27"/>
      <c r="B202" s="27"/>
      <c r="C202" s="27"/>
      <c r="D202" s="27"/>
      <c r="E202" s="42"/>
      <c r="F202" s="42"/>
      <c r="G202" s="42"/>
      <c r="H202" s="42"/>
      <c r="I202" s="32"/>
      <c r="J202" s="32"/>
      <c r="K202" s="46"/>
      <c r="L202" s="42"/>
      <c r="M202" s="42"/>
      <c r="N202" s="32"/>
      <c r="O202" s="3"/>
      <c r="P202" s="3"/>
      <c r="Q202" s="3"/>
      <c r="R202" s="3"/>
      <c r="S202" s="3"/>
      <c r="T202" s="3"/>
      <c r="U202" s="27"/>
      <c r="V202" s="3"/>
      <c r="W202" s="40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</row>
    <row r="203" spans="1:64" customFormat="1">
      <c r="A203" s="27"/>
      <c r="B203" s="27"/>
      <c r="C203" s="27"/>
      <c r="D203" s="27"/>
      <c r="E203" s="42"/>
      <c r="F203" s="42"/>
      <c r="G203" s="42"/>
      <c r="H203" s="42"/>
      <c r="I203" s="32"/>
      <c r="J203" s="32"/>
      <c r="K203" s="46"/>
      <c r="L203" s="42"/>
      <c r="M203" s="42"/>
      <c r="N203" s="32"/>
      <c r="O203" s="3"/>
      <c r="P203" s="3"/>
      <c r="Q203" s="3"/>
      <c r="R203" s="3"/>
      <c r="S203" s="3"/>
      <c r="T203" s="3"/>
      <c r="U203" s="27"/>
      <c r="V203" s="3"/>
      <c r="W203" s="40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</row>
    <row r="204" spans="1:64" customFormat="1">
      <c r="A204" s="27"/>
      <c r="B204" s="27"/>
      <c r="C204" s="27"/>
      <c r="D204" s="27"/>
      <c r="E204" s="42"/>
      <c r="F204" s="42"/>
      <c r="G204" s="42"/>
      <c r="H204" s="42"/>
      <c r="I204" s="32"/>
      <c r="J204" s="32"/>
      <c r="K204" s="46"/>
      <c r="L204" s="42"/>
      <c r="M204" s="42"/>
      <c r="N204" s="32"/>
      <c r="O204" s="3"/>
      <c r="P204" s="3"/>
      <c r="Q204" s="3"/>
      <c r="R204" s="3"/>
      <c r="S204" s="3"/>
      <c r="T204" s="3"/>
      <c r="U204" s="27"/>
      <c r="V204" s="3"/>
      <c r="W204" s="40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</row>
    <row r="205" spans="1:64" customFormat="1">
      <c r="A205" s="27"/>
      <c r="B205" s="27"/>
      <c r="C205" s="27"/>
      <c r="D205" s="27"/>
      <c r="E205" s="42"/>
      <c r="F205" s="42"/>
      <c r="G205" s="42"/>
      <c r="H205" s="42"/>
      <c r="I205" s="32"/>
      <c r="J205" s="32"/>
      <c r="K205" s="46"/>
      <c r="L205" s="42"/>
      <c r="M205" s="42"/>
      <c r="N205" s="32"/>
      <c r="O205" s="3"/>
      <c r="P205" s="3"/>
      <c r="Q205" s="3"/>
      <c r="R205" s="3"/>
      <c r="S205" s="3"/>
      <c r="T205" s="3"/>
      <c r="U205" s="27"/>
      <c r="V205" s="3"/>
      <c r="W205" s="40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</row>
    <row r="206" spans="1:64" customFormat="1">
      <c r="A206" s="27"/>
      <c r="B206" s="27"/>
      <c r="C206" s="27"/>
      <c r="D206" s="27"/>
      <c r="E206" s="42"/>
      <c r="F206" s="42"/>
      <c r="G206" s="42"/>
      <c r="H206" s="42"/>
      <c r="I206" s="32"/>
      <c r="J206" s="32"/>
      <c r="K206" s="46"/>
      <c r="L206" s="42"/>
      <c r="M206" s="42"/>
      <c r="N206" s="32"/>
      <c r="O206" s="3"/>
      <c r="P206" s="3"/>
      <c r="Q206" s="3"/>
      <c r="R206" s="3"/>
      <c r="S206" s="3"/>
      <c r="T206" s="3"/>
      <c r="U206" s="27"/>
      <c r="V206" s="3"/>
      <c r="W206" s="40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</row>
    <row r="207" spans="1:64" customFormat="1">
      <c r="A207" s="27"/>
      <c r="B207" s="27"/>
      <c r="C207" s="27"/>
      <c r="D207" s="27"/>
      <c r="E207" s="42"/>
      <c r="F207" s="42"/>
      <c r="G207" s="42"/>
      <c r="H207" s="42"/>
      <c r="I207" s="32"/>
      <c r="J207" s="32"/>
      <c r="K207" s="46"/>
      <c r="L207" s="42"/>
      <c r="M207" s="42"/>
      <c r="N207" s="32"/>
      <c r="O207" s="3"/>
      <c r="P207" s="3"/>
      <c r="Q207" s="3"/>
      <c r="R207" s="3"/>
      <c r="S207" s="3"/>
      <c r="T207" s="3"/>
      <c r="U207" s="27"/>
      <c r="V207" s="3"/>
      <c r="W207" s="40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</row>
    <row r="208" spans="1:64" customFormat="1">
      <c r="A208" s="27"/>
      <c r="B208" s="27"/>
      <c r="C208" s="27"/>
      <c r="D208" s="27"/>
      <c r="E208" s="42"/>
      <c r="F208" s="42"/>
      <c r="G208" s="42"/>
      <c r="H208" s="42"/>
      <c r="I208" s="32"/>
      <c r="J208" s="32"/>
      <c r="K208" s="46"/>
      <c r="L208" s="42"/>
      <c r="M208" s="42"/>
      <c r="N208" s="32"/>
      <c r="O208" s="3"/>
      <c r="P208" s="3"/>
      <c r="Q208" s="3"/>
      <c r="R208" s="3"/>
      <c r="S208" s="3"/>
      <c r="T208" s="3"/>
      <c r="U208" s="27"/>
      <c r="V208" s="3"/>
      <c r="W208" s="40"/>
      <c r="X208" s="41"/>
      <c r="Y208" s="41"/>
      <c r="Z208" s="41"/>
      <c r="AA208" s="41"/>
      <c r="AB208" s="41"/>
      <c r="AC208" s="52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</row>
    <row r="209" spans="1:64" customFormat="1">
      <c r="A209" s="27"/>
      <c r="B209" s="27"/>
      <c r="C209" s="27"/>
      <c r="D209" s="27"/>
      <c r="E209" s="42"/>
      <c r="F209" s="42"/>
      <c r="G209" s="42"/>
      <c r="H209" s="42"/>
      <c r="I209" s="32"/>
      <c r="J209" s="32"/>
      <c r="K209" s="46"/>
      <c r="L209" s="42"/>
      <c r="M209" s="42"/>
      <c r="N209" s="32"/>
      <c r="O209" s="3"/>
      <c r="P209" s="3"/>
      <c r="Q209" s="3"/>
      <c r="R209" s="3"/>
      <c r="S209" s="3"/>
      <c r="T209" s="3"/>
      <c r="U209" s="27"/>
      <c r="V209" s="3"/>
      <c r="W209" s="40"/>
      <c r="X209" s="41"/>
      <c r="Y209" s="41"/>
      <c r="Z209" s="41"/>
      <c r="AA209" s="41"/>
      <c r="AB209" s="41"/>
      <c r="AC209" s="52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</row>
    <row r="210" spans="1:64" customFormat="1">
      <c r="A210" s="27"/>
      <c r="B210" s="27"/>
      <c r="C210" s="27"/>
      <c r="D210" s="27"/>
      <c r="E210" s="42"/>
      <c r="F210" s="42"/>
      <c r="G210" s="42"/>
      <c r="H210" s="42"/>
      <c r="I210" s="32"/>
      <c r="J210" s="32"/>
      <c r="K210" s="46"/>
      <c r="L210" s="42"/>
      <c r="M210" s="42"/>
      <c r="N210" s="32"/>
      <c r="O210" s="3"/>
      <c r="P210" s="3"/>
      <c r="Q210" s="3"/>
      <c r="R210" s="3"/>
      <c r="S210" s="3"/>
      <c r="T210" s="3"/>
      <c r="U210" s="27"/>
      <c r="V210" s="3"/>
      <c r="W210" s="40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</row>
    <row r="211" spans="1:64" customFormat="1">
      <c r="A211" s="27"/>
      <c r="B211" s="27"/>
      <c r="C211" s="27"/>
      <c r="D211" s="27"/>
      <c r="E211" s="42"/>
      <c r="F211" s="42"/>
      <c r="G211" s="42"/>
      <c r="H211" s="42"/>
      <c r="I211" s="32"/>
      <c r="J211" s="32"/>
      <c r="K211" s="46"/>
      <c r="L211" s="42"/>
      <c r="M211" s="42"/>
      <c r="N211" s="32"/>
      <c r="O211" s="3"/>
      <c r="P211" s="3"/>
      <c r="Q211" s="3"/>
      <c r="R211" s="3"/>
      <c r="S211" s="3"/>
      <c r="T211" s="3"/>
      <c r="U211" s="27"/>
      <c r="V211" s="3"/>
      <c r="W211" s="40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</row>
    <row r="212" spans="1:64" customFormat="1">
      <c r="A212" s="27"/>
      <c r="B212" s="27"/>
      <c r="C212" s="27"/>
      <c r="D212" s="27"/>
      <c r="E212" s="42"/>
      <c r="F212" s="42"/>
      <c r="G212" s="42"/>
      <c r="H212" s="42"/>
      <c r="I212" s="32"/>
      <c r="J212" s="32"/>
      <c r="K212" s="46"/>
      <c r="L212" s="42"/>
      <c r="M212" s="42"/>
      <c r="N212" s="32"/>
      <c r="O212" s="3"/>
      <c r="P212" s="3"/>
      <c r="Q212" s="3"/>
      <c r="R212" s="3"/>
      <c r="S212" s="3"/>
      <c r="T212" s="3"/>
      <c r="U212" s="27"/>
      <c r="V212" s="3"/>
      <c r="W212" s="40"/>
      <c r="X212" s="41"/>
      <c r="Y212" s="41"/>
      <c r="Z212" s="41"/>
      <c r="AA212" s="41"/>
      <c r="AB212" s="41"/>
      <c r="AC212" s="52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</row>
    <row r="213" spans="1:64" customFormat="1">
      <c r="A213" s="27"/>
      <c r="B213" s="27"/>
      <c r="C213" s="27"/>
      <c r="D213" s="27"/>
      <c r="E213" s="42"/>
      <c r="F213" s="42"/>
      <c r="G213" s="42"/>
      <c r="H213" s="42"/>
      <c r="I213" s="32"/>
      <c r="J213" s="32"/>
      <c r="K213" s="46"/>
      <c r="L213" s="42"/>
      <c r="M213" s="42"/>
      <c r="N213" s="32"/>
      <c r="O213" s="3"/>
      <c r="P213" s="3"/>
      <c r="Q213" s="3"/>
      <c r="R213" s="3"/>
      <c r="S213" s="3"/>
      <c r="T213" s="3"/>
      <c r="U213" s="27"/>
      <c r="V213" s="3"/>
      <c r="W213" s="40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</row>
    <row r="214" spans="1:64" customFormat="1">
      <c r="A214" s="27"/>
      <c r="B214" s="27"/>
      <c r="C214" s="27"/>
      <c r="D214" s="27"/>
      <c r="E214" s="42"/>
      <c r="F214" s="42"/>
      <c r="G214" s="42"/>
      <c r="H214" s="42"/>
      <c r="I214" s="32"/>
      <c r="J214" s="32"/>
      <c r="K214" s="46"/>
      <c r="L214" s="42"/>
      <c r="M214" s="42"/>
      <c r="N214" s="32"/>
      <c r="O214" s="3"/>
      <c r="P214" s="3"/>
      <c r="Q214" s="3"/>
      <c r="R214" s="3"/>
      <c r="S214" s="3"/>
      <c r="T214" s="3"/>
      <c r="U214" s="27"/>
      <c r="V214" s="3"/>
      <c r="W214" s="40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</row>
    <row r="215" spans="1:64" customFormat="1">
      <c r="A215" s="27"/>
      <c r="B215" s="27"/>
      <c r="C215" s="27"/>
      <c r="D215" s="27"/>
      <c r="E215" s="42"/>
      <c r="F215" s="42"/>
      <c r="G215" s="42"/>
      <c r="H215" s="42"/>
      <c r="I215" s="32"/>
      <c r="J215" s="32"/>
      <c r="K215" s="46"/>
      <c r="L215" s="42"/>
      <c r="M215" s="42"/>
      <c r="N215" s="32"/>
      <c r="O215" s="3"/>
      <c r="P215" s="3"/>
      <c r="Q215" s="3"/>
      <c r="R215" s="3"/>
      <c r="S215" s="3"/>
      <c r="T215" s="3"/>
      <c r="U215" s="27"/>
      <c r="V215" s="3"/>
      <c r="W215" s="40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</row>
    <row r="216" spans="1:64" customFormat="1">
      <c r="A216" s="27"/>
      <c r="B216" s="27"/>
      <c r="C216" s="27"/>
      <c r="D216" s="27"/>
      <c r="E216" s="42"/>
      <c r="F216" s="42"/>
      <c r="G216" s="42"/>
      <c r="H216" s="42"/>
      <c r="I216" s="32"/>
      <c r="J216" s="32"/>
      <c r="K216" s="46"/>
      <c r="L216" s="42"/>
      <c r="M216" s="42"/>
      <c r="N216" s="32"/>
      <c r="O216" s="3"/>
      <c r="P216" s="3"/>
      <c r="Q216" s="3"/>
      <c r="R216" s="3"/>
      <c r="S216" s="3"/>
      <c r="T216" s="3"/>
      <c r="U216" s="27"/>
      <c r="V216" s="3"/>
      <c r="W216" s="40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</row>
    <row r="217" spans="1:64" customFormat="1">
      <c r="A217" s="27"/>
      <c r="B217" s="27"/>
      <c r="C217" s="27"/>
      <c r="D217" s="27"/>
      <c r="E217" s="42"/>
      <c r="F217" s="42"/>
      <c r="G217" s="42"/>
      <c r="H217" s="42"/>
      <c r="I217" s="32"/>
      <c r="J217" s="32"/>
      <c r="K217" s="46"/>
      <c r="L217" s="42"/>
      <c r="M217" s="42"/>
      <c r="N217" s="32"/>
      <c r="O217" s="3"/>
      <c r="P217" s="3"/>
      <c r="Q217" s="3"/>
      <c r="R217" s="3"/>
      <c r="S217" s="3"/>
      <c r="T217" s="3"/>
      <c r="U217" s="27"/>
      <c r="V217" s="3"/>
      <c r="W217" s="40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</row>
    <row r="218" spans="1:64" customFormat="1">
      <c r="A218" s="27"/>
      <c r="B218" s="27"/>
      <c r="C218" s="27"/>
      <c r="D218" s="27"/>
      <c r="E218" s="42"/>
      <c r="F218" s="42"/>
      <c r="G218" s="42"/>
      <c r="H218" s="42"/>
      <c r="I218" s="32"/>
      <c r="J218" s="32"/>
      <c r="K218" s="46"/>
      <c r="L218" s="42"/>
      <c r="M218" s="42"/>
      <c r="N218" s="32"/>
      <c r="O218" s="3"/>
      <c r="P218" s="3"/>
      <c r="Q218" s="3"/>
      <c r="R218" s="3"/>
      <c r="S218" s="3"/>
      <c r="T218" s="3"/>
      <c r="U218" s="27"/>
      <c r="V218" s="3"/>
      <c r="W218" s="40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</row>
    <row r="219" spans="1:64" customFormat="1">
      <c r="A219" s="27"/>
      <c r="B219" s="27"/>
      <c r="C219" s="27"/>
      <c r="D219" s="27"/>
      <c r="E219" s="42"/>
      <c r="F219" s="42"/>
      <c r="G219" s="42"/>
      <c r="H219" s="42"/>
      <c r="I219" s="32"/>
      <c r="J219" s="32"/>
      <c r="K219" s="46"/>
      <c r="L219" s="42"/>
      <c r="M219" s="42"/>
      <c r="N219" s="32"/>
      <c r="O219" s="3"/>
      <c r="P219" s="3"/>
      <c r="Q219" s="3"/>
      <c r="R219" s="3"/>
      <c r="S219" s="3"/>
      <c r="T219" s="3"/>
      <c r="U219" s="27"/>
      <c r="V219" s="3"/>
      <c r="W219" s="40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</row>
    <row r="220" spans="1:64" customFormat="1">
      <c r="A220" s="27"/>
      <c r="B220" s="27"/>
      <c r="C220" s="27"/>
      <c r="D220" s="27"/>
      <c r="E220" s="42"/>
      <c r="F220" s="42"/>
      <c r="G220" s="42"/>
      <c r="H220" s="42"/>
      <c r="I220" s="32"/>
      <c r="J220" s="32"/>
      <c r="K220" s="46"/>
      <c r="L220" s="42"/>
      <c r="M220" s="42"/>
      <c r="N220" s="32"/>
      <c r="O220" s="3"/>
      <c r="P220" s="3"/>
      <c r="Q220" s="3"/>
      <c r="R220" s="3"/>
      <c r="S220" s="3"/>
      <c r="T220" s="3"/>
      <c r="U220" s="27"/>
      <c r="V220" s="3"/>
      <c r="W220" s="40"/>
      <c r="X220" s="41"/>
      <c r="Y220" s="41"/>
      <c r="Z220" s="41"/>
      <c r="AA220" s="41"/>
      <c r="AB220" s="41"/>
      <c r="AC220" s="52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</row>
    <row r="221" spans="1:64" customFormat="1">
      <c r="A221" s="27"/>
      <c r="B221" s="27"/>
      <c r="C221" s="27"/>
      <c r="D221" s="27"/>
      <c r="E221" s="42"/>
      <c r="F221" s="42"/>
      <c r="G221" s="42"/>
      <c r="H221" s="42"/>
      <c r="I221" s="32"/>
      <c r="J221" s="32"/>
      <c r="K221" s="46"/>
      <c r="L221" s="42"/>
      <c r="M221" s="42"/>
      <c r="N221" s="32"/>
      <c r="O221" s="3"/>
      <c r="P221" s="3"/>
      <c r="Q221" s="3"/>
      <c r="R221" s="3"/>
      <c r="S221" s="3"/>
      <c r="T221" s="3"/>
      <c r="U221" s="27"/>
      <c r="V221" s="3"/>
      <c r="W221" s="40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</row>
    <row r="222" spans="1:64" customFormat="1">
      <c r="A222" s="27"/>
      <c r="B222" s="27"/>
      <c r="C222" s="27"/>
      <c r="D222" s="27"/>
      <c r="E222" s="42"/>
      <c r="F222" s="42"/>
      <c r="G222" s="42"/>
      <c r="H222" s="42"/>
      <c r="I222" s="32"/>
      <c r="J222" s="32"/>
      <c r="K222" s="46"/>
      <c r="L222" s="42"/>
      <c r="M222" s="42"/>
      <c r="N222" s="32"/>
      <c r="O222" s="3"/>
      <c r="P222" s="3"/>
      <c r="Q222" s="3"/>
      <c r="R222" s="3"/>
      <c r="S222" s="3"/>
      <c r="T222" s="3"/>
      <c r="U222" s="27"/>
      <c r="V222" s="3"/>
      <c r="W222" s="40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</row>
    <row r="223" spans="1:64" customFormat="1">
      <c r="A223" s="27"/>
      <c r="B223" s="27"/>
      <c r="C223" s="27"/>
      <c r="D223" s="27"/>
      <c r="E223" s="42"/>
      <c r="F223" s="42"/>
      <c r="G223" s="42"/>
      <c r="H223" s="42"/>
      <c r="I223" s="32"/>
      <c r="J223" s="32"/>
      <c r="K223" s="46"/>
      <c r="L223" s="42"/>
      <c r="M223" s="42"/>
      <c r="N223" s="32"/>
      <c r="O223" s="3"/>
      <c r="P223" s="3"/>
      <c r="Q223" s="3"/>
      <c r="R223" s="3"/>
      <c r="S223" s="3"/>
      <c r="T223" s="3"/>
      <c r="U223" s="27"/>
      <c r="V223" s="3"/>
      <c r="W223" s="40"/>
      <c r="X223" s="41"/>
      <c r="Y223" s="41"/>
      <c r="Z223" s="41"/>
      <c r="AA223" s="41"/>
      <c r="AB223" s="41"/>
      <c r="AC223" s="52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</row>
    <row r="224" spans="1:64" customFormat="1">
      <c r="A224" s="27"/>
      <c r="B224" s="27"/>
      <c r="C224" s="27"/>
      <c r="D224" s="27"/>
      <c r="E224" s="42"/>
      <c r="F224" s="42"/>
      <c r="G224" s="42"/>
      <c r="H224" s="42"/>
      <c r="I224" s="32"/>
      <c r="J224" s="32"/>
      <c r="K224" s="46"/>
      <c r="L224" s="42"/>
      <c r="M224" s="42"/>
      <c r="N224" s="32"/>
      <c r="O224" s="3"/>
      <c r="P224" s="3"/>
      <c r="Q224" s="3"/>
      <c r="R224" s="3"/>
      <c r="S224" s="3"/>
      <c r="T224" s="3"/>
      <c r="U224" s="27"/>
      <c r="V224" s="3"/>
      <c r="W224" s="40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</row>
    <row r="225" spans="1:64" customFormat="1">
      <c r="A225" s="27"/>
      <c r="B225" s="27"/>
      <c r="C225" s="27"/>
      <c r="D225" s="27"/>
      <c r="E225" s="42"/>
      <c r="F225" s="42"/>
      <c r="G225" s="42"/>
      <c r="H225" s="42"/>
      <c r="I225" s="32"/>
      <c r="J225" s="32"/>
      <c r="K225" s="46"/>
      <c r="L225" s="42"/>
      <c r="M225" s="42"/>
      <c r="N225" s="32"/>
      <c r="O225" s="3"/>
      <c r="P225" s="3"/>
      <c r="Q225" s="3"/>
      <c r="R225" s="3"/>
      <c r="S225" s="3"/>
      <c r="T225" s="3"/>
      <c r="U225" s="27"/>
      <c r="V225" s="3"/>
      <c r="W225" s="40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</row>
    <row r="226" spans="1:64" customFormat="1">
      <c r="A226" s="27"/>
      <c r="B226" s="27"/>
      <c r="C226" s="27"/>
      <c r="D226" s="27"/>
      <c r="E226" s="42"/>
      <c r="F226" s="42"/>
      <c r="G226" s="42"/>
      <c r="H226" s="42"/>
      <c r="I226" s="32"/>
      <c r="J226" s="32"/>
      <c r="K226" s="46"/>
      <c r="L226" s="42"/>
      <c r="M226" s="42"/>
      <c r="N226" s="32"/>
      <c r="O226" s="3"/>
      <c r="P226" s="3"/>
      <c r="Q226" s="3"/>
      <c r="R226" s="3"/>
      <c r="S226" s="3"/>
      <c r="T226" s="3"/>
      <c r="U226" s="27"/>
      <c r="V226" s="3"/>
      <c r="W226" s="40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</row>
    <row r="227" spans="1:64" customFormat="1">
      <c r="A227" s="27"/>
      <c r="B227" s="27"/>
      <c r="C227" s="27"/>
      <c r="D227" s="27"/>
      <c r="E227" s="42"/>
      <c r="F227" s="42"/>
      <c r="G227" s="42"/>
      <c r="H227" s="42"/>
      <c r="I227" s="32"/>
      <c r="J227" s="32"/>
      <c r="K227" s="46"/>
      <c r="L227" s="42"/>
      <c r="M227" s="42"/>
      <c r="N227" s="32"/>
      <c r="O227" s="3"/>
      <c r="P227" s="3"/>
      <c r="Q227" s="3"/>
      <c r="R227" s="3"/>
      <c r="S227" s="3"/>
      <c r="T227" s="3"/>
      <c r="U227" s="27"/>
      <c r="V227" s="3"/>
      <c r="W227" s="40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</row>
    <row r="228" spans="1:64" customFormat="1">
      <c r="A228" s="27"/>
      <c r="B228" s="27"/>
      <c r="C228" s="27"/>
      <c r="D228" s="27"/>
      <c r="E228" s="42"/>
      <c r="F228" s="42"/>
      <c r="G228" s="42"/>
      <c r="H228" s="42"/>
      <c r="I228" s="32"/>
      <c r="J228" s="32"/>
      <c r="K228" s="46"/>
      <c r="L228" s="42"/>
      <c r="M228" s="42"/>
      <c r="N228" s="32"/>
      <c r="O228" s="3"/>
      <c r="P228" s="3"/>
      <c r="Q228" s="3"/>
      <c r="R228" s="3"/>
      <c r="S228" s="3"/>
      <c r="T228" s="3"/>
      <c r="U228" s="27"/>
      <c r="V228" s="3"/>
      <c r="W228" s="40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</row>
    <row r="229" spans="1:64" customFormat="1">
      <c r="A229" s="27"/>
      <c r="B229" s="27"/>
      <c r="C229" s="27"/>
      <c r="D229" s="27"/>
      <c r="E229" s="42"/>
      <c r="F229" s="42"/>
      <c r="G229" s="42"/>
      <c r="H229" s="42"/>
      <c r="I229" s="32"/>
      <c r="J229" s="32"/>
      <c r="K229" s="46"/>
      <c r="L229" s="42"/>
      <c r="M229" s="42"/>
      <c r="N229" s="32"/>
      <c r="O229" s="3"/>
      <c r="P229" s="3"/>
      <c r="Q229" s="3"/>
      <c r="R229" s="3"/>
      <c r="S229" s="3"/>
      <c r="T229" s="3"/>
      <c r="U229" s="27"/>
      <c r="V229" s="3"/>
      <c r="W229" s="40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</row>
    <row r="230" spans="1:64" customFormat="1">
      <c r="A230" s="27"/>
      <c r="B230" s="27"/>
      <c r="C230" s="27"/>
      <c r="D230" s="27"/>
      <c r="E230" s="42"/>
      <c r="F230" s="42"/>
      <c r="G230" s="42"/>
      <c r="H230" s="42"/>
      <c r="I230" s="32"/>
      <c r="J230" s="32"/>
      <c r="K230" s="46"/>
      <c r="L230" s="42"/>
      <c r="M230" s="42"/>
      <c r="N230" s="32"/>
      <c r="O230" s="3"/>
      <c r="P230" s="3"/>
      <c r="Q230" s="3"/>
      <c r="R230" s="3"/>
      <c r="S230" s="3"/>
      <c r="T230" s="3"/>
      <c r="U230" s="27"/>
      <c r="V230" s="3"/>
      <c r="W230" s="40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</row>
    <row r="231" spans="1:64" customFormat="1">
      <c r="A231" s="27"/>
      <c r="B231" s="27"/>
      <c r="C231" s="27"/>
      <c r="D231" s="27"/>
      <c r="E231" s="42"/>
      <c r="F231" s="42"/>
      <c r="G231" s="42"/>
      <c r="H231" s="42"/>
      <c r="I231" s="32"/>
      <c r="J231" s="32"/>
      <c r="K231" s="46"/>
      <c r="L231" s="42"/>
      <c r="M231" s="42"/>
      <c r="N231" s="32"/>
      <c r="O231" s="3"/>
      <c r="P231" s="3"/>
      <c r="Q231" s="3"/>
      <c r="R231" s="3"/>
      <c r="S231" s="3"/>
      <c r="T231" s="3"/>
      <c r="U231" s="27"/>
      <c r="V231" s="3"/>
      <c r="W231" s="40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</row>
    <row r="232" spans="1:64" customFormat="1">
      <c r="A232" s="27"/>
      <c r="B232" s="27"/>
      <c r="C232" s="27"/>
      <c r="D232" s="27"/>
      <c r="E232" s="42"/>
      <c r="F232" s="42"/>
      <c r="G232" s="42"/>
      <c r="H232" s="42"/>
      <c r="I232" s="32"/>
      <c r="J232" s="32"/>
      <c r="K232" s="46"/>
      <c r="L232" s="42"/>
      <c r="M232" s="42"/>
      <c r="N232" s="32"/>
      <c r="O232" s="3"/>
      <c r="P232" s="3"/>
      <c r="Q232" s="3"/>
      <c r="R232" s="3"/>
      <c r="S232" s="3"/>
      <c r="T232" s="3"/>
      <c r="U232" s="27"/>
      <c r="V232" s="3"/>
      <c r="W232" s="40"/>
      <c r="X232" s="41"/>
      <c r="Y232" s="41"/>
      <c r="Z232" s="41"/>
      <c r="AA232" s="41"/>
      <c r="AB232" s="41"/>
      <c r="AC232" s="52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</row>
    <row r="233" spans="1:64" customFormat="1">
      <c r="A233" s="27"/>
      <c r="B233" s="27"/>
      <c r="C233" s="27"/>
      <c r="D233" s="27"/>
      <c r="E233" s="42"/>
      <c r="F233" s="42"/>
      <c r="G233" s="42"/>
      <c r="H233" s="42"/>
      <c r="I233" s="32"/>
      <c r="J233" s="32"/>
      <c r="K233" s="46"/>
      <c r="L233" s="42"/>
      <c r="M233" s="42"/>
      <c r="N233" s="32"/>
      <c r="O233" s="3"/>
      <c r="P233" s="3"/>
      <c r="Q233" s="3"/>
      <c r="R233" s="3"/>
      <c r="S233" s="3"/>
      <c r="T233" s="3"/>
      <c r="U233" s="27"/>
      <c r="V233" s="3"/>
      <c r="W233" s="40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</row>
    <row r="234" spans="1:64" customFormat="1">
      <c r="A234" s="27"/>
      <c r="B234" s="27"/>
      <c r="C234" s="27"/>
      <c r="D234" s="27"/>
      <c r="E234" s="42"/>
      <c r="F234" s="42"/>
      <c r="G234" s="42"/>
      <c r="H234" s="42"/>
      <c r="I234" s="32"/>
      <c r="J234" s="32"/>
      <c r="K234" s="46"/>
      <c r="L234" s="42"/>
      <c r="M234" s="42"/>
      <c r="N234" s="32"/>
      <c r="O234" s="3"/>
      <c r="P234" s="3"/>
      <c r="Q234" s="3"/>
      <c r="R234" s="3"/>
      <c r="S234" s="3"/>
      <c r="T234" s="3"/>
      <c r="U234" s="27"/>
      <c r="V234" s="3"/>
      <c r="W234" s="40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</row>
    <row r="235" spans="1:64" customFormat="1">
      <c r="A235" s="27"/>
      <c r="B235" s="27"/>
      <c r="C235" s="27"/>
      <c r="D235" s="27"/>
      <c r="E235" s="42"/>
      <c r="F235" s="42"/>
      <c r="G235" s="42"/>
      <c r="H235" s="42"/>
      <c r="I235" s="32"/>
      <c r="J235" s="32"/>
      <c r="K235" s="46"/>
      <c r="L235" s="42"/>
      <c r="M235" s="42"/>
      <c r="N235" s="32"/>
      <c r="O235" s="3"/>
      <c r="P235" s="3"/>
      <c r="Q235" s="3"/>
      <c r="R235" s="3"/>
      <c r="S235" s="3"/>
      <c r="T235" s="3"/>
      <c r="U235" s="27"/>
      <c r="V235" s="3"/>
      <c r="W235" s="40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</row>
    <row r="236" spans="1:64" customFormat="1">
      <c r="A236" s="27"/>
      <c r="B236" s="27"/>
      <c r="C236" s="27"/>
      <c r="D236" s="27"/>
      <c r="E236" s="42"/>
      <c r="F236" s="42"/>
      <c r="G236" s="42"/>
      <c r="H236" s="42"/>
      <c r="I236" s="32"/>
      <c r="J236" s="32"/>
      <c r="K236" s="46"/>
      <c r="L236" s="42"/>
      <c r="M236" s="42"/>
      <c r="N236" s="32"/>
      <c r="O236" s="3"/>
      <c r="P236" s="3"/>
      <c r="Q236" s="3"/>
      <c r="R236" s="3"/>
      <c r="S236" s="3"/>
      <c r="T236" s="3"/>
      <c r="U236" s="27"/>
      <c r="V236" s="3"/>
      <c r="W236" s="40"/>
      <c r="X236" s="41"/>
      <c r="Y236" s="41"/>
      <c r="Z236" s="41"/>
      <c r="AA236" s="41"/>
      <c r="AB236" s="41"/>
      <c r="AC236" s="52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</row>
    <row r="237" spans="1:64" customFormat="1">
      <c r="A237" s="27"/>
      <c r="B237" s="27"/>
      <c r="C237" s="27"/>
      <c r="D237" s="27"/>
      <c r="E237" s="42"/>
      <c r="F237" s="42"/>
      <c r="G237" s="42"/>
      <c r="H237" s="42"/>
      <c r="I237" s="32"/>
      <c r="J237" s="32"/>
      <c r="K237" s="46"/>
      <c r="L237" s="42"/>
      <c r="M237" s="42"/>
      <c r="N237" s="32"/>
      <c r="O237" s="3"/>
      <c r="P237" s="3"/>
      <c r="Q237" s="3"/>
      <c r="R237" s="3"/>
      <c r="S237" s="3"/>
      <c r="T237" s="3"/>
      <c r="U237" s="27"/>
      <c r="V237" s="3"/>
      <c r="W237" s="40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</row>
    <row r="238" spans="1:64" customFormat="1">
      <c r="A238" s="27"/>
      <c r="B238" s="27"/>
      <c r="C238" s="27"/>
      <c r="D238" s="27"/>
      <c r="E238" s="42"/>
      <c r="F238" s="42"/>
      <c r="G238" s="42"/>
      <c r="H238" s="42"/>
      <c r="I238" s="32"/>
      <c r="J238" s="32"/>
      <c r="K238" s="46"/>
      <c r="L238" s="42"/>
      <c r="M238" s="42"/>
      <c r="N238" s="32"/>
      <c r="O238" s="3"/>
      <c r="P238" s="3"/>
      <c r="Q238" s="3"/>
      <c r="R238" s="3"/>
      <c r="S238" s="3"/>
      <c r="T238" s="3"/>
      <c r="U238" s="27"/>
      <c r="V238" s="3"/>
      <c r="W238" s="40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</row>
    <row r="239" spans="1:64" customFormat="1">
      <c r="A239" s="27"/>
      <c r="B239" s="27"/>
      <c r="C239" s="27"/>
      <c r="D239" s="27"/>
      <c r="E239" s="42"/>
      <c r="F239" s="42"/>
      <c r="G239" s="42"/>
      <c r="H239" s="42"/>
      <c r="I239" s="32"/>
      <c r="J239" s="32"/>
      <c r="K239" s="46"/>
      <c r="L239" s="42"/>
      <c r="M239" s="42"/>
      <c r="N239" s="32"/>
      <c r="O239" s="3"/>
      <c r="P239" s="3"/>
      <c r="Q239" s="3"/>
      <c r="R239" s="3"/>
      <c r="S239" s="3"/>
      <c r="T239" s="3"/>
      <c r="U239" s="27"/>
      <c r="V239" s="3"/>
      <c r="W239" s="40"/>
      <c r="X239" s="41"/>
      <c r="Y239" s="41"/>
      <c r="Z239" s="41"/>
      <c r="AA239" s="41"/>
      <c r="AB239" s="41"/>
      <c r="AC239" s="52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</row>
    <row r="240" spans="1:64" customFormat="1">
      <c r="A240" s="27"/>
      <c r="B240" s="27"/>
      <c r="C240" s="27"/>
      <c r="D240" s="27"/>
      <c r="E240" s="42"/>
      <c r="F240" s="42"/>
      <c r="G240" s="42"/>
      <c r="H240" s="42"/>
      <c r="I240" s="32"/>
      <c r="J240" s="32"/>
      <c r="K240" s="46"/>
      <c r="L240" s="42"/>
      <c r="M240" s="42"/>
      <c r="N240" s="32"/>
      <c r="O240" s="3"/>
      <c r="P240" s="3"/>
      <c r="Q240" s="3"/>
      <c r="R240" s="3"/>
      <c r="S240" s="3"/>
      <c r="T240" s="3"/>
      <c r="U240" s="27"/>
      <c r="V240" s="3"/>
      <c r="W240" s="40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</row>
    <row r="241" spans="1:64" customFormat="1">
      <c r="A241" s="27"/>
      <c r="B241" s="27"/>
      <c r="C241" s="27"/>
      <c r="D241" s="27"/>
      <c r="E241" s="42"/>
      <c r="F241" s="42"/>
      <c r="G241" s="42"/>
      <c r="H241" s="42"/>
      <c r="I241" s="32"/>
      <c r="J241" s="32"/>
      <c r="K241" s="46"/>
      <c r="L241" s="42"/>
      <c r="M241" s="42"/>
      <c r="N241" s="32"/>
      <c r="O241" s="3"/>
      <c r="P241" s="3"/>
      <c r="Q241" s="3"/>
      <c r="R241" s="3"/>
      <c r="S241" s="3"/>
      <c r="T241" s="3"/>
      <c r="U241" s="27"/>
      <c r="V241" s="3"/>
      <c r="W241" s="40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</row>
    <row r="242" spans="1:64" customFormat="1">
      <c r="A242" s="27"/>
      <c r="B242" s="27"/>
      <c r="C242" s="27"/>
      <c r="D242" s="27"/>
      <c r="E242" s="42"/>
      <c r="F242" s="42"/>
      <c r="G242" s="42"/>
      <c r="H242" s="42"/>
      <c r="I242" s="32"/>
      <c r="J242" s="32"/>
      <c r="K242" s="46"/>
      <c r="L242" s="42"/>
      <c r="M242" s="42"/>
      <c r="N242" s="32"/>
      <c r="O242" s="3"/>
      <c r="P242" s="3"/>
      <c r="Q242" s="3"/>
      <c r="R242" s="3"/>
      <c r="S242" s="3"/>
      <c r="T242" s="3"/>
      <c r="U242" s="27"/>
      <c r="V242" s="3"/>
      <c r="W242" s="40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</row>
    <row r="243" spans="1:64" customFormat="1">
      <c r="A243" s="27"/>
      <c r="B243" s="27"/>
      <c r="C243" s="27"/>
      <c r="D243" s="27"/>
      <c r="E243" s="42"/>
      <c r="F243" s="42"/>
      <c r="G243" s="42"/>
      <c r="H243" s="42"/>
      <c r="I243" s="32"/>
      <c r="J243" s="32"/>
      <c r="K243" s="46"/>
      <c r="L243" s="42"/>
      <c r="M243" s="42"/>
      <c r="N243" s="32"/>
      <c r="O243" s="3"/>
      <c r="P243" s="3"/>
      <c r="Q243" s="3"/>
      <c r="R243" s="3"/>
      <c r="S243" s="3"/>
      <c r="T243" s="3"/>
      <c r="U243" s="27"/>
      <c r="V243" s="3"/>
      <c r="W243" s="40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</row>
    <row r="244" spans="1:64" customFormat="1">
      <c r="A244" s="27"/>
      <c r="B244" s="27"/>
      <c r="C244" s="27"/>
      <c r="D244" s="27"/>
      <c r="E244" s="42"/>
      <c r="F244" s="42"/>
      <c r="G244" s="42"/>
      <c r="H244" s="42"/>
      <c r="I244" s="32"/>
      <c r="J244" s="32"/>
      <c r="K244" s="46"/>
      <c r="L244" s="42"/>
      <c r="M244" s="42"/>
      <c r="N244" s="32"/>
      <c r="O244" s="3"/>
      <c r="P244" s="3"/>
      <c r="Q244" s="3"/>
      <c r="R244" s="3"/>
      <c r="S244" s="3"/>
      <c r="T244" s="3"/>
      <c r="U244" s="27"/>
      <c r="V244" s="3"/>
      <c r="W244" s="40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</row>
    <row r="245" spans="1:64" customFormat="1">
      <c r="A245" s="27"/>
      <c r="B245" s="27"/>
      <c r="C245" s="27"/>
      <c r="D245" s="27"/>
      <c r="E245" s="42"/>
      <c r="F245" s="42"/>
      <c r="G245" s="42"/>
      <c r="H245" s="42"/>
      <c r="I245" s="32"/>
      <c r="J245" s="32"/>
      <c r="K245" s="46"/>
      <c r="L245" s="42"/>
      <c r="M245" s="42"/>
      <c r="N245" s="32"/>
      <c r="O245" s="3"/>
      <c r="P245" s="3"/>
      <c r="Q245" s="3"/>
      <c r="R245" s="3"/>
      <c r="S245" s="3"/>
      <c r="T245" s="3"/>
      <c r="U245" s="27"/>
      <c r="V245" s="3"/>
      <c r="W245" s="40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</row>
    <row r="246" spans="1:64" customFormat="1">
      <c r="A246" s="27"/>
      <c r="B246" s="27"/>
      <c r="C246" s="27"/>
      <c r="D246" s="27"/>
      <c r="E246" s="42"/>
      <c r="F246" s="42"/>
      <c r="G246" s="42"/>
      <c r="H246" s="42"/>
      <c r="I246" s="32"/>
      <c r="J246" s="32"/>
      <c r="K246" s="46"/>
      <c r="L246" s="42"/>
      <c r="M246" s="42"/>
      <c r="N246" s="32"/>
      <c r="O246" s="3"/>
      <c r="P246" s="3"/>
      <c r="Q246" s="3"/>
      <c r="R246" s="3"/>
      <c r="S246" s="3"/>
      <c r="T246" s="3"/>
      <c r="U246" s="27"/>
      <c r="V246" s="3"/>
      <c r="W246" s="40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</row>
    <row r="247" spans="1:64" customFormat="1">
      <c r="A247" s="27"/>
      <c r="B247" s="27"/>
      <c r="C247" s="27"/>
      <c r="D247" s="27"/>
      <c r="E247" s="42"/>
      <c r="F247" s="42"/>
      <c r="G247" s="42"/>
      <c r="H247" s="42"/>
      <c r="I247" s="32"/>
      <c r="J247" s="32"/>
      <c r="K247" s="46"/>
      <c r="L247" s="42"/>
      <c r="M247" s="42"/>
      <c r="N247" s="32"/>
      <c r="O247" s="3"/>
      <c r="P247" s="3"/>
      <c r="Q247" s="3"/>
      <c r="R247" s="3"/>
      <c r="S247" s="3"/>
      <c r="T247" s="3"/>
      <c r="U247" s="27"/>
      <c r="V247" s="3"/>
      <c r="W247" s="40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</row>
    <row r="248" spans="1:64" customFormat="1">
      <c r="A248" s="27"/>
      <c r="B248" s="27"/>
      <c r="C248" s="27"/>
      <c r="D248" s="27"/>
      <c r="E248" s="42"/>
      <c r="F248" s="42"/>
      <c r="G248" s="42"/>
      <c r="H248" s="42"/>
      <c r="I248" s="32"/>
      <c r="J248" s="32"/>
      <c r="K248" s="46"/>
      <c r="L248" s="42"/>
      <c r="M248" s="42"/>
      <c r="N248" s="32"/>
      <c r="O248" s="3"/>
      <c r="P248" s="3"/>
      <c r="Q248" s="3"/>
      <c r="R248" s="3"/>
      <c r="S248" s="3"/>
      <c r="T248" s="3"/>
      <c r="U248" s="27"/>
      <c r="V248" s="3"/>
      <c r="W248" s="40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</row>
    <row r="249" spans="1:64" customFormat="1">
      <c r="A249" s="27"/>
      <c r="B249" s="27"/>
      <c r="C249" s="27"/>
      <c r="D249" s="27"/>
      <c r="E249" s="42"/>
      <c r="F249" s="42"/>
      <c r="G249" s="42"/>
      <c r="H249" s="42"/>
      <c r="I249" s="32"/>
      <c r="J249" s="32"/>
      <c r="K249" s="46"/>
      <c r="L249" s="42"/>
      <c r="M249" s="42"/>
      <c r="N249" s="32"/>
      <c r="O249" s="3"/>
      <c r="P249" s="3"/>
      <c r="Q249" s="3"/>
      <c r="R249" s="3"/>
      <c r="S249" s="3"/>
      <c r="T249" s="3"/>
      <c r="U249" s="27"/>
      <c r="V249" s="3"/>
      <c r="W249" s="40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</row>
    <row r="250" spans="1:64" customFormat="1">
      <c r="A250" s="27"/>
      <c r="B250" s="27"/>
      <c r="C250" s="27"/>
      <c r="D250" s="27"/>
      <c r="E250" s="42"/>
      <c r="F250" s="42"/>
      <c r="G250" s="42"/>
      <c r="H250" s="42"/>
      <c r="I250" s="32"/>
      <c r="J250" s="32"/>
      <c r="K250" s="46"/>
      <c r="L250" s="42"/>
      <c r="M250" s="42"/>
      <c r="N250" s="32"/>
      <c r="O250" s="3"/>
      <c r="P250" s="3"/>
      <c r="Q250" s="3"/>
      <c r="R250" s="3"/>
      <c r="S250" s="3"/>
      <c r="T250" s="3"/>
      <c r="U250" s="27"/>
      <c r="V250" s="3"/>
      <c r="W250" s="40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</row>
    <row r="251" spans="1:64" customFormat="1">
      <c r="A251" s="27"/>
      <c r="B251" s="27"/>
      <c r="C251" s="27"/>
      <c r="D251" s="27"/>
      <c r="E251" s="42"/>
      <c r="F251" s="42"/>
      <c r="G251" s="42"/>
      <c r="H251" s="42"/>
      <c r="I251" s="32"/>
      <c r="J251" s="32"/>
      <c r="K251" s="46"/>
      <c r="L251" s="42"/>
      <c r="M251" s="42"/>
      <c r="N251" s="32"/>
      <c r="O251" s="3"/>
      <c r="P251" s="3"/>
      <c r="Q251" s="3"/>
      <c r="R251" s="3"/>
      <c r="S251" s="3"/>
      <c r="T251" s="3"/>
      <c r="U251" s="27"/>
      <c r="V251" s="3"/>
      <c r="W251" s="40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</row>
    <row r="252" spans="1:64" customFormat="1">
      <c r="A252" s="27"/>
      <c r="B252" s="27"/>
      <c r="C252" s="27"/>
      <c r="D252" s="27"/>
      <c r="E252" s="42"/>
      <c r="F252" s="42"/>
      <c r="G252" s="42"/>
      <c r="H252" s="42"/>
      <c r="I252" s="32"/>
      <c r="J252" s="32"/>
      <c r="K252" s="46"/>
      <c r="L252" s="42"/>
      <c r="M252" s="42"/>
      <c r="N252" s="32"/>
      <c r="O252" s="3"/>
      <c r="P252" s="3"/>
      <c r="Q252" s="3"/>
      <c r="R252" s="3"/>
      <c r="S252" s="3"/>
      <c r="T252" s="3"/>
      <c r="U252" s="27"/>
      <c r="V252" s="3"/>
      <c r="W252" s="40"/>
      <c r="X252" s="41"/>
      <c r="Y252" s="41"/>
      <c r="Z252" s="41"/>
      <c r="AA252" s="41"/>
      <c r="AB252" s="41"/>
      <c r="AC252" s="52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</row>
    <row r="253" spans="1:64" customFormat="1">
      <c r="A253" s="27"/>
      <c r="B253" s="27"/>
      <c r="C253" s="27"/>
      <c r="D253" s="27"/>
      <c r="E253" s="42"/>
      <c r="F253" s="42"/>
      <c r="G253" s="42"/>
      <c r="H253" s="42"/>
      <c r="I253" s="32"/>
      <c r="J253" s="32"/>
      <c r="K253" s="46"/>
      <c r="L253" s="42"/>
      <c r="M253" s="42"/>
      <c r="N253" s="32"/>
      <c r="O253" s="3"/>
      <c r="P253" s="3"/>
      <c r="Q253" s="3"/>
      <c r="R253" s="3"/>
      <c r="S253" s="3"/>
      <c r="T253" s="3"/>
      <c r="U253" s="27"/>
      <c r="V253" s="3"/>
      <c r="W253" s="40"/>
      <c r="X253" s="41"/>
      <c r="Y253" s="41"/>
      <c r="Z253" s="41"/>
      <c r="AA253" s="41"/>
      <c r="AB253" s="41"/>
      <c r="AC253" s="52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</row>
    <row r="254" spans="1:64" customFormat="1">
      <c r="A254" s="27"/>
      <c r="B254" s="27"/>
      <c r="C254" s="27"/>
      <c r="D254" s="27"/>
      <c r="E254" s="42"/>
      <c r="F254" s="42"/>
      <c r="G254" s="42"/>
      <c r="H254" s="42"/>
      <c r="I254" s="32"/>
      <c r="J254" s="32"/>
      <c r="K254" s="46"/>
      <c r="L254" s="42"/>
      <c r="M254" s="42"/>
      <c r="N254" s="32"/>
      <c r="O254" s="3"/>
      <c r="P254" s="3"/>
      <c r="Q254" s="3"/>
      <c r="R254" s="3"/>
      <c r="S254" s="3"/>
      <c r="T254" s="3"/>
      <c r="U254" s="27"/>
      <c r="V254" s="3"/>
      <c r="W254" s="40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</row>
    <row r="255" spans="1:64" customFormat="1">
      <c r="A255" s="27"/>
      <c r="B255" s="27"/>
      <c r="C255" s="27"/>
      <c r="D255" s="27"/>
      <c r="E255" s="42"/>
      <c r="F255" s="42"/>
      <c r="G255" s="42"/>
      <c r="H255" s="42"/>
      <c r="I255" s="32"/>
      <c r="J255" s="32"/>
      <c r="K255" s="46"/>
      <c r="L255" s="42"/>
      <c r="M255" s="42"/>
      <c r="N255" s="32"/>
      <c r="O255" s="3"/>
      <c r="P255" s="3"/>
      <c r="Q255" s="3"/>
      <c r="R255" s="3"/>
      <c r="S255" s="3"/>
      <c r="T255" s="3"/>
      <c r="U255" s="27"/>
      <c r="V255" s="3"/>
      <c r="W255" s="40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</row>
    <row r="256" spans="1:64" customFormat="1">
      <c r="A256" s="27"/>
      <c r="B256" s="27"/>
      <c r="C256" s="27"/>
      <c r="D256" s="27"/>
      <c r="E256" s="42"/>
      <c r="F256" s="42"/>
      <c r="G256" s="42"/>
      <c r="H256" s="42"/>
      <c r="I256" s="32"/>
      <c r="J256" s="32"/>
      <c r="K256" s="46"/>
      <c r="L256" s="42"/>
      <c r="M256" s="42"/>
      <c r="N256" s="32"/>
      <c r="O256" s="3"/>
      <c r="P256" s="3"/>
      <c r="Q256" s="3"/>
      <c r="R256" s="3"/>
      <c r="S256" s="3"/>
      <c r="T256" s="3"/>
      <c r="U256" s="27"/>
      <c r="V256" s="3"/>
      <c r="W256" s="40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</row>
    <row r="257" spans="1:64" customFormat="1">
      <c r="A257" s="27"/>
      <c r="B257" s="27"/>
      <c r="C257" s="27"/>
      <c r="D257" s="27"/>
      <c r="E257" s="42"/>
      <c r="F257" s="42"/>
      <c r="G257" s="42"/>
      <c r="H257" s="42"/>
      <c r="I257" s="32"/>
      <c r="J257" s="32"/>
      <c r="K257" s="46"/>
      <c r="L257" s="42"/>
      <c r="M257" s="42"/>
      <c r="N257" s="32"/>
      <c r="O257" s="3"/>
      <c r="P257" s="3"/>
      <c r="Q257" s="3"/>
      <c r="R257" s="3"/>
      <c r="S257" s="3"/>
      <c r="T257" s="3"/>
      <c r="U257" s="27"/>
      <c r="V257" s="3"/>
      <c r="W257" s="40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</row>
    <row r="258" spans="1:64" customFormat="1">
      <c r="A258" s="27"/>
      <c r="B258" s="27"/>
      <c r="C258" s="27"/>
      <c r="D258" s="27"/>
      <c r="E258" s="42"/>
      <c r="F258" s="42"/>
      <c r="G258" s="42"/>
      <c r="H258" s="42"/>
      <c r="I258" s="32"/>
      <c r="J258" s="32"/>
      <c r="K258" s="46"/>
      <c r="L258" s="42"/>
      <c r="M258" s="42"/>
      <c r="N258" s="32"/>
      <c r="O258" s="3"/>
      <c r="P258" s="3"/>
      <c r="Q258" s="3"/>
      <c r="R258" s="3"/>
      <c r="S258" s="3"/>
      <c r="T258" s="3"/>
      <c r="U258" s="27"/>
      <c r="V258" s="3"/>
      <c r="W258" s="40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</row>
    <row r="259" spans="1:64" customFormat="1">
      <c r="A259" s="27"/>
      <c r="B259" s="27"/>
      <c r="C259" s="27"/>
      <c r="D259" s="27"/>
      <c r="E259" s="42"/>
      <c r="F259" s="42"/>
      <c r="G259" s="42"/>
      <c r="H259" s="42"/>
      <c r="I259" s="32"/>
      <c r="J259" s="32"/>
      <c r="K259" s="46"/>
      <c r="L259" s="42"/>
      <c r="M259" s="42"/>
      <c r="N259" s="32"/>
      <c r="O259" s="3"/>
      <c r="P259" s="3"/>
      <c r="Q259" s="3"/>
      <c r="R259" s="3"/>
      <c r="S259" s="3"/>
      <c r="T259" s="3"/>
      <c r="U259" s="27"/>
      <c r="V259" s="3"/>
      <c r="W259" s="40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</row>
    <row r="260" spans="1:64" customFormat="1">
      <c r="A260" s="27"/>
      <c r="B260" s="27"/>
      <c r="C260" s="27"/>
      <c r="D260" s="27"/>
      <c r="E260" s="42"/>
      <c r="F260" s="42"/>
      <c r="G260" s="42"/>
      <c r="H260" s="42"/>
      <c r="I260" s="32"/>
      <c r="J260" s="32"/>
      <c r="K260" s="46"/>
      <c r="L260" s="42"/>
      <c r="M260" s="42"/>
      <c r="N260" s="32"/>
      <c r="O260" s="3"/>
      <c r="P260" s="3"/>
      <c r="Q260" s="3"/>
      <c r="R260" s="3"/>
      <c r="S260" s="3"/>
      <c r="T260" s="3"/>
      <c r="U260" s="27"/>
      <c r="V260" s="3"/>
      <c r="W260" s="40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</row>
    <row r="261" spans="1:64" customFormat="1">
      <c r="A261" s="27"/>
      <c r="B261" s="27"/>
      <c r="C261" s="27"/>
      <c r="D261" s="27"/>
      <c r="E261" s="42"/>
      <c r="F261" s="42"/>
      <c r="G261" s="42"/>
      <c r="H261" s="42"/>
      <c r="I261" s="32"/>
      <c r="J261" s="32"/>
      <c r="K261" s="46"/>
      <c r="L261" s="42"/>
      <c r="M261" s="42"/>
      <c r="N261" s="32"/>
      <c r="O261" s="3"/>
      <c r="P261" s="3"/>
      <c r="Q261" s="3"/>
      <c r="R261" s="3"/>
      <c r="S261" s="3"/>
      <c r="T261" s="3"/>
      <c r="U261" s="27"/>
      <c r="V261" s="3"/>
      <c r="W261" s="40"/>
      <c r="X261" s="41"/>
      <c r="Y261" s="41"/>
      <c r="Z261" s="41"/>
      <c r="AA261" s="41"/>
      <c r="AB261" s="41"/>
      <c r="AC261" s="52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</row>
    <row r="262" spans="1:64" customFormat="1">
      <c r="A262" s="27"/>
      <c r="B262" s="27"/>
      <c r="C262" s="27"/>
      <c r="D262" s="27"/>
      <c r="E262" s="42"/>
      <c r="F262" s="42"/>
      <c r="G262" s="42"/>
      <c r="H262" s="42"/>
      <c r="I262" s="32"/>
      <c r="J262" s="32"/>
      <c r="K262" s="46"/>
      <c r="L262" s="42"/>
      <c r="M262" s="42"/>
      <c r="N262" s="32"/>
      <c r="O262" s="3"/>
      <c r="P262" s="3"/>
      <c r="Q262" s="3"/>
      <c r="R262" s="3"/>
      <c r="S262" s="3"/>
      <c r="T262" s="3"/>
      <c r="U262" s="27"/>
      <c r="V262" s="3"/>
      <c r="W262" s="40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</row>
    <row r="263" spans="1:64" customFormat="1">
      <c r="A263" s="27"/>
      <c r="B263" s="27"/>
      <c r="C263" s="27"/>
      <c r="D263" s="27"/>
      <c r="E263" s="42"/>
      <c r="F263" s="42"/>
      <c r="G263" s="42"/>
      <c r="H263" s="42"/>
      <c r="I263" s="32"/>
      <c r="J263" s="32"/>
      <c r="K263" s="46"/>
      <c r="L263" s="42"/>
      <c r="M263" s="42"/>
      <c r="N263" s="32"/>
      <c r="O263" s="3"/>
      <c r="P263" s="3"/>
      <c r="Q263" s="3"/>
      <c r="R263" s="3"/>
      <c r="S263" s="3"/>
      <c r="T263" s="3"/>
      <c r="U263" s="27"/>
      <c r="V263" s="3"/>
      <c r="W263" s="40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</row>
    <row r="264" spans="1:64" customFormat="1">
      <c r="A264" s="27"/>
      <c r="B264" s="27"/>
      <c r="C264" s="27"/>
      <c r="D264" s="27"/>
      <c r="E264" s="42"/>
      <c r="F264" s="42"/>
      <c r="G264" s="42"/>
      <c r="H264" s="42"/>
      <c r="I264" s="32"/>
      <c r="J264" s="32"/>
      <c r="K264" s="46"/>
      <c r="L264" s="42"/>
      <c r="M264" s="42"/>
      <c r="N264" s="32"/>
      <c r="O264" s="3"/>
      <c r="P264" s="3"/>
      <c r="Q264" s="3"/>
      <c r="R264" s="3"/>
      <c r="S264" s="3"/>
      <c r="T264" s="3"/>
      <c r="U264" s="27"/>
      <c r="V264" s="3"/>
      <c r="W264" s="40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</row>
    <row r="265" spans="1:64" customFormat="1">
      <c r="A265" s="27"/>
      <c r="B265" s="27"/>
      <c r="C265" s="27"/>
      <c r="D265" s="27"/>
      <c r="E265" s="42"/>
      <c r="F265" s="42"/>
      <c r="G265" s="42"/>
      <c r="H265" s="42"/>
      <c r="I265" s="32"/>
      <c r="J265" s="32"/>
      <c r="K265" s="46"/>
      <c r="L265" s="42"/>
      <c r="M265" s="42"/>
      <c r="N265" s="32"/>
      <c r="O265" s="3"/>
      <c r="P265" s="3"/>
      <c r="Q265" s="3"/>
      <c r="R265" s="3"/>
      <c r="S265" s="3"/>
      <c r="T265" s="3"/>
      <c r="U265" s="27"/>
      <c r="V265" s="3"/>
      <c r="W265" s="40"/>
      <c r="X265" s="41"/>
      <c r="Y265" s="41"/>
      <c r="Z265" s="41"/>
      <c r="AA265" s="41"/>
      <c r="AB265" s="41"/>
      <c r="AC265" s="52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</row>
    <row r="266" spans="1:64" customFormat="1">
      <c r="A266" s="27"/>
      <c r="B266" s="27"/>
      <c r="C266" s="27"/>
      <c r="D266" s="27"/>
      <c r="E266" s="42"/>
      <c r="F266" s="42"/>
      <c r="G266" s="42"/>
      <c r="H266" s="42"/>
      <c r="I266" s="32"/>
      <c r="J266" s="32"/>
      <c r="K266" s="46"/>
      <c r="L266" s="42"/>
      <c r="M266" s="42"/>
      <c r="N266" s="32"/>
      <c r="O266" s="3"/>
      <c r="P266" s="3"/>
      <c r="Q266" s="3"/>
      <c r="R266" s="3"/>
      <c r="S266" s="3"/>
      <c r="T266" s="3"/>
      <c r="U266" s="27"/>
      <c r="V266" s="3"/>
      <c r="W266" s="40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</row>
    <row r="267" spans="1:64" customFormat="1">
      <c r="A267" s="27"/>
      <c r="B267" s="27"/>
      <c r="C267" s="27"/>
      <c r="D267" s="27"/>
      <c r="E267" s="42"/>
      <c r="F267" s="42"/>
      <c r="G267" s="42"/>
      <c r="H267" s="42"/>
      <c r="I267" s="32"/>
      <c r="J267" s="32"/>
      <c r="K267" s="46"/>
      <c r="L267" s="42"/>
      <c r="M267" s="42"/>
      <c r="N267" s="32"/>
      <c r="O267" s="3"/>
      <c r="P267" s="3"/>
      <c r="Q267" s="3"/>
      <c r="R267" s="3"/>
      <c r="S267" s="3"/>
      <c r="T267" s="3"/>
      <c r="U267" s="27"/>
      <c r="V267" s="3"/>
      <c r="W267" s="40"/>
      <c r="X267" s="41"/>
      <c r="Y267" s="41"/>
      <c r="Z267" s="41"/>
      <c r="AA267" s="41"/>
      <c r="AB267" s="41"/>
      <c r="AC267" s="52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</row>
    <row r="268" spans="1:64" customFormat="1">
      <c r="A268" s="27"/>
      <c r="B268" s="27"/>
      <c r="C268" s="27"/>
      <c r="D268" s="27"/>
      <c r="E268" s="42"/>
      <c r="F268" s="42"/>
      <c r="G268" s="42"/>
      <c r="H268" s="42"/>
      <c r="I268" s="32"/>
      <c r="J268" s="32"/>
      <c r="K268" s="46"/>
      <c r="L268" s="42"/>
      <c r="M268" s="42"/>
      <c r="N268" s="32"/>
      <c r="O268" s="3"/>
      <c r="P268" s="3"/>
      <c r="Q268" s="3"/>
      <c r="R268" s="3"/>
      <c r="S268" s="3"/>
      <c r="T268" s="3"/>
      <c r="U268" s="27"/>
      <c r="V268" s="3"/>
      <c r="W268" s="40"/>
      <c r="X268" s="41"/>
      <c r="Y268" s="41"/>
      <c r="Z268" s="41"/>
      <c r="AA268" s="41"/>
      <c r="AB268" s="41"/>
      <c r="AC268" s="52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</row>
    <row r="269" spans="1:64" customFormat="1">
      <c r="A269" s="27"/>
      <c r="B269" s="27"/>
      <c r="C269" s="27"/>
      <c r="D269" s="27"/>
      <c r="E269" s="42"/>
      <c r="F269" s="42"/>
      <c r="G269" s="42"/>
      <c r="H269" s="42"/>
      <c r="I269" s="32"/>
      <c r="J269" s="32"/>
      <c r="K269" s="46"/>
      <c r="L269" s="42"/>
      <c r="M269" s="42"/>
      <c r="N269" s="32"/>
      <c r="O269" s="3"/>
      <c r="P269" s="3"/>
      <c r="Q269" s="3"/>
      <c r="R269" s="3"/>
      <c r="S269" s="3"/>
      <c r="T269" s="3"/>
      <c r="U269" s="27"/>
      <c r="V269" s="3"/>
      <c r="W269" s="40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</row>
    <row r="270" spans="1:64" customFormat="1">
      <c r="A270" s="27"/>
      <c r="B270" s="27"/>
      <c r="C270" s="27"/>
      <c r="D270" s="27"/>
      <c r="E270" s="42"/>
      <c r="F270" s="42"/>
      <c r="G270" s="42"/>
      <c r="H270" s="42"/>
      <c r="I270" s="32"/>
      <c r="J270" s="32"/>
      <c r="K270" s="46"/>
      <c r="L270" s="42"/>
      <c r="M270" s="42"/>
      <c r="N270" s="32"/>
      <c r="O270" s="3"/>
      <c r="P270" s="3"/>
      <c r="Q270" s="3"/>
      <c r="R270" s="3"/>
      <c r="S270" s="3"/>
      <c r="T270" s="3"/>
      <c r="U270" s="27"/>
      <c r="V270" s="3"/>
      <c r="W270" s="40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</row>
    <row r="271" spans="1:64" customFormat="1">
      <c r="A271" s="27"/>
      <c r="B271" s="27"/>
      <c r="C271" s="27"/>
      <c r="D271" s="27"/>
      <c r="E271" s="42"/>
      <c r="F271" s="42"/>
      <c r="G271" s="42"/>
      <c r="H271" s="42"/>
      <c r="I271" s="32"/>
      <c r="J271" s="32"/>
      <c r="K271" s="46"/>
      <c r="L271" s="42"/>
      <c r="M271" s="42"/>
      <c r="N271" s="32"/>
      <c r="O271" s="3"/>
      <c r="P271" s="3"/>
      <c r="Q271" s="3"/>
      <c r="R271" s="3"/>
      <c r="S271" s="3"/>
      <c r="T271" s="3"/>
      <c r="U271" s="27"/>
      <c r="V271" s="3"/>
      <c r="W271" s="40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</row>
    <row r="272" spans="1:64" customFormat="1">
      <c r="A272" s="27"/>
      <c r="B272" s="27"/>
      <c r="C272" s="27"/>
      <c r="D272" s="27"/>
      <c r="E272" s="42"/>
      <c r="F272" s="42"/>
      <c r="G272" s="42"/>
      <c r="H272" s="42"/>
      <c r="I272" s="32"/>
      <c r="J272" s="32"/>
      <c r="K272" s="46"/>
      <c r="L272" s="42"/>
      <c r="M272" s="42"/>
      <c r="N272" s="32"/>
      <c r="O272" s="3"/>
      <c r="P272" s="3"/>
      <c r="Q272" s="3"/>
      <c r="R272" s="3"/>
      <c r="S272" s="3"/>
      <c r="T272" s="3"/>
      <c r="U272" s="27"/>
      <c r="V272" s="3"/>
      <c r="W272" s="40"/>
      <c r="X272" s="41"/>
      <c r="Y272" s="41"/>
      <c r="Z272" s="41"/>
      <c r="AA272" s="41"/>
      <c r="AB272" s="41"/>
      <c r="AC272" s="52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</row>
    <row r="273" spans="1:64" customFormat="1">
      <c r="A273" s="27"/>
      <c r="B273" s="27"/>
      <c r="C273" s="27"/>
      <c r="D273" s="27"/>
      <c r="E273" s="42"/>
      <c r="F273" s="42"/>
      <c r="G273" s="42"/>
      <c r="H273" s="42"/>
      <c r="I273" s="32"/>
      <c r="J273" s="32"/>
      <c r="K273" s="46"/>
      <c r="L273" s="42"/>
      <c r="M273" s="42"/>
      <c r="N273" s="32"/>
      <c r="O273" s="3"/>
      <c r="P273" s="3"/>
      <c r="Q273" s="3"/>
      <c r="R273" s="3"/>
      <c r="S273" s="3"/>
      <c r="T273" s="3"/>
      <c r="U273" s="27"/>
      <c r="V273" s="3"/>
      <c r="W273" s="40"/>
      <c r="X273" s="41"/>
      <c r="Y273" s="41"/>
      <c r="Z273" s="41"/>
      <c r="AA273" s="41"/>
      <c r="AB273" s="41"/>
      <c r="AC273" s="52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</row>
    <row r="274" spans="1:64" customFormat="1">
      <c r="A274" s="27"/>
      <c r="B274" s="27"/>
      <c r="C274" s="27"/>
      <c r="D274" s="27"/>
      <c r="E274" s="42"/>
      <c r="F274" s="42"/>
      <c r="G274" s="42"/>
      <c r="H274" s="42"/>
      <c r="I274" s="32"/>
      <c r="J274" s="32"/>
      <c r="K274" s="46"/>
      <c r="L274" s="42"/>
      <c r="M274" s="42"/>
      <c r="N274" s="32"/>
      <c r="O274" s="3"/>
      <c r="P274" s="3"/>
      <c r="Q274" s="3"/>
      <c r="R274" s="3"/>
      <c r="S274" s="3"/>
      <c r="T274" s="3"/>
      <c r="U274" s="27"/>
      <c r="V274" s="3"/>
      <c r="W274" s="40"/>
      <c r="X274" s="41"/>
      <c r="Y274" s="41"/>
      <c r="Z274" s="41"/>
      <c r="AA274" s="41"/>
      <c r="AB274" s="41"/>
      <c r="AC274" s="52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</row>
    <row r="275" spans="1:64" customFormat="1">
      <c r="A275" s="27"/>
      <c r="B275" s="27"/>
      <c r="C275" s="27"/>
      <c r="D275" s="27"/>
      <c r="E275" s="42"/>
      <c r="F275" s="42"/>
      <c r="G275" s="42"/>
      <c r="H275" s="42"/>
      <c r="I275" s="32"/>
      <c r="J275" s="32"/>
      <c r="K275" s="46"/>
      <c r="L275" s="42"/>
      <c r="M275" s="42"/>
      <c r="N275" s="32"/>
      <c r="O275" s="3"/>
      <c r="P275" s="3"/>
      <c r="Q275" s="3"/>
      <c r="R275" s="3"/>
      <c r="S275" s="3"/>
      <c r="T275" s="3"/>
      <c r="U275" s="27"/>
      <c r="V275" s="3"/>
      <c r="W275" s="40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</row>
    <row r="276" spans="1:64" customFormat="1">
      <c r="A276" s="27"/>
      <c r="B276" s="27"/>
      <c r="C276" s="27"/>
      <c r="D276" s="27"/>
      <c r="E276" s="42"/>
      <c r="F276" s="42"/>
      <c r="G276" s="42"/>
      <c r="H276" s="42"/>
      <c r="I276" s="32"/>
      <c r="J276" s="32"/>
      <c r="K276" s="46"/>
      <c r="L276" s="42"/>
      <c r="M276" s="42"/>
      <c r="N276" s="32"/>
      <c r="O276" s="3"/>
      <c r="P276" s="3"/>
      <c r="Q276" s="3"/>
      <c r="R276" s="3"/>
      <c r="S276" s="3"/>
      <c r="T276" s="3"/>
      <c r="U276" s="27"/>
      <c r="V276" s="3"/>
      <c r="W276" s="40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</row>
    <row r="277" spans="1:64" customFormat="1">
      <c r="A277" s="27"/>
      <c r="B277" s="27"/>
      <c r="C277" s="27"/>
      <c r="D277" s="27"/>
      <c r="E277" s="42"/>
      <c r="F277" s="42"/>
      <c r="G277" s="42"/>
      <c r="H277" s="42"/>
      <c r="I277" s="32"/>
      <c r="J277" s="32"/>
      <c r="K277" s="46"/>
      <c r="L277" s="42"/>
      <c r="M277" s="42"/>
      <c r="N277" s="32"/>
      <c r="O277" s="3"/>
      <c r="P277" s="3"/>
      <c r="Q277" s="3"/>
      <c r="R277" s="3"/>
      <c r="S277" s="3"/>
      <c r="T277" s="3"/>
      <c r="U277" s="27"/>
      <c r="V277" s="3"/>
      <c r="W277" s="40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</row>
    <row r="278" spans="1:64" customFormat="1">
      <c r="A278" s="27"/>
      <c r="B278" s="27"/>
      <c r="C278" s="27"/>
      <c r="D278" s="27"/>
      <c r="E278" s="42"/>
      <c r="F278" s="42"/>
      <c r="G278" s="42"/>
      <c r="H278" s="42"/>
      <c r="I278" s="32"/>
      <c r="J278" s="32"/>
      <c r="K278" s="46"/>
      <c r="L278" s="42"/>
      <c r="M278" s="42"/>
      <c r="N278" s="32"/>
      <c r="O278" s="3"/>
      <c r="P278" s="3"/>
      <c r="Q278" s="3"/>
      <c r="R278" s="3"/>
      <c r="S278" s="3"/>
      <c r="T278" s="3"/>
      <c r="U278" s="27"/>
      <c r="V278" s="3"/>
      <c r="W278" s="40"/>
      <c r="X278" s="41"/>
      <c r="Y278" s="41"/>
      <c r="Z278" s="41"/>
      <c r="AA278" s="41"/>
      <c r="AB278" s="41"/>
      <c r="AC278" s="52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</row>
    <row r="279" spans="1:64" customFormat="1">
      <c r="A279" s="27"/>
      <c r="B279" s="27"/>
      <c r="C279" s="27"/>
      <c r="D279" s="27"/>
      <c r="E279" s="42"/>
      <c r="F279" s="42"/>
      <c r="G279" s="42"/>
      <c r="H279" s="42"/>
      <c r="I279" s="32"/>
      <c r="J279" s="32"/>
      <c r="K279" s="46"/>
      <c r="L279" s="42"/>
      <c r="M279" s="42"/>
      <c r="N279" s="32"/>
      <c r="O279" s="3"/>
      <c r="P279" s="3"/>
      <c r="Q279" s="3"/>
      <c r="R279" s="3"/>
      <c r="S279" s="3"/>
      <c r="T279" s="3"/>
      <c r="U279" s="27"/>
      <c r="V279" s="3"/>
      <c r="W279" s="40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</row>
    <row r="280" spans="1:64" customFormat="1">
      <c r="A280" s="27"/>
      <c r="B280" s="27"/>
      <c r="C280" s="27"/>
      <c r="D280" s="27"/>
      <c r="E280" s="42"/>
      <c r="F280" s="42"/>
      <c r="G280" s="42"/>
      <c r="H280" s="42"/>
      <c r="I280" s="32"/>
      <c r="J280" s="32"/>
      <c r="K280" s="46"/>
      <c r="L280" s="42"/>
      <c r="M280" s="42"/>
      <c r="N280" s="32"/>
      <c r="O280" s="3"/>
      <c r="P280" s="3"/>
      <c r="Q280" s="3"/>
      <c r="R280" s="3"/>
      <c r="S280" s="3"/>
      <c r="T280" s="3"/>
      <c r="U280" s="27"/>
      <c r="V280" s="3"/>
      <c r="W280" s="40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</row>
    <row r="281" spans="1:64" customFormat="1">
      <c r="A281" s="27"/>
      <c r="B281" s="27"/>
      <c r="C281" s="27"/>
      <c r="D281" s="27"/>
      <c r="E281" s="42"/>
      <c r="F281" s="42"/>
      <c r="G281" s="42"/>
      <c r="H281" s="42"/>
      <c r="I281" s="32"/>
      <c r="J281" s="32"/>
      <c r="K281" s="46"/>
      <c r="L281" s="42"/>
      <c r="M281" s="42"/>
      <c r="N281" s="32"/>
      <c r="O281" s="3"/>
      <c r="P281" s="3"/>
      <c r="Q281" s="3"/>
      <c r="R281" s="3"/>
      <c r="S281" s="3"/>
      <c r="T281" s="3"/>
      <c r="U281" s="27"/>
      <c r="V281" s="3"/>
      <c r="W281" s="40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</row>
    <row r="282" spans="1:64" customFormat="1">
      <c r="A282" s="27"/>
      <c r="B282" s="27"/>
      <c r="C282" s="27"/>
      <c r="D282" s="27"/>
      <c r="E282" s="42"/>
      <c r="F282" s="42"/>
      <c r="G282" s="42"/>
      <c r="H282" s="42"/>
      <c r="I282" s="32"/>
      <c r="J282" s="32"/>
      <c r="K282" s="46"/>
      <c r="L282" s="42"/>
      <c r="M282" s="42"/>
      <c r="N282" s="32"/>
      <c r="O282" s="3"/>
      <c r="P282" s="3"/>
      <c r="Q282" s="3"/>
      <c r="R282" s="3"/>
      <c r="S282" s="3"/>
      <c r="T282" s="3"/>
      <c r="U282" s="27"/>
      <c r="V282" s="3"/>
      <c r="W282" s="40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</row>
    <row r="283" spans="1:64" customFormat="1">
      <c r="A283" s="27"/>
      <c r="B283" s="27"/>
      <c r="C283" s="27"/>
      <c r="D283" s="27"/>
      <c r="E283" s="42"/>
      <c r="F283" s="42"/>
      <c r="G283" s="42"/>
      <c r="H283" s="42"/>
      <c r="I283" s="32"/>
      <c r="J283" s="32"/>
      <c r="K283" s="46"/>
      <c r="L283" s="42"/>
      <c r="M283" s="42"/>
      <c r="N283" s="32"/>
      <c r="O283" s="3"/>
      <c r="P283" s="3"/>
      <c r="Q283" s="3"/>
      <c r="R283" s="3"/>
      <c r="S283" s="3"/>
      <c r="T283" s="3"/>
      <c r="U283" s="27"/>
      <c r="V283" s="3"/>
      <c r="W283" s="40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</row>
    <row r="284" spans="1:64" customFormat="1">
      <c r="A284" s="27"/>
      <c r="B284" s="27"/>
      <c r="C284" s="27"/>
      <c r="D284" s="27"/>
      <c r="E284" s="42"/>
      <c r="F284" s="42"/>
      <c r="G284" s="42"/>
      <c r="H284" s="42"/>
      <c r="I284" s="32"/>
      <c r="J284" s="32"/>
      <c r="K284" s="46"/>
      <c r="L284" s="42"/>
      <c r="M284" s="42"/>
      <c r="N284" s="32"/>
      <c r="O284" s="3"/>
      <c r="P284" s="3"/>
      <c r="Q284" s="3"/>
      <c r="R284" s="3"/>
      <c r="S284" s="3"/>
      <c r="T284" s="3"/>
      <c r="U284" s="27"/>
      <c r="V284" s="3"/>
      <c r="W284" s="40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</row>
    <row r="285" spans="1:64" customFormat="1">
      <c r="A285" s="27"/>
      <c r="B285" s="27"/>
      <c r="C285" s="27"/>
      <c r="D285" s="27"/>
      <c r="E285" s="42"/>
      <c r="F285" s="42"/>
      <c r="G285" s="42"/>
      <c r="H285" s="42"/>
      <c r="I285" s="32"/>
      <c r="J285" s="32"/>
      <c r="K285" s="46"/>
      <c r="L285" s="42"/>
      <c r="M285" s="42"/>
      <c r="N285" s="32"/>
      <c r="O285" s="3"/>
      <c r="P285" s="3"/>
      <c r="Q285" s="3"/>
      <c r="R285" s="3"/>
      <c r="S285" s="3"/>
      <c r="T285" s="3"/>
      <c r="U285" s="27"/>
      <c r="V285" s="3"/>
      <c r="W285" s="40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</row>
    <row r="286" spans="1:64" customFormat="1">
      <c r="A286" s="27"/>
      <c r="B286" s="27"/>
      <c r="C286" s="27"/>
      <c r="D286" s="27"/>
      <c r="E286" s="42"/>
      <c r="F286" s="42"/>
      <c r="G286" s="42"/>
      <c r="H286" s="42"/>
      <c r="I286" s="32"/>
      <c r="J286" s="32"/>
      <c r="K286" s="46"/>
      <c r="L286" s="42"/>
      <c r="M286" s="42"/>
      <c r="N286" s="32"/>
      <c r="O286" s="3"/>
      <c r="P286" s="3"/>
      <c r="Q286" s="3"/>
      <c r="R286" s="3"/>
      <c r="S286" s="3"/>
      <c r="T286" s="3"/>
      <c r="U286" s="27"/>
      <c r="V286" s="3"/>
      <c r="W286" s="40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</row>
    <row r="287" spans="1:64" customFormat="1">
      <c r="A287" s="27"/>
      <c r="B287" s="27"/>
      <c r="C287" s="27"/>
      <c r="D287" s="27"/>
      <c r="E287" s="42"/>
      <c r="F287" s="42"/>
      <c r="G287" s="42"/>
      <c r="H287" s="42"/>
      <c r="I287" s="32"/>
      <c r="J287" s="32"/>
      <c r="K287" s="46"/>
      <c r="L287" s="42"/>
      <c r="M287" s="42"/>
      <c r="N287" s="32"/>
      <c r="O287" s="3"/>
      <c r="P287" s="3"/>
      <c r="Q287" s="3"/>
      <c r="R287" s="3"/>
      <c r="S287" s="3"/>
      <c r="T287" s="3"/>
      <c r="U287" s="27"/>
      <c r="V287" s="3"/>
      <c r="W287" s="40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</row>
    <row r="288" spans="1:64" customFormat="1">
      <c r="A288" s="27"/>
      <c r="B288" s="27"/>
      <c r="C288" s="27"/>
      <c r="D288" s="27"/>
      <c r="E288" s="42"/>
      <c r="F288" s="42"/>
      <c r="G288" s="42"/>
      <c r="H288" s="42"/>
      <c r="I288" s="32"/>
      <c r="J288" s="32"/>
      <c r="K288" s="46"/>
      <c r="L288" s="42"/>
      <c r="M288" s="42"/>
      <c r="N288" s="32"/>
      <c r="O288" s="3"/>
      <c r="P288" s="3"/>
      <c r="Q288" s="3"/>
      <c r="R288" s="3"/>
      <c r="S288" s="3"/>
      <c r="T288" s="3"/>
      <c r="U288" s="27"/>
      <c r="V288" s="3"/>
      <c r="W288" s="40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</row>
    <row r="289" spans="1:64" customFormat="1">
      <c r="A289" s="27"/>
      <c r="B289" s="27"/>
      <c r="C289" s="27"/>
      <c r="D289" s="27"/>
      <c r="E289" s="42"/>
      <c r="F289" s="42"/>
      <c r="G289" s="42"/>
      <c r="H289" s="42"/>
      <c r="I289" s="32"/>
      <c r="J289" s="32"/>
      <c r="K289" s="46"/>
      <c r="L289" s="42"/>
      <c r="M289" s="42"/>
      <c r="N289" s="32"/>
      <c r="O289" s="3"/>
      <c r="P289" s="3"/>
      <c r="Q289" s="3"/>
      <c r="R289" s="3"/>
      <c r="S289" s="3"/>
      <c r="T289" s="3"/>
      <c r="U289" s="27"/>
      <c r="V289" s="3"/>
      <c r="W289" s="40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</row>
    <row r="290" spans="1:64" customFormat="1">
      <c r="A290" s="27"/>
      <c r="B290" s="27"/>
      <c r="C290" s="27"/>
      <c r="D290" s="27"/>
      <c r="E290" s="42"/>
      <c r="F290" s="42"/>
      <c r="G290" s="42"/>
      <c r="H290" s="42"/>
      <c r="I290" s="32"/>
      <c r="J290" s="32"/>
      <c r="K290" s="46"/>
      <c r="L290" s="42"/>
      <c r="M290" s="42"/>
      <c r="N290" s="32"/>
      <c r="O290" s="3"/>
      <c r="P290" s="3"/>
      <c r="Q290" s="3"/>
      <c r="R290" s="3"/>
      <c r="S290" s="3"/>
      <c r="T290" s="3"/>
      <c r="U290" s="27"/>
      <c r="V290" s="3"/>
      <c r="W290" s="40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</row>
    <row r="291" spans="1:64" customFormat="1">
      <c r="A291" s="27"/>
      <c r="B291" s="27"/>
      <c r="C291" s="27"/>
      <c r="D291" s="27"/>
      <c r="E291" s="42"/>
      <c r="F291" s="42"/>
      <c r="G291" s="42"/>
      <c r="H291" s="42"/>
      <c r="I291" s="32"/>
      <c r="J291" s="32"/>
      <c r="K291" s="46"/>
      <c r="L291" s="42"/>
      <c r="M291" s="42"/>
      <c r="N291" s="32"/>
      <c r="O291" s="3"/>
      <c r="P291" s="3"/>
      <c r="Q291" s="3"/>
      <c r="R291" s="3"/>
      <c r="S291" s="3"/>
      <c r="T291" s="3"/>
      <c r="U291" s="27"/>
      <c r="V291" s="3"/>
      <c r="W291" s="40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</row>
    <row r="292" spans="1:64" customFormat="1">
      <c r="A292" s="27"/>
      <c r="B292" s="27"/>
      <c r="C292" s="27"/>
      <c r="D292" s="27"/>
      <c r="E292" s="42"/>
      <c r="F292" s="42"/>
      <c r="G292" s="42"/>
      <c r="H292" s="42"/>
      <c r="I292" s="32"/>
      <c r="J292" s="32"/>
      <c r="K292" s="46"/>
      <c r="L292" s="42"/>
      <c r="M292" s="42"/>
      <c r="N292" s="32"/>
      <c r="O292" s="3"/>
      <c r="P292" s="3"/>
      <c r="Q292" s="3"/>
      <c r="R292" s="3"/>
      <c r="S292" s="3"/>
      <c r="T292" s="3"/>
      <c r="U292" s="27"/>
      <c r="V292" s="3"/>
      <c r="W292" s="40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</row>
    <row r="293" spans="1:64" customFormat="1">
      <c r="A293" s="27"/>
      <c r="B293" s="27"/>
      <c r="C293" s="27"/>
      <c r="D293" s="27"/>
      <c r="E293" s="42"/>
      <c r="F293" s="42"/>
      <c r="G293" s="42"/>
      <c r="H293" s="42"/>
      <c r="I293" s="32"/>
      <c r="J293" s="32"/>
      <c r="K293" s="46"/>
      <c r="L293" s="42"/>
      <c r="M293" s="42"/>
      <c r="N293" s="32"/>
      <c r="O293" s="3"/>
      <c r="P293" s="3"/>
      <c r="Q293" s="3"/>
      <c r="R293" s="3"/>
      <c r="S293" s="3"/>
      <c r="T293" s="3"/>
      <c r="U293" s="27"/>
      <c r="V293" s="3"/>
      <c r="W293" s="40"/>
      <c r="X293" s="41"/>
      <c r="Y293" s="41"/>
      <c r="Z293" s="41"/>
      <c r="AA293" s="41"/>
      <c r="AB293" s="41"/>
      <c r="AC293" s="52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</row>
    <row r="294" spans="1:64" customFormat="1">
      <c r="A294" s="27"/>
      <c r="B294" s="27"/>
      <c r="C294" s="27"/>
      <c r="D294" s="27"/>
      <c r="E294" s="42"/>
      <c r="F294" s="42"/>
      <c r="G294" s="42"/>
      <c r="H294" s="42"/>
      <c r="I294" s="32"/>
      <c r="J294" s="32"/>
      <c r="K294" s="46"/>
      <c r="L294" s="42"/>
      <c r="M294" s="42"/>
      <c r="N294" s="32"/>
      <c r="O294" s="3"/>
      <c r="P294" s="3"/>
      <c r="Q294" s="3"/>
      <c r="R294" s="3"/>
      <c r="S294" s="3"/>
      <c r="T294" s="3"/>
      <c r="U294" s="27"/>
      <c r="V294" s="3"/>
      <c r="W294" s="40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</row>
    <row r="295" spans="1:64" customFormat="1">
      <c r="A295" s="27"/>
      <c r="B295" s="27"/>
      <c r="C295" s="27"/>
      <c r="D295" s="27"/>
      <c r="E295" s="42"/>
      <c r="F295" s="42"/>
      <c r="G295" s="42"/>
      <c r="H295" s="42"/>
      <c r="I295" s="32"/>
      <c r="J295" s="32"/>
      <c r="K295" s="46"/>
      <c r="L295" s="42"/>
      <c r="M295" s="42"/>
      <c r="N295" s="32"/>
      <c r="O295" s="3"/>
      <c r="P295" s="3"/>
      <c r="Q295" s="3"/>
      <c r="R295" s="3"/>
      <c r="S295" s="3"/>
      <c r="T295" s="3"/>
      <c r="U295" s="27"/>
      <c r="V295" s="3"/>
      <c r="W295" s="40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</row>
    <row r="296" spans="1:64" customFormat="1">
      <c r="A296" s="27"/>
      <c r="B296" s="27"/>
      <c r="C296" s="27"/>
      <c r="D296" s="27"/>
      <c r="E296" s="42"/>
      <c r="F296" s="42"/>
      <c r="G296" s="42"/>
      <c r="H296" s="42"/>
      <c r="I296" s="32"/>
      <c r="J296" s="32"/>
      <c r="K296" s="46"/>
      <c r="L296" s="42"/>
      <c r="M296" s="42"/>
      <c r="N296" s="32"/>
      <c r="O296" s="3"/>
      <c r="P296" s="3"/>
      <c r="Q296" s="3"/>
      <c r="R296" s="3"/>
      <c r="S296" s="3"/>
      <c r="T296" s="3"/>
      <c r="U296" s="27"/>
      <c r="V296" s="3"/>
      <c r="W296" s="40"/>
      <c r="X296" s="41"/>
      <c r="Y296" s="41"/>
      <c r="Z296" s="41"/>
      <c r="AA296" s="41"/>
      <c r="AB296" s="41"/>
      <c r="AC296" s="52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</row>
    <row r="297" spans="1:64" customFormat="1">
      <c r="A297" s="27"/>
      <c r="B297" s="27"/>
      <c r="C297" s="27"/>
      <c r="D297" s="27"/>
      <c r="E297" s="42"/>
      <c r="F297" s="42"/>
      <c r="G297" s="42"/>
      <c r="H297" s="42"/>
      <c r="I297" s="32"/>
      <c r="J297" s="32"/>
      <c r="K297" s="46"/>
      <c r="L297" s="42"/>
      <c r="M297" s="42"/>
      <c r="N297" s="32"/>
      <c r="O297" s="3"/>
      <c r="P297" s="3"/>
      <c r="Q297" s="3"/>
      <c r="R297" s="3"/>
      <c r="S297" s="3"/>
      <c r="T297" s="3"/>
      <c r="U297" s="27"/>
      <c r="V297" s="3"/>
      <c r="W297" s="40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</row>
    <row r="298" spans="1:64" customFormat="1">
      <c r="A298" s="27"/>
      <c r="B298" s="27"/>
      <c r="C298" s="27"/>
      <c r="D298" s="27"/>
      <c r="E298" s="42"/>
      <c r="F298" s="42"/>
      <c r="G298" s="42"/>
      <c r="H298" s="42"/>
      <c r="I298" s="32"/>
      <c r="J298" s="32"/>
      <c r="K298" s="46"/>
      <c r="L298" s="42"/>
      <c r="M298" s="42"/>
      <c r="N298" s="32"/>
      <c r="O298" s="3"/>
      <c r="P298" s="3"/>
      <c r="Q298" s="3"/>
      <c r="R298" s="3"/>
      <c r="S298" s="3"/>
      <c r="T298" s="3"/>
      <c r="U298" s="27"/>
      <c r="V298" s="3"/>
      <c r="W298" s="40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</row>
    <row r="299" spans="1:64" customFormat="1">
      <c r="A299" s="27"/>
      <c r="B299" s="27"/>
      <c r="C299" s="27"/>
      <c r="D299" s="27"/>
      <c r="E299" s="42"/>
      <c r="F299" s="42"/>
      <c r="G299" s="42"/>
      <c r="H299" s="42"/>
      <c r="I299" s="32"/>
      <c r="J299" s="32"/>
      <c r="K299" s="46"/>
      <c r="L299" s="42"/>
      <c r="M299" s="42"/>
      <c r="N299" s="32"/>
      <c r="O299" s="3"/>
      <c r="P299" s="3"/>
      <c r="Q299" s="3"/>
      <c r="R299" s="3"/>
      <c r="S299" s="3"/>
      <c r="T299" s="3"/>
      <c r="U299" s="27"/>
      <c r="V299" s="3"/>
      <c r="W299" s="40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</row>
    <row r="300" spans="1:64" customFormat="1">
      <c r="A300" s="27"/>
      <c r="B300" s="27"/>
      <c r="C300" s="27"/>
      <c r="D300" s="27"/>
      <c r="E300" s="42"/>
      <c r="F300" s="42"/>
      <c r="G300" s="42"/>
      <c r="H300" s="42"/>
      <c r="I300" s="32"/>
      <c r="J300" s="32"/>
      <c r="K300" s="46"/>
      <c r="L300" s="42"/>
      <c r="M300" s="42"/>
      <c r="N300" s="32"/>
      <c r="O300" s="3"/>
      <c r="P300" s="3"/>
      <c r="Q300" s="3"/>
      <c r="R300" s="3"/>
      <c r="S300" s="3"/>
      <c r="T300" s="3"/>
      <c r="U300" s="27"/>
      <c r="V300" s="3"/>
      <c r="W300" s="40"/>
      <c r="X300" s="41"/>
      <c r="Y300" s="41"/>
      <c r="Z300" s="41"/>
      <c r="AA300" s="41"/>
      <c r="AB300" s="41"/>
      <c r="AC300" s="52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</row>
    <row r="301" spans="1:64" customFormat="1">
      <c r="A301" s="27"/>
      <c r="B301" s="27"/>
      <c r="C301" s="27"/>
      <c r="D301" s="27"/>
      <c r="E301" s="42"/>
      <c r="F301" s="42"/>
      <c r="G301" s="42"/>
      <c r="H301" s="42"/>
      <c r="I301" s="32"/>
      <c r="J301" s="32"/>
      <c r="K301" s="46"/>
      <c r="L301" s="42"/>
      <c r="M301" s="42"/>
      <c r="N301" s="32"/>
      <c r="O301" s="3"/>
      <c r="P301" s="3"/>
      <c r="Q301" s="3"/>
      <c r="R301" s="3"/>
      <c r="S301" s="3"/>
      <c r="T301" s="3"/>
      <c r="U301" s="27"/>
      <c r="V301" s="3"/>
      <c r="W301" s="40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</row>
    <row r="302" spans="1:64" customFormat="1">
      <c r="A302" s="27"/>
      <c r="B302" s="27"/>
      <c r="C302" s="27"/>
      <c r="D302" s="27"/>
      <c r="E302" s="42"/>
      <c r="F302" s="42"/>
      <c r="G302" s="42"/>
      <c r="H302" s="42"/>
      <c r="I302" s="32"/>
      <c r="J302" s="32"/>
      <c r="K302" s="46"/>
      <c r="L302" s="42"/>
      <c r="M302" s="42"/>
      <c r="N302" s="32"/>
      <c r="O302" s="3"/>
      <c r="P302" s="3"/>
      <c r="Q302" s="3"/>
      <c r="R302" s="3"/>
      <c r="S302" s="3"/>
      <c r="T302" s="3"/>
      <c r="U302" s="27"/>
      <c r="V302" s="3"/>
      <c r="W302" s="40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</row>
    <row r="303" spans="1:64" customFormat="1">
      <c r="A303" s="27"/>
      <c r="B303" s="27"/>
      <c r="C303" s="27"/>
      <c r="D303" s="27"/>
      <c r="E303" s="42"/>
      <c r="F303" s="42"/>
      <c r="G303" s="42"/>
      <c r="H303" s="42"/>
      <c r="I303" s="32"/>
      <c r="J303" s="32"/>
      <c r="K303" s="46"/>
      <c r="L303" s="42"/>
      <c r="M303" s="42"/>
      <c r="N303" s="32"/>
      <c r="O303" s="3"/>
      <c r="P303" s="3"/>
      <c r="Q303" s="3"/>
      <c r="R303" s="3"/>
      <c r="S303" s="3"/>
      <c r="T303" s="3"/>
      <c r="U303" s="27"/>
      <c r="V303" s="3"/>
      <c r="W303" s="40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</row>
    <row r="304" spans="1:64" customFormat="1">
      <c r="A304" s="27"/>
      <c r="B304" s="27"/>
      <c r="C304" s="27"/>
      <c r="D304" s="27"/>
      <c r="E304" s="42"/>
      <c r="F304" s="42"/>
      <c r="G304" s="42"/>
      <c r="H304" s="42"/>
      <c r="I304" s="32"/>
      <c r="J304" s="32"/>
      <c r="K304" s="46"/>
      <c r="L304" s="42"/>
      <c r="M304" s="42"/>
      <c r="N304" s="32"/>
      <c r="O304" s="3"/>
      <c r="P304" s="3"/>
      <c r="Q304" s="3"/>
      <c r="R304" s="3"/>
      <c r="S304" s="3"/>
      <c r="T304" s="3"/>
      <c r="U304" s="27"/>
      <c r="V304" s="3"/>
      <c r="W304" s="40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</row>
    <row r="305" spans="1:64" customFormat="1">
      <c r="A305" s="27"/>
      <c r="B305" s="27"/>
      <c r="C305" s="27"/>
      <c r="D305" s="27"/>
      <c r="E305" s="42"/>
      <c r="F305" s="42"/>
      <c r="G305" s="42"/>
      <c r="H305" s="42"/>
      <c r="I305" s="32"/>
      <c r="J305" s="32"/>
      <c r="K305" s="46"/>
      <c r="L305" s="42"/>
      <c r="M305" s="42"/>
      <c r="N305" s="32"/>
      <c r="O305" s="3"/>
      <c r="P305" s="3"/>
      <c r="Q305" s="3"/>
      <c r="R305" s="3"/>
      <c r="S305" s="3"/>
      <c r="T305" s="3"/>
      <c r="U305" s="27"/>
      <c r="V305" s="3"/>
      <c r="W305" s="40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</row>
    <row r="306" spans="1:64" customFormat="1">
      <c r="A306" s="27"/>
      <c r="B306" s="27"/>
      <c r="C306" s="27"/>
      <c r="D306" s="27"/>
      <c r="E306" s="42"/>
      <c r="F306" s="42"/>
      <c r="G306" s="42"/>
      <c r="H306" s="42"/>
      <c r="I306" s="32"/>
      <c r="J306" s="32"/>
      <c r="K306" s="46"/>
      <c r="L306" s="42"/>
      <c r="M306" s="42"/>
      <c r="N306" s="32"/>
      <c r="O306" s="3"/>
      <c r="P306" s="3"/>
      <c r="Q306" s="3"/>
      <c r="R306" s="3"/>
      <c r="S306" s="3"/>
      <c r="T306" s="3"/>
      <c r="U306" s="27"/>
      <c r="V306" s="3"/>
      <c r="W306" s="40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</row>
    <row r="307" spans="1:64" customFormat="1">
      <c r="A307" s="27"/>
      <c r="B307" s="27"/>
      <c r="C307" s="27"/>
      <c r="D307" s="27"/>
      <c r="E307" s="42"/>
      <c r="F307" s="42"/>
      <c r="G307" s="42"/>
      <c r="H307" s="42"/>
      <c r="I307" s="32"/>
      <c r="J307" s="32"/>
      <c r="K307" s="46"/>
      <c r="L307" s="42"/>
      <c r="M307" s="42"/>
      <c r="N307" s="32"/>
      <c r="O307" s="3"/>
      <c r="P307" s="3"/>
      <c r="Q307" s="3"/>
      <c r="R307" s="3"/>
      <c r="S307" s="3"/>
      <c r="T307" s="3"/>
      <c r="U307" s="27"/>
      <c r="V307" s="3"/>
      <c r="W307" s="40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</row>
    <row r="308" spans="1:64" customFormat="1">
      <c r="A308" s="27"/>
      <c r="B308" s="27"/>
      <c r="C308" s="27"/>
      <c r="D308" s="27"/>
      <c r="E308" s="42"/>
      <c r="F308" s="42"/>
      <c r="G308" s="42"/>
      <c r="H308" s="42"/>
      <c r="I308" s="32"/>
      <c r="J308" s="32"/>
      <c r="K308" s="46"/>
      <c r="L308" s="42"/>
      <c r="M308" s="42"/>
      <c r="N308" s="32"/>
      <c r="O308" s="3"/>
      <c r="P308" s="3"/>
      <c r="Q308" s="3"/>
      <c r="R308" s="3"/>
      <c r="S308" s="3"/>
      <c r="T308" s="3"/>
      <c r="U308" s="27"/>
      <c r="V308" s="3"/>
      <c r="W308" s="40"/>
      <c r="X308" s="41"/>
      <c r="Y308" s="41"/>
      <c r="Z308" s="41"/>
      <c r="AA308" s="41"/>
      <c r="AB308" s="41"/>
      <c r="AC308" s="52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</row>
    <row r="309" spans="1:64" customFormat="1">
      <c r="A309" s="27"/>
      <c r="B309" s="27"/>
      <c r="C309" s="27"/>
      <c r="D309" s="27"/>
      <c r="E309" s="42"/>
      <c r="F309" s="42"/>
      <c r="G309" s="42"/>
      <c r="H309" s="42"/>
      <c r="I309" s="32"/>
      <c r="J309" s="32"/>
      <c r="K309" s="46"/>
      <c r="L309" s="42"/>
      <c r="M309" s="42"/>
      <c r="N309" s="32"/>
      <c r="O309" s="3"/>
      <c r="P309" s="3"/>
      <c r="Q309" s="3"/>
      <c r="R309" s="3"/>
      <c r="S309" s="3"/>
      <c r="T309" s="3"/>
      <c r="U309" s="27"/>
      <c r="V309" s="3"/>
      <c r="W309" s="40"/>
      <c r="X309" s="41"/>
      <c r="Y309" s="41"/>
      <c r="Z309" s="41"/>
      <c r="AA309" s="41"/>
      <c r="AB309" s="41"/>
      <c r="AC309" s="52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</row>
    <row r="310" spans="1:64" customFormat="1">
      <c r="A310" s="27"/>
      <c r="B310" s="27"/>
      <c r="C310" s="27"/>
      <c r="D310" s="27"/>
      <c r="E310" s="42"/>
      <c r="F310" s="42"/>
      <c r="G310" s="42"/>
      <c r="H310" s="42"/>
      <c r="I310" s="32"/>
      <c r="J310" s="32"/>
      <c r="K310" s="46"/>
      <c r="L310" s="42"/>
      <c r="M310" s="42"/>
      <c r="N310" s="32"/>
      <c r="O310" s="3"/>
      <c r="P310" s="3"/>
      <c r="Q310" s="3"/>
      <c r="R310" s="3"/>
      <c r="S310" s="3"/>
      <c r="T310" s="3"/>
      <c r="U310" s="27"/>
      <c r="V310" s="3"/>
      <c r="W310" s="40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</row>
  </sheetData>
  <autoFilter ref="A2:BL155"/>
  <sortState ref="W3:AK153">
    <sortCondition ref="W3:W153"/>
  </sortState>
  <mergeCells count="4">
    <mergeCell ref="BP1:BT1"/>
    <mergeCell ref="BU1:BW1"/>
    <mergeCell ref="E52:F52"/>
    <mergeCell ref="A154:N154"/>
  </mergeCells>
  <phoneticPr fontId="7" type="noConversion"/>
  <pageMargins left="0.31496062992126012" right="0.31496062992126012" top="0.35433070866141764" bottom="0.55118110236220508" header="0.31496062992126012" footer="0.31496062992126012"/>
  <pageSetup paperSize="0" scale="69" fitToWidth="0" fitToHeight="0" orientation="landscape" horizontalDpi="0" verticalDpi="0" copies="0"/>
  <headerFooter>
    <oddFooter>&amp;C第 &amp;P 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9"/>
  <sheetViews>
    <sheetView workbookViewId="0">
      <selection activeCell="J14" sqref="J14"/>
    </sheetView>
  </sheetViews>
  <sheetFormatPr defaultRowHeight="17"/>
  <cols>
    <col min="1" max="1" width="8.81640625" style="3" customWidth="1"/>
    <col min="2" max="2" width="12" style="27" bestFit="1" customWidth="1"/>
    <col min="3" max="3" width="17.7265625" style="27" customWidth="1"/>
    <col min="4" max="4" width="8.7265625" style="3"/>
    <col min="5" max="6" width="8.81640625" style="3" customWidth="1"/>
    <col min="7" max="12" width="8.7265625" style="3"/>
    <col min="14" max="14" width="8.7265625" style="3"/>
    <col min="16" max="16" width="8.7265625" style="3"/>
  </cols>
  <sheetData>
    <row r="1" spans="1:18" s="56" customFormat="1">
      <c r="A1" s="53" t="s">
        <v>400</v>
      </c>
      <c r="B1" s="53" t="s">
        <v>401</v>
      </c>
      <c r="C1" s="53" t="s">
        <v>402</v>
      </c>
      <c r="D1" s="53" t="s">
        <v>403</v>
      </c>
      <c r="E1" s="53" t="s">
        <v>404</v>
      </c>
      <c r="F1" s="53" t="s">
        <v>405</v>
      </c>
      <c r="G1" s="53" t="s">
        <v>406</v>
      </c>
      <c r="H1" s="53" t="s">
        <v>407</v>
      </c>
      <c r="I1" s="53" t="s">
        <v>408</v>
      </c>
      <c r="J1" s="53" t="s">
        <v>409</v>
      </c>
      <c r="K1" s="53" t="s">
        <v>410</v>
      </c>
      <c r="L1" s="53" t="s">
        <v>411</v>
      </c>
      <c r="M1" s="53" t="s">
        <v>412</v>
      </c>
      <c r="N1" s="53" t="s">
        <v>413</v>
      </c>
      <c r="O1" s="53" t="s">
        <v>414</v>
      </c>
      <c r="P1" s="53" t="s">
        <v>415</v>
      </c>
      <c r="Q1" s="53" t="s">
        <v>416</v>
      </c>
      <c r="R1" s="53" t="s">
        <v>417</v>
      </c>
    </row>
    <row r="2" spans="1:18">
      <c r="A2" s="3">
        <v>2017</v>
      </c>
      <c r="B2" s="17" t="s">
        <v>62</v>
      </c>
      <c r="C2" s="17" t="s">
        <v>63</v>
      </c>
      <c r="D2" s="3">
        <v>0</v>
      </c>
      <c r="E2" s="23">
        <v>6.2049524025420404E-2</v>
      </c>
      <c r="F2" s="24">
        <v>7.5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>
        <v>1</v>
      </c>
      <c r="N2" s="3">
        <v>0.21205122897800777</v>
      </c>
      <c r="O2">
        <v>0.36525866035758775</v>
      </c>
      <c r="P2" s="3">
        <v>9.3927860100212364</v>
      </c>
      <c r="Q2">
        <v>0.97083956621578416</v>
      </c>
      <c r="R2">
        <v>3.7577437106918236E-3</v>
      </c>
    </row>
    <row r="3" spans="1:18">
      <c r="A3" s="3">
        <v>2017</v>
      </c>
      <c r="B3" s="17" t="s">
        <v>66</v>
      </c>
      <c r="C3" s="17" t="s">
        <v>67</v>
      </c>
      <c r="D3" s="3">
        <v>0</v>
      </c>
      <c r="E3" s="23">
        <v>8.0444538512516404E-3</v>
      </c>
      <c r="F3" s="24">
        <v>7.7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>
        <v>1</v>
      </c>
      <c r="N3" s="3">
        <v>0.23065873925501432</v>
      </c>
      <c r="O3">
        <v>0.29485248937188618</v>
      </c>
      <c r="P3" s="3">
        <v>7.8047668092755718</v>
      </c>
      <c r="Q3">
        <v>0.9654471620461641</v>
      </c>
      <c r="R3">
        <v>3.1916236374067699E-3</v>
      </c>
    </row>
    <row r="4" spans="1:18">
      <c r="A4" s="3">
        <v>2017</v>
      </c>
      <c r="B4" s="17" t="s">
        <v>68</v>
      </c>
      <c r="C4" s="17" t="s">
        <v>69</v>
      </c>
      <c r="D4" s="3">
        <v>0</v>
      </c>
      <c r="E4" s="23">
        <v>1.0405578780335817E-2</v>
      </c>
      <c r="F4" s="24">
        <v>7.7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>
        <v>1</v>
      </c>
      <c r="N4" s="3">
        <v>0.21889206471494604</v>
      </c>
      <c r="O4">
        <v>0.33980207880366797</v>
      </c>
      <c r="P4" s="3">
        <v>8.7584953830508478</v>
      </c>
      <c r="Q4">
        <v>0.96365996426181866</v>
      </c>
      <c r="R4">
        <v>3.4416666666666662E-3</v>
      </c>
    </row>
    <row r="5" spans="1:18">
      <c r="A5" s="3">
        <v>2017</v>
      </c>
      <c r="B5" s="17" t="s">
        <v>70</v>
      </c>
      <c r="C5" s="17" t="s">
        <v>71</v>
      </c>
      <c r="D5" s="3">
        <v>1</v>
      </c>
      <c r="E5" s="23">
        <v>-1.7113207076337646E-2</v>
      </c>
      <c r="F5" s="24">
        <v>8.1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>
        <v>1</v>
      </c>
      <c r="N5" s="3">
        <v>0.26002853881278537</v>
      </c>
      <c r="O5">
        <v>0.23451361292432302</v>
      </c>
      <c r="P5" s="3">
        <v>6.8110780340323274</v>
      </c>
      <c r="Q5">
        <v>0.9773479377483153</v>
      </c>
      <c r="R5">
        <v>3.2781448538754762E-3</v>
      </c>
    </row>
    <row r="6" spans="1:18">
      <c r="A6" s="3">
        <v>2017</v>
      </c>
      <c r="B6" s="17" t="s">
        <v>72</v>
      </c>
      <c r="C6" s="17" t="s">
        <v>73</v>
      </c>
      <c r="D6" s="3">
        <v>1</v>
      </c>
      <c r="E6" s="23">
        <v>1.2027304258915419E-2</v>
      </c>
      <c r="F6" s="24">
        <v>7.4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>
        <v>1</v>
      </c>
      <c r="N6" s="3">
        <v>0.2883978851963746</v>
      </c>
      <c r="O6">
        <v>0.26610394442945334</v>
      </c>
      <c r="P6" s="3">
        <v>6.9635968313128007</v>
      </c>
      <c r="Q6">
        <v>0.97442271450675</v>
      </c>
      <c r="R6">
        <v>3.3400820793433651E-3</v>
      </c>
    </row>
    <row r="7" spans="1:18">
      <c r="A7" s="3">
        <v>2017</v>
      </c>
      <c r="B7" s="17" t="s">
        <v>74</v>
      </c>
      <c r="C7" s="17" t="s">
        <v>75</v>
      </c>
      <c r="D7" s="3">
        <v>1</v>
      </c>
      <c r="E7" s="23">
        <v>2.9875024067297494E-2</v>
      </c>
      <c r="F7" s="24">
        <v>7.8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>
        <v>1</v>
      </c>
      <c r="N7" s="3">
        <v>0.27056448801742916</v>
      </c>
      <c r="O7">
        <v>0.27458725946841089</v>
      </c>
      <c r="P7" s="3">
        <v>7.1002226720106876</v>
      </c>
      <c r="Q7">
        <v>0.97589160401355679</v>
      </c>
      <c r="R7">
        <v>3.6646266829865365E-3</v>
      </c>
    </row>
    <row r="8" spans="1:18">
      <c r="A8" s="3">
        <v>2017</v>
      </c>
      <c r="B8" s="17" t="s">
        <v>76</v>
      </c>
      <c r="C8" s="17" t="s">
        <v>77</v>
      </c>
      <c r="D8" s="3">
        <v>1</v>
      </c>
      <c r="E8" s="23">
        <v>-4.7022400915902032E-3</v>
      </c>
      <c r="F8" s="24">
        <v>7.6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>
        <v>1</v>
      </c>
      <c r="N8" s="3">
        <v>0.33189820466786357</v>
      </c>
      <c r="O8">
        <v>0.27356732002902517</v>
      </c>
      <c r="P8" s="3">
        <v>7.247501797154845</v>
      </c>
      <c r="Q8">
        <v>0.97357293583018734</v>
      </c>
      <c r="R8">
        <v>3.8866348448687352E-3</v>
      </c>
    </row>
    <row r="9" spans="1:18">
      <c r="A9" s="3">
        <v>2017</v>
      </c>
      <c r="B9" s="17" t="s">
        <v>78</v>
      </c>
      <c r="C9" s="17" t="s">
        <v>79</v>
      </c>
      <c r="D9" s="3">
        <v>1</v>
      </c>
      <c r="E9" s="23">
        <v>3.8327793670940567E-3</v>
      </c>
      <c r="F9" s="24">
        <v>7.3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>
        <v>1</v>
      </c>
      <c r="N9" s="3">
        <v>0.2365009009009009</v>
      </c>
      <c r="O9">
        <v>0.25182403722712038</v>
      </c>
      <c r="P9" s="3">
        <v>6.9004303762084094</v>
      </c>
      <c r="Q9">
        <v>0.97547101890932364</v>
      </c>
      <c r="R9">
        <v>3.5477961432506884E-3</v>
      </c>
    </row>
    <row r="10" spans="1:18">
      <c r="A10" s="3">
        <v>2017</v>
      </c>
      <c r="B10" s="17" t="s">
        <v>81</v>
      </c>
      <c r="C10" s="17" t="s">
        <v>82</v>
      </c>
      <c r="D10" s="3">
        <v>0</v>
      </c>
      <c r="E10" s="23">
        <v>4.118706891670551E-2</v>
      </c>
      <c r="F10" s="24">
        <v>9.1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1</v>
      </c>
      <c r="M10">
        <v>0</v>
      </c>
      <c r="N10" s="3">
        <v>0.6224236842105263</v>
      </c>
      <c r="O10">
        <v>0.20364568451415646</v>
      </c>
      <c r="P10" s="3">
        <v>4.1192144776684332</v>
      </c>
      <c r="Q10">
        <v>0.97765948900943256</v>
      </c>
      <c r="R10">
        <v>2.4072892938496581E-3</v>
      </c>
    </row>
    <row r="11" spans="1:18">
      <c r="A11" s="3">
        <v>2017</v>
      </c>
      <c r="B11" s="17" t="s">
        <v>83</v>
      </c>
      <c r="C11" s="17" t="s">
        <v>84</v>
      </c>
      <c r="D11" s="3">
        <v>0</v>
      </c>
      <c r="E11" s="23">
        <v>3.918007287941877E-2</v>
      </c>
      <c r="F11" s="24">
        <v>10.199999999999999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>
        <v>0</v>
      </c>
      <c r="N11" s="3">
        <v>0.57833863636363647</v>
      </c>
      <c r="O11">
        <v>0.18881855549921947</v>
      </c>
      <c r="P11" s="3">
        <v>5.6298544132397188</v>
      </c>
      <c r="Q11">
        <v>0.98432814999076501</v>
      </c>
      <c r="R11">
        <v>2.0040201005025126E-3</v>
      </c>
    </row>
    <row r="12" spans="1:18">
      <c r="A12" s="3">
        <v>2017</v>
      </c>
      <c r="B12" s="17" t="s">
        <v>85</v>
      </c>
      <c r="C12" s="17" t="s">
        <v>86</v>
      </c>
      <c r="D12" s="3">
        <v>0</v>
      </c>
      <c r="E12" s="23">
        <v>4.4853851910814431E-2</v>
      </c>
      <c r="F12" s="24">
        <v>9.5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>
        <v>0</v>
      </c>
      <c r="N12" s="3">
        <v>0.53824954128440361</v>
      </c>
      <c r="O12">
        <v>0.20577458812916941</v>
      </c>
      <c r="P12" s="3">
        <v>5.2648602399781836</v>
      </c>
      <c r="Q12">
        <v>0.97499880686970342</v>
      </c>
      <c r="R12">
        <v>2.8874015748031499E-3</v>
      </c>
    </row>
    <row r="13" spans="1:18">
      <c r="A13" s="3">
        <v>2017</v>
      </c>
      <c r="B13" s="17" t="s">
        <v>87</v>
      </c>
      <c r="C13" s="17" t="s">
        <v>88</v>
      </c>
      <c r="D13" s="3">
        <v>0</v>
      </c>
      <c r="E13" s="23">
        <v>-1.3768438877062361E-2</v>
      </c>
      <c r="F13" s="24">
        <v>8.8000000000000007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1</v>
      </c>
      <c r="M13">
        <v>0</v>
      </c>
      <c r="N13" s="3">
        <v>0.447081746031746</v>
      </c>
      <c r="O13">
        <v>0.25756033516054405</v>
      </c>
      <c r="P13" s="3">
        <v>5.0543337479798227</v>
      </c>
      <c r="Q13">
        <v>0.96375258954454202</v>
      </c>
      <c r="R13">
        <v>3.5760070052539405E-3</v>
      </c>
    </row>
    <row r="14" spans="1:18">
      <c r="A14" s="3">
        <v>2017</v>
      </c>
      <c r="B14" s="17" t="s">
        <v>89</v>
      </c>
      <c r="C14" s="17" t="s">
        <v>90</v>
      </c>
      <c r="D14" s="3">
        <v>0</v>
      </c>
      <c r="E14" s="23">
        <v>3.5898990050471078E-3</v>
      </c>
      <c r="F14" s="24">
        <v>8.9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>
        <v>0</v>
      </c>
      <c r="N14" s="3">
        <v>0.35280499999999998</v>
      </c>
      <c r="O14">
        <v>0.15532110591731768</v>
      </c>
      <c r="P14" s="3">
        <v>6.0841938877755508</v>
      </c>
      <c r="Q14">
        <v>0.98232026190105015</v>
      </c>
      <c r="R14">
        <v>1.3271276595744682E-3</v>
      </c>
    </row>
    <row r="15" spans="1:18">
      <c r="A15" s="3">
        <v>2017</v>
      </c>
      <c r="B15" s="17" t="s">
        <v>91</v>
      </c>
      <c r="C15" s="17" t="s">
        <v>92</v>
      </c>
      <c r="D15" s="3">
        <v>1</v>
      </c>
      <c r="E15" s="23">
        <v>7.5242836934008503E-3</v>
      </c>
      <c r="F15" s="24">
        <v>7.8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1</v>
      </c>
      <c r="M15">
        <v>0</v>
      </c>
      <c r="N15" s="3">
        <v>0.3986542253521127</v>
      </c>
      <c r="O15">
        <v>0.17942114722829253</v>
      </c>
      <c r="P15" s="3">
        <v>4.083501390750671</v>
      </c>
      <c r="Q15">
        <v>0.97891497626698265</v>
      </c>
      <c r="R15">
        <v>3.2000000000000002E-3</v>
      </c>
    </row>
    <row r="16" spans="1:18">
      <c r="A16" s="3">
        <v>2017</v>
      </c>
      <c r="B16" s="17" t="s">
        <v>93</v>
      </c>
      <c r="C16" s="17" t="s">
        <v>94</v>
      </c>
      <c r="D16" s="3">
        <v>1</v>
      </c>
      <c r="E16" s="23">
        <v>6.0284768027687877E-3</v>
      </c>
      <c r="F16" s="24">
        <v>9.4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1</v>
      </c>
      <c r="M16">
        <v>0</v>
      </c>
      <c r="N16" s="3">
        <v>0.48746804511278202</v>
      </c>
      <c r="O16">
        <v>0.23659802500429999</v>
      </c>
      <c r="P16" s="3">
        <v>7.2870921151760744</v>
      </c>
      <c r="Q16">
        <v>0.97297528660062538</v>
      </c>
      <c r="R16">
        <v>3.4153996101364522E-3</v>
      </c>
    </row>
    <row r="17" spans="1:18">
      <c r="A17" s="3">
        <v>2017</v>
      </c>
      <c r="B17" s="17" t="s">
        <v>95</v>
      </c>
      <c r="C17" s="17" t="s">
        <v>96</v>
      </c>
      <c r="D17" s="3">
        <v>1</v>
      </c>
      <c r="E17" s="23">
        <v>-2.6554641763419571E-2</v>
      </c>
      <c r="F17" s="24">
        <v>4.5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>
        <v>0</v>
      </c>
      <c r="N17" s="3">
        <v>0.27500720000000001</v>
      </c>
      <c r="O17">
        <v>0.51092496202883986</v>
      </c>
      <c r="P17" s="3">
        <v>4.9301542468856177</v>
      </c>
      <c r="Q17">
        <v>0.96147009969193531</v>
      </c>
      <c r="R17">
        <v>4.300324675324675E-3</v>
      </c>
    </row>
    <row r="18" spans="1:18">
      <c r="A18" s="3">
        <v>2017</v>
      </c>
      <c r="B18" s="17" t="s">
        <v>97</v>
      </c>
      <c r="C18" s="17" t="s">
        <v>98</v>
      </c>
      <c r="D18" s="3">
        <v>1</v>
      </c>
      <c r="E18" s="23">
        <v>-7.2723234661718233E-2</v>
      </c>
      <c r="F18" s="24">
        <v>9.8000000000000007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1</v>
      </c>
      <c r="M18">
        <v>0</v>
      </c>
      <c r="N18" s="3">
        <v>0.26153141486810549</v>
      </c>
      <c r="O18">
        <v>0.26251786335821092</v>
      </c>
      <c r="P18" s="3">
        <v>6.6531883605393896</v>
      </c>
      <c r="Q18">
        <v>0.97157674864705756</v>
      </c>
      <c r="R18">
        <v>2.8701851851851853E-3</v>
      </c>
    </row>
    <row r="19" spans="1:18">
      <c r="A19" s="3">
        <v>2017</v>
      </c>
      <c r="B19" s="17" t="s">
        <v>99</v>
      </c>
      <c r="C19" s="17" t="s">
        <v>100</v>
      </c>
      <c r="D19" s="3">
        <v>1</v>
      </c>
      <c r="E19" s="23">
        <v>1.8517778397312872E-2</v>
      </c>
      <c r="F19" s="24">
        <v>8.6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1</v>
      </c>
      <c r="M19">
        <v>0</v>
      </c>
      <c r="N19" s="3">
        <v>0.35014135135135138</v>
      </c>
      <c r="O19">
        <v>0.21648191216107077</v>
      </c>
      <c r="P19" s="3">
        <v>6.4658331634689183</v>
      </c>
      <c r="Q19">
        <v>0.97485571464188592</v>
      </c>
      <c r="R19">
        <v>3.222057368941642E-3</v>
      </c>
    </row>
    <row r="20" spans="1:18">
      <c r="A20" s="3">
        <v>2017</v>
      </c>
      <c r="B20" s="17" t="s">
        <v>101</v>
      </c>
      <c r="C20" s="17" t="s">
        <v>102</v>
      </c>
      <c r="D20" s="3">
        <v>1</v>
      </c>
      <c r="E20" s="23">
        <v>1.0523250851155212E-3</v>
      </c>
      <c r="F20" s="24">
        <v>9.1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1</v>
      </c>
      <c r="M20">
        <v>0</v>
      </c>
      <c r="N20" s="3">
        <v>0.64922611940298502</v>
      </c>
      <c r="O20">
        <v>0.19259899096711128</v>
      </c>
      <c r="P20" s="3">
        <v>5.17124190759111</v>
      </c>
      <c r="Q20">
        <v>0.97833126236403167</v>
      </c>
      <c r="R20">
        <v>3.9354906054279749E-3</v>
      </c>
    </row>
    <row r="21" spans="1:18">
      <c r="A21" s="3">
        <v>2017</v>
      </c>
      <c r="B21" s="17" t="s">
        <v>103</v>
      </c>
      <c r="C21" s="17" t="s">
        <v>104</v>
      </c>
      <c r="D21" s="3">
        <v>1</v>
      </c>
      <c r="E21" s="23">
        <v>5.8755528911358094E-2</v>
      </c>
      <c r="F21" s="24">
        <v>9.6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1</v>
      </c>
      <c r="M21">
        <v>0</v>
      </c>
      <c r="N21" s="3">
        <v>0.70879393939393931</v>
      </c>
      <c r="O21">
        <v>0.22895856214816665</v>
      </c>
      <c r="P21" s="3">
        <v>6.3968365911151404</v>
      </c>
      <c r="Q21">
        <v>0.97642174927961289</v>
      </c>
      <c r="R21">
        <v>2.6642512077294689E-3</v>
      </c>
    </row>
    <row r="22" spans="1:18">
      <c r="A22" s="3">
        <v>2017</v>
      </c>
      <c r="B22" s="17" t="s">
        <v>105</v>
      </c>
      <c r="C22" s="17" t="s">
        <v>106</v>
      </c>
      <c r="D22" s="3">
        <v>1</v>
      </c>
      <c r="E22" s="23">
        <v>1.2321109274058054E-2</v>
      </c>
      <c r="F22" s="24">
        <v>9.8000000000000007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1</v>
      </c>
      <c r="M22">
        <v>0</v>
      </c>
      <c r="N22" s="3">
        <v>0.48967633136094679</v>
      </c>
      <c r="O22">
        <v>0.22035901840012279</v>
      </c>
      <c r="P22" s="3">
        <v>4.5197764165671774</v>
      </c>
      <c r="Q22">
        <v>0.9605257910973678</v>
      </c>
      <c r="R22">
        <v>3.4242138364779877E-3</v>
      </c>
    </row>
    <row r="23" spans="1:18">
      <c r="A23" s="3">
        <v>2017</v>
      </c>
      <c r="B23" s="17" t="s">
        <v>107</v>
      </c>
      <c r="C23" s="17" t="s">
        <v>108</v>
      </c>
      <c r="D23" s="3">
        <v>1</v>
      </c>
      <c r="E23" s="23">
        <v>-2.2806197691949755E-2</v>
      </c>
      <c r="F23" s="24">
        <v>9.5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1</v>
      </c>
      <c r="M23">
        <v>0</v>
      </c>
      <c r="N23" s="3">
        <v>0.48007196261682245</v>
      </c>
      <c r="O23">
        <v>0.21562692478098883</v>
      </c>
      <c r="P23" s="3">
        <v>4.6816163426169206</v>
      </c>
      <c r="Q23">
        <v>0.96665803608103928</v>
      </c>
      <c r="R23">
        <v>2.9631487889273354E-3</v>
      </c>
    </row>
    <row r="24" spans="1:18">
      <c r="A24" s="3">
        <v>2017</v>
      </c>
      <c r="B24" s="17" t="s">
        <v>109</v>
      </c>
      <c r="C24" s="17" t="s">
        <v>110</v>
      </c>
      <c r="D24" s="3">
        <v>1</v>
      </c>
      <c r="E24" s="23">
        <v>8.4399986069825267E-2</v>
      </c>
      <c r="F24" s="24">
        <v>8.9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1</v>
      </c>
      <c r="M24">
        <v>0</v>
      </c>
      <c r="N24" s="3">
        <v>0.25641575492341356</v>
      </c>
      <c r="O24">
        <v>0.25782306768759572</v>
      </c>
      <c r="P24" s="3">
        <v>6.9180941451668385</v>
      </c>
      <c r="Q24">
        <v>0.97519243569831549</v>
      </c>
      <c r="R24">
        <v>4.0096551724137933E-3</v>
      </c>
    </row>
    <row r="25" spans="1:18">
      <c r="A25" s="3">
        <v>2017</v>
      </c>
      <c r="B25" s="17" t="s">
        <v>111</v>
      </c>
      <c r="C25" s="17" t="s">
        <v>112</v>
      </c>
      <c r="D25" s="3">
        <v>1</v>
      </c>
      <c r="E25" s="23">
        <v>6.1728261147068919E-2</v>
      </c>
      <c r="F25" s="24">
        <v>7.7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  <c r="M25">
        <v>0</v>
      </c>
      <c r="N25" s="3">
        <v>0.31897318681318676</v>
      </c>
      <c r="O25">
        <v>0.25402135642350199</v>
      </c>
      <c r="P25" s="3">
        <v>6.5728976766276448</v>
      </c>
      <c r="Q25">
        <v>0.97316113242492397</v>
      </c>
      <c r="R25">
        <v>3.447079646017699E-3</v>
      </c>
    </row>
    <row r="26" spans="1:18">
      <c r="A26" s="3">
        <v>2017</v>
      </c>
      <c r="B26" s="17" t="s">
        <v>113</v>
      </c>
      <c r="C26" s="17" t="s">
        <v>114</v>
      </c>
      <c r="D26" s="3">
        <v>0</v>
      </c>
      <c r="E26" s="23">
        <v>3.6661299571956511E-2</v>
      </c>
      <c r="F26" s="24">
        <v>9.4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>
        <v>0</v>
      </c>
      <c r="N26" s="3">
        <v>0.56349729729729736</v>
      </c>
      <c r="O26">
        <v>0.17481623155227485</v>
      </c>
      <c r="P26" s="3">
        <v>5.4678039114391153</v>
      </c>
      <c r="Q26">
        <v>0.98050303605859157</v>
      </c>
      <c r="R26">
        <v>1.3371710526315788E-3</v>
      </c>
    </row>
    <row r="27" spans="1:18">
      <c r="A27" s="3">
        <v>2017</v>
      </c>
      <c r="B27" s="17" t="s">
        <v>116</v>
      </c>
      <c r="C27" s="17" t="s">
        <v>117</v>
      </c>
      <c r="D27" s="3">
        <v>0</v>
      </c>
      <c r="E27" s="23">
        <v>-9.2683369404355564E-2</v>
      </c>
      <c r="F27" s="24">
        <v>8.9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>
        <v>0</v>
      </c>
      <c r="N27" s="3">
        <v>0.52322916666666663</v>
      </c>
      <c r="O27">
        <v>0.1475006561849786</v>
      </c>
      <c r="P27" s="3">
        <v>4.1737025024295429</v>
      </c>
      <c r="Q27">
        <v>0.98361138761696199</v>
      </c>
      <c r="R27">
        <v>1.3495081967213115E-3</v>
      </c>
    </row>
    <row r="28" spans="1:18">
      <c r="A28" s="3">
        <v>2017</v>
      </c>
      <c r="B28" s="17" t="s">
        <v>118</v>
      </c>
      <c r="C28" s="17" t="s">
        <v>119</v>
      </c>
      <c r="D28" s="3">
        <v>0</v>
      </c>
      <c r="E28" s="23">
        <v>4.211707341999385E-2</v>
      </c>
      <c r="F28" s="24">
        <v>6.6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>
        <v>0</v>
      </c>
      <c r="N28" s="3">
        <v>1.0474793103448277</v>
      </c>
      <c r="O28">
        <v>0.17180222605222575</v>
      </c>
      <c r="P28" s="3">
        <v>5.1240328075709778</v>
      </c>
      <c r="Q28">
        <v>0.99895644387676164</v>
      </c>
      <c r="R28">
        <v>3.4835164835164836E-4</v>
      </c>
    </row>
    <row r="29" spans="1:18">
      <c r="A29" s="3">
        <v>2017</v>
      </c>
      <c r="B29" s="17" t="s">
        <v>120</v>
      </c>
      <c r="C29" s="17" t="s">
        <v>121</v>
      </c>
      <c r="D29" s="3">
        <v>0</v>
      </c>
      <c r="E29" s="23">
        <v>3.5190557813979469E-3</v>
      </c>
      <c r="F29" s="24">
        <v>10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>
        <v>0</v>
      </c>
      <c r="N29" s="3">
        <v>0.70834285714285716</v>
      </c>
      <c r="O29">
        <v>0.2074156199636745</v>
      </c>
      <c r="P29" s="3">
        <v>5.3056371745921549</v>
      </c>
      <c r="Q29">
        <v>0.98547414488544693</v>
      </c>
      <c r="R29">
        <v>1.5243386243386245E-3</v>
      </c>
    </row>
    <row r="30" spans="1:18">
      <c r="A30" s="3">
        <v>2017</v>
      </c>
      <c r="B30" s="17" t="s">
        <v>122</v>
      </c>
      <c r="C30" s="17" t="s">
        <v>123</v>
      </c>
      <c r="D30" s="3">
        <v>0</v>
      </c>
      <c r="E30" s="23">
        <v>1.5185809376809462E-2</v>
      </c>
      <c r="F30" s="24">
        <v>10.7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>
        <v>0</v>
      </c>
      <c r="N30" s="3">
        <v>1.2284333333333333</v>
      </c>
      <c r="O30">
        <v>0.15630924714068078</v>
      </c>
      <c r="P30" s="3">
        <v>5.7198873262469334</v>
      </c>
      <c r="Q30">
        <v>0.99446901654320319</v>
      </c>
      <c r="R30">
        <v>1.343956043956044E-3</v>
      </c>
    </row>
    <row r="31" spans="1:18">
      <c r="A31" s="3">
        <v>2017</v>
      </c>
      <c r="B31" s="17" t="s">
        <v>124</v>
      </c>
      <c r="C31" s="17" t="s">
        <v>125</v>
      </c>
      <c r="D31" s="3">
        <v>0</v>
      </c>
      <c r="E31" s="23">
        <v>9.354149089147501E-3</v>
      </c>
      <c r="F31" s="24">
        <v>7.5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>
        <v>0</v>
      </c>
      <c r="N31" s="3">
        <v>0.4590634615384615</v>
      </c>
      <c r="O31">
        <v>0.15554236710293839</v>
      </c>
      <c r="P31" s="3">
        <v>4.4142416651583716</v>
      </c>
      <c r="Q31">
        <v>0.97685505188238597</v>
      </c>
      <c r="R31">
        <v>2.6690821256038647E-3</v>
      </c>
    </row>
    <row r="32" spans="1:18">
      <c r="A32" s="3">
        <v>2017</v>
      </c>
      <c r="B32" s="17" t="s">
        <v>127</v>
      </c>
      <c r="C32" s="17" t="s">
        <v>128</v>
      </c>
      <c r="D32" s="3">
        <v>0</v>
      </c>
      <c r="E32" s="23">
        <v>2.704911042655803E-2</v>
      </c>
      <c r="F32" s="24">
        <v>7.3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>
        <v>0</v>
      </c>
      <c r="N32" s="3">
        <v>1.0677764705882353</v>
      </c>
      <c r="O32">
        <v>0.18060562879589903</v>
      </c>
      <c r="P32" s="3">
        <v>9.0598477095516561</v>
      </c>
      <c r="Q32">
        <v>0.98869558510814104</v>
      </c>
      <c r="R32">
        <v>3.4199999999999999E-3</v>
      </c>
    </row>
    <row r="33" spans="1:18">
      <c r="A33" s="3">
        <v>2017</v>
      </c>
      <c r="B33" s="17" t="s">
        <v>129</v>
      </c>
      <c r="C33" s="17" t="s">
        <v>130</v>
      </c>
      <c r="D33" s="3">
        <v>1</v>
      </c>
      <c r="E33" s="23">
        <v>-5.3038670243052463E-2</v>
      </c>
      <c r="F33" s="24">
        <v>7.3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>
        <v>0</v>
      </c>
      <c r="N33" s="3">
        <v>0.41939811320754722</v>
      </c>
      <c r="O33">
        <v>0.20470205579695652</v>
      </c>
      <c r="P33" s="3">
        <v>4.3442956809167033</v>
      </c>
      <c r="Q33">
        <v>0.98979219996310974</v>
      </c>
      <c r="R33">
        <v>1.2069148936170212E-3</v>
      </c>
    </row>
    <row r="34" spans="1:18">
      <c r="A34" s="3">
        <v>2017</v>
      </c>
      <c r="B34" s="17" t="s">
        <v>131</v>
      </c>
      <c r="C34" s="17" t="s">
        <v>132</v>
      </c>
      <c r="D34" s="3">
        <v>1</v>
      </c>
      <c r="E34" s="23">
        <v>-3.6311838909790103E-2</v>
      </c>
      <c r="F34" s="24">
        <v>10.7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>
        <v>0</v>
      </c>
      <c r="N34" s="3">
        <v>0.59822371134020624</v>
      </c>
      <c r="O34">
        <v>0.15216315379006323</v>
      </c>
      <c r="P34" s="3">
        <v>3.9635816785714288</v>
      </c>
      <c r="Q34">
        <v>0.98552415484329026</v>
      </c>
      <c r="R34">
        <v>2.7009646302250802E-3</v>
      </c>
    </row>
    <row r="35" spans="1:18">
      <c r="A35" s="3">
        <v>2017</v>
      </c>
      <c r="B35" s="17" t="s">
        <v>133</v>
      </c>
      <c r="C35" s="17" t="s">
        <v>134</v>
      </c>
      <c r="D35" s="3">
        <v>1</v>
      </c>
      <c r="E35" s="23">
        <v>6.1156234132608758E-3</v>
      </c>
      <c r="F35" s="24">
        <v>8.5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>
        <v>0</v>
      </c>
      <c r="N35" s="3">
        <v>0.52717241379310342</v>
      </c>
      <c r="O35">
        <v>0.14054045231364379</v>
      </c>
      <c r="P35" s="3">
        <v>4.5002208748114629</v>
      </c>
      <c r="Q35">
        <v>0.98915816326530615</v>
      </c>
      <c r="R35">
        <v>2.1114649681528664E-3</v>
      </c>
    </row>
    <row r="36" spans="1:18">
      <c r="A36" s="3">
        <v>2017</v>
      </c>
      <c r="B36" s="17" t="s">
        <v>135</v>
      </c>
      <c r="C36" s="17" t="s">
        <v>136</v>
      </c>
      <c r="D36" s="3">
        <v>1</v>
      </c>
      <c r="E36" s="23">
        <v>-0.11608030427453862</v>
      </c>
      <c r="F36" s="24">
        <v>8.9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>
        <v>0</v>
      </c>
      <c r="N36" s="3">
        <v>0.84870370370370363</v>
      </c>
      <c r="O36">
        <v>0.16584208005790937</v>
      </c>
      <c r="P36" s="3">
        <v>6.0913971803785243</v>
      </c>
      <c r="Q36">
        <v>0.98870172376172805</v>
      </c>
      <c r="R36">
        <v>1.7145695364238411E-3</v>
      </c>
    </row>
    <row r="37" spans="1:18">
      <c r="A37" s="3">
        <v>2017</v>
      </c>
      <c r="B37" s="17" t="s">
        <v>137</v>
      </c>
      <c r="C37" s="17" t="s">
        <v>138</v>
      </c>
      <c r="D37" s="3">
        <v>1</v>
      </c>
      <c r="E37" s="23">
        <v>6.5450250456586144E-3</v>
      </c>
      <c r="F37" s="24">
        <v>7.5</v>
      </c>
      <c r="G37" s="3">
        <v>0</v>
      </c>
      <c r="H37" s="3">
        <v>0</v>
      </c>
      <c r="I37" s="3">
        <v>1</v>
      </c>
      <c r="J37" s="3">
        <v>0</v>
      </c>
      <c r="K37" s="3">
        <v>0</v>
      </c>
      <c r="L37" s="3">
        <v>0</v>
      </c>
      <c r="M37">
        <v>1</v>
      </c>
      <c r="N37" s="3">
        <v>0.22579320732427643</v>
      </c>
      <c r="O37">
        <v>0.32454202229523182</v>
      </c>
      <c r="P37" s="3">
        <v>8.4710985681399631</v>
      </c>
      <c r="Q37">
        <v>0.96590872526832627</v>
      </c>
      <c r="R37">
        <v>3.567478784560635E-3</v>
      </c>
    </row>
    <row r="38" spans="1:18">
      <c r="A38" s="3">
        <v>2017</v>
      </c>
      <c r="B38" s="17" t="s">
        <v>140</v>
      </c>
      <c r="C38" s="17" t="s">
        <v>141</v>
      </c>
      <c r="D38" s="3">
        <v>0</v>
      </c>
      <c r="E38" s="23">
        <v>4.05171473628693E-2</v>
      </c>
      <c r="F38" s="24">
        <v>9.1999999999999993</v>
      </c>
      <c r="G38" s="3">
        <v>0</v>
      </c>
      <c r="H38" s="3">
        <v>0</v>
      </c>
      <c r="I38" s="3">
        <v>1</v>
      </c>
      <c r="J38" s="3">
        <v>0</v>
      </c>
      <c r="K38" s="3">
        <v>0</v>
      </c>
      <c r="L38" s="3">
        <v>1</v>
      </c>
      <c r="M38">
        <v>0</v>
      </c>
      <c r="N38" s="3">
        <v>0.38730424528301888</v>
      </c>
      <c r="O38">
        <v>0.27990666762902577</v>
      </c>
      <c r="P38" s="3">
        <v>5.9833616569405912</v>
      </c>
      <c r="Q38">
        <v>0.96180785180584216</v>
      </c>
      <c r="R38">
        <v>3.186890243902439E-3</v>
      </c>
    </row>
    <row r="39" spans="1:18">
      <c r="A39" s="3">
        <v>2017</v>
      </c>
      <c r="B39" s="17" t="s">
        <v>142</v>
      </c>
      <c r="C39" s="17" t="s">
        <v>143</v>
      </c>
      <c r="D39" s="3">
        <v>0</v>
      </c>
      <c r="E39" s="23">
        <v>5.3867387802052295E-2</v>
      </c>
      <c r="F39" s="24">
        <v>11.9</v>
      </c>
      <c r="G39" s="3">
        <v>0</v>
      </c>
      <c r="H39" s="3">
        <v>0</v>
      </c>
      <c r="I39" s="3">
        <v>1</v>
      </c>
      <c r="J39" s="3">
        <v>0</v>
      </c>
      <c r="K39" s="3">
        <v>0</v>
      </c>
      <c r="L39" s="3">
        <v>1</v>
      </c>
      <c r="M39">
        <v>0</v>
      </c>
      <c r="N39" s="3">
        <v>0.29564090909090912</v>
      </c>
      <c r="O39">
        <v>0.20284185531580207</v>
      </c>
      <c r="P39" s="3">
        <v>4.0080417543859648</v>
      </c>
      <c r="Q39">
        <v>0.89921741670638522</v>
      </c>
      <c r="R39">
        <v>1.9393491124260354E-3</v>
      </c>
    </row>
    <row r="40" spans="1:18">
      <c r="A40" s="3">
        <v>2017</v>
      </c>
      <c r="B40" s="17" t="s">
        <v>144</v>
      </c>
      <c r="C40" s="17" t="s">
        <v>145</v>
      </c>
      <c r="D40" s="3">
        <v>0</v>
      </c>
      <c r="E40" s="23">
        <v>3.9389846549011259E-2</v>
      </c>
      <c r="F40" s="24">
        <v>9.6</v>
      </c>
      <c r="G40" s="3">
        <v>0</v>
      </c>
      <c r="H40" s="3">
        <v>0</v>
      </c>
      <c r="I40" s="3">
        <v>1</v>
      </c>
      <c r="J40" s="3">
        <v>0</v>
      </c>
      <c r="K40" s="3">
        <v>0</v>
      </c>
      <c r="L40" s="3">
        <v>1</v>
      </c>
      <c r="M40">
        <v>0</v>
      </c>
      <c r="N40" s="3">
        <v>0.38862884615384619</v>
      </c>
      <c r="O40">
        <v>0.23867267463202033</v>
      </c>
      <c r="P40" s="3">
        <v>5.2659601661666278</v>
      </c>
      <c r="Q40">
        <v>0.95711747910553369</v>
      </c>
      <c r="R40">
        <v>2.113658536585366E-3</v>
      </c>
    </row>
    <row r="41" spans="1:18">
      <c r="A41" s="3">
        <v>2017</v>
      </c>
      <c r="B41" s="17" t="s">
        <v>146</v>
      </c>
      <c r="C41" s="17" t="s">
        <v>147</v>
      </c>
      <c r="D41" s="3">
        <v>0</v>
      </c>
      <c r="E41" s="23">
        <v>5.3848321904811244E-2</v>
      </c>
      <c r="F41" s="24">
        <v>8.3000000000000007</v>
      </c>
      <c r="G41" s="3">
        <v>0</v>
      </c>
      <c r="H41" s="3">
        <v>0</v>
      </c>
      <c r="I41" s="3">
        <v>1</v>
      </c>
      <c r="J41" s="3">
        <v>0</v>
      </c>
      <c r="K41" s="3">
        <v>0</v>
      </c>
      <c r="L41" s="3">
        <v>1</v>
      </c>
      <c r="M41">
        <v>0</v>
      </c>
      <c r="N41" s="3">
        <v>0.33980039682539681</v>
      </c>
      <c r="O41">
        <v>0.27001481324927595</v>
      </c>
      <c r="P41" s="3">
        <v>6.4723405449212716</v>
      </c>
      <c r="Q41">
        <v>0.96973947123486359</v>
      </c>
      <c r="R41">
        <v>3.1872078720787209E-3</v>
      </c>
    </row>
    <row r="42" spans="1:18">
      <c r="A42" s="3">
        <v>2017</v>
      </c>
      <c r="B42" s="17" t="s">
        <v>148</v>
      </c>
      <c r="C42" s="17" t="s">
        <v>149</v>
      </c>
      <c r="D42" s="3">
        <v>0</v>
      </c>
      <c r="E42" s="23">
        <v>9.1678663322605734E-3</v>
      </c>
      <c r="F42" s="24">
        <v>9.9</v>
      </c>
      <c r="G42" s="3">
        <v>0</v>
      </c>
      <c r="H42" s="3">
        <v>0</v>
      </c>
      <c r="I42" s="3">
        <v>1</v>
      </c>
      <c r="J42" s="3">
        <v>0</v>
      </c>
      <c r="K42" s="3">
        <v>0</v>
      </c>
      <c r="L42" s="3">
        <v>1</v>
      </c>
      <c r="M42">
        <v>0</v>
      </c>
      <c r="N42" s="3">
        <v>0.36427555555555557</v>
      </c>
      <c r="O42">
        <v>0.18437585823958283</v>
      </c>
      <c r="P42" s="3">
        <v>6.2473005642389259</v>
      </c>
      <c r="Q42">
        <v>0.96864603922142789</v>
      </c>
      <c r="R42">
        <v>2.2842962962962964E-3</v>
      </c>
    </row>
    <row r="43" spans="1:18">
      <c r="A43" s="3">
        <v>2017</v>
      </c>
      <c r="B43" s="17" t="s">
        <v>150</v>
      </c>
      <c r="C43" s="17" t="s">
        <v>151</v>
      </c>
      <c r="D43" s="3">
        <v>0</v>
      </c>
      <c r="E43" s="23">
        <v>5.0157000329235481E-3</v>
      </c>
      <c r="F43" s="24">
        <v>11.3</v>
      </c>
      <c r="G43" s="3">
        <v>0</v>
      </c>
      <c r="H43" s="3">
        <v>0</v>
      </c>
      <c r="I43" s="3">
        <v>1</v>
      </c>
      <c r="J43" s="3">
        <v>0</v>
      </c>
      <c r="K43" s="3">
        <v>0</v>
      </c>
      <c r="L43" s="3">
        <v>1</v>
      </c>
      <c r="M43">
        <v>0</v>
      </c>
      <c r="N43" s="3">
        <v>0.38552931034482762</v>
      </c>
      <c r="O43">
        <v>0.20804256367816093</v>
      </c>
      <c r="P43" s="3">
        <v>7.2490384804322909</v>
      </c>
      <c r="Q43">
        <v>0.97268869042561279</v>
      </c>
      <c r="R43">
        <v>1.1522641509433963E-3</v>
      </c>
    </row>
    <row r="44" spans="1:18">
      <c r="A44" s="3">
        <v>2017</v>
      </c>
      <c r="B44" s="17" t="s">
        <v>152</v>
      </c>
      <c r="C44" s="17" t="s">
        <v>153</v>
      </c>
      <c r="D44" s="3">
        <v>0</v>
      </c>
      <c r="E44" s="23">
        <v>1.1411545005210706E-2</v>
      </c>
      <c r="F44" s="24">
        <v>8.6</v>
      </c>
      <c r="G44" s="3">
        <v>0</v>
      </c>
      <c r="H44" s="3">
        <v>0</v>
      </c>
      <c r="I44" s="3">
        <v>1</v>
      </c>
      <c r="J44" s="3">
        <v>0</v>
      </c>
      <c r="K44" s="3">
        <v>0</v>
      </c>
      <c r="L44" s="3">
        <v>1</v>
      </c>
      <c r="M44">
        <v>0</v>
      </c>
      <c r="N44" s="3">
        <v>0.52470923076923071</v>
      </c>
      <c r="O44">
        <v>0.20884114967259967</v>
      </c>
      <c r="P44" s="3">
        <v>4.8708770028957531</v>
      </c>
      <c r="Q44">
        <v>0.97569936169776073</v>
      </c>
      <c r="R44">
        <v>2.4666666666666665E-3</v>
      </c>
    </row>
    <row r="45" spans="1:18">
      <c r="A45" s="3">
        <v>2017</v>
      </c>
      <c r="B45" s="17" t="s">
        <v>154</v>
      </c>
      <c r="C45" s="17" t="s">
        <v>155</v>
      </c>
      <c r="D45" s="3">
        <v>1</v>
      </c>
      <c r="E45" s="23">
        <v>8.4245113326284912E-2</v>
      </c>
      <c r="F45" s="24">
        <v>8.8000000000000007</v>
      </c>
      <c r="G45" s="3">
        <v>0</v>
      </c>
      <c r="H45" s="3">
        <v>0</v>
      </c>
      <c r="I45" s="3">
        <v>1</v>
      </c>
      <c r="J45" s="3">
        <v>0</v>
      </c>
      <c r="K45" s="3">
        <v>0</v>
      </c>
      <c r="L45" s="3">
        <v>1</v>
      </c>
      <c r="M45">
        <v>0</v>
      </c>
      <c r="N45" s="3">
        <v>0.5606321428571428</v>
      </c>
      <c r="O45">
        <v>0.23045871882388416</v>
      </c>
      <c r="P45" s="3">
        <v>5.2976797464068026</v>
      </c>
      <c r="Q45">
        <v>0.97178142870186934</v>
      </c>
      <c r="R45">
        <v>4.3570491803278689E-3</v>
      </c>
    </row>
    <row r="46" spans="1:18">
      <c r="A46" s="3">
        <v>2017</v>
      </c>
      <c r="B46" s="17" t="s">
        <v>156</v>
      </c>
      <c r="C46" s="17" t="s">
        <v>157</v>
      </c>
      <c r="D46" s="3">
        <v>1</v>
      </c>
      <c r="E46" s="23">
        <v>4.8062793186844657E-2</v>
      </c>
      <c r="F46" s="24">
        <v>9.5</v>
      </c>
      <c r="G46" s="3">
        <v>0</v>
      </c>
      <c r="H46" s="3">
        <v>0</v>
      </c>
      <c r="I46" s="3">
        <v>1</v>
      </c>
      <c r="J46" s="3">
        <v>0</v>
      </c>
      <c r="K46" s="3">
        <v>0</v>
      </c>
      <c r="L46" s="3">
        <v>1</v>
      </c>
      <c r="M46">
        <v>0</v>
      </c>
      <c r="N46" s="3">
        <v>0.52469462365591402</v>
      </c>
      <c r="O46">
        <v>0.2240196985552684</v>
      </c>
      <c r="P46" s="3">
        <v>4.3023652709669307</v>
      </c>
      <c r="Q46">
        <v>0.96740346663497045</v>
      </c>
      <c r="R46">
        <v>3.8513317191283293E-3</v>
      </c>
    </row>
    <row r="47" spans="1:18">
      <c r="A47" s="3">
        <v>2017</v>
      </c>
      <c r="B47" s="17" t="s">
        <v>158</v>
      </c>
      <c r="C47" s="17" t="s">
        <v>159</v>
      </c>
      <c r="D47" s="3">
        <v>1</v>
      </c>
      <c r="E47" s="23">
        <v>2.3708516881072578E-2</v>
      </c>
      <c r="F47" s="24">
        <v>9.9</v>
      </c>
      <c r="G47" s="3">
        <v>0</v>
      </c>
      <c r="H47" s="3">
        <v>0</v>
      </c>
      <c r="I47" s="3">
        <v>1</v>
      </c>
      <c r="J47" s="3">
        <v>0</v>
      </c>
      <c r="K47" s="3">
        <v>0</v>
      </c>
      <c r="L47" s="3">
        <v>1</v>
      </c>
      <c r="M47">
        <v>0</v>
      </c>
      <c r="N47" s="3">
        <v>0.48756428571428567</v>
      </c>
      <c r="O47">
        <v>0.23860180426810634</v>
      </c>
      <c r="P47" s="3">
        <v>4.8946556062581488</v>
      </c>
      <c r="Q47">
        <v>0.95879908388149071</v>
      </c>
      <c r="R47">
        <v>2.050303766707169E-3</v>
      </c>
    </row>
    <row r="48" spans="1:18">
      <c r="A48" s="3">
        <v>2017</v>
      </c>
      <c r="B48" s="17" t="s">
        <v>160</v>
      </c>
      <c r="C48" s="17" t="s">
        <v>161</v>
      </c>
      <c r="D48" s="3">
        <v>1</v>
      </c>
      <c r="E48" s="23">
        <v>-9.4209331100422192E-2</v>
      </c>
      <c r="F48" s="24">
        <v>10.1</v>
      </c>
      <c r="G48" s="3">
        <v>0</v>
      </c>
      <c r="H48" s="3">
        <v>0</v>
      </c>
      <c r="I48" s="3">
        <v>1</v>
      </c>
      <c r="J48" s="3">
        <v>0</v>
      </c>
      <c r="K48" s="3">
        <v>0</v>
      </c>
      <c r="L48" s="3">
        <v>1</v>
      </c>
      <c r="M48">
        <v>0</v>
      </c>
      <c r="N48" s="3">
        <v>0.54144757281553402</v>
      </c>
      <c r="O48">
        <v>0.25470847046288619</v>
      </c>
      <c r="P48" s="3">
        <v>6.0181394661359251</v>
      </c>
      <c r="Q48">
        <v>0.96936834196714661</v>
      </c>
      <c r="R48">
        <v>2.5650150150150148E-3</v>
      </c>
    </row>
    <row r="49" spans="1:18">
      <c r="A49" s="3">
        <v>2017</v>
      </c>
      <c r="B49" s="17" t="s">
        <v>162</v>
      </c>
      <c r="C49" s="17" t="s">
        <v>163</v>
      </c>
      <c r="D49" s="3">
        <v>1</v>
      </c>
      <c r="E49" s="23">
        <v>-2.2591693030411149E-5</v>
      </c>
      <c r="F49" s="24">
        <v>9.1999999999999993</v>
      </c>
      <c r="G49" s="3">
        <v>0</v>
      </c>
      <c r="H49" s="3">
        <v>0</v>
      </c>
      <c r="I49" s="3">
        <v>1</v>
      </c>
      <c r="J49" s="3">
        <v>0</v>
      </c>
      <c r="K49" s="3">
        <v>0</v>
      </c>
      <c r="L49" s="3">
        <v>1</v>
      </c>
      <c r="M49">
        <v>0</v>
      </c>
      <c r="N49" s="3">
        <v>0.42581902173913044</v>
      </c>
      <c r="O49">
        <v>0.22615448481000316</v>
      </c>
      <c r="P49" s="3">
        <v>4.6785444913690597</v>
      </c>
      <c r="Q49">
        <v>0.96887200752514013</v>
      </c>
      <c r="R49">
        <v>3.9147672552166928E-3</v>
      </c>
    </row>
    <row r="50" spans="1:18">
      <c r="A50" s="3">
        <v>2017</v>
      </c>
      <c r="B50" s="17" t="s">
        <v>164</v>
      </c>
      <c r="C50" s="17" t="s">
        <v>165</v>
      </c>
      <c r="D50" s="3">
        <v>1</v>
      </c>
      <c r="E50" s="23">
        <v>1.2744834083197289E-2</v>
      </c>
      <c r="F50" s="24">
        <v>10.3</v>
      </c>
      <c r="G50" s="3">
        <v>0</v>
      </c>
      <c r="H50" s="3">
        <v>0</v>
      </c>
      <c r="I50" s="3">
        <v>1</v>
      </c>
      <c r="J50" s="3">
        <v>0</v>
      </c>
      <c r="K50" s="3">
        <v>0</v>
      </c>
      <c r="L50" s="3">
        <v>1</v>
      </c>
      <c r="M50">
        <v>0</v>
      </c>
      <c r="N50" s="3">
        <v>0.4542025641025641</v>
      </c>
      <c r="O50">
        <v>0.2637155196914332</v>
      </c>
      <c r="P50" s="3">
        <v>4.7732194332839928</v>
      </c>
      <c r="Q50">
        <v>0.97330345096223869</v>
      </c>
      <c r="R50">
        <v>2.2254117647058824E-3</v>
      </c>
    </row>
    <row r="51" spans="1:18">
      <c r="A51" s="3">
        <v>2017</v>
      </c>
      <c r="B51" s="17" t="s">
        <v>166</v>
      </c>
      <c r="C51" s="17" t="s">
        <v>167</v>
      </c>
      <c r="D51" s="3">
        <v>0</v>
      </c>
      <c r="E51" s="28" t="s">
        <v>169</v>
      </c>
      <c r="F51" s="24">
        <v>12.9</v>
      </c>
      <c r="G51" s="3">
        <v>0</v>
      </c>
      <c r="H51" s="3">
        <v>0</v>
      </c>
      <c r="I51" s="3">
        <v>1</v>
      </c>
      <c r="J51" s="3">
        <v>0</v>
      </c>
      <c r="K51" s="3">
        <v>0</v>
      </c>
      <c r="L51" s="3">
        <v>0</v>
      </c>
      <c r="M51">
        <v>0</v>
      </c>
      <c r="N51" s="3">
        <v>0.77529500000000007</v>
      </c>
      <c r="O51">
        <v>0.2264703890863928</v>
      </c>
      <c r="P51" s="3">
        <v>4.7262069743233868</v>
      </c>
      <c r="Q51">
        <v>0.98141352646412017</v>
      </c>
      <c r="R51">
        <v>1.6563218390804599E-3</v>
      </c>
    </row>
    <row r="52" spans="1:18">
      <c r="A52" s="3">
        <v>2017</v>
      </c>
      <c r="B52" s="17" t="s">
        <v>170</v>
      </c>
      <c r="C52" s="17" t="s">
        <v>171</v>
      </c>
      <c r="D52" s="3">
        <v>0</v>
      </c>
      <c r="E52" s="23">
        <v>-2.9233423322124329E-2</v>
      </c>
      <c r="F52" s="24">
        <v>12.2</v>
      </c>
      <c r="G52" s="3">
        <v>0</v>
      </c>
      <c r="H52" s="3">
        <v>0</v>
      </c>
      <c r="I52" s="3">
        <v>1</v>
      </c>
      <c r="J52" s="3">
        <v>0</v>
      </c>
      <c r="K52" s="3">
        <v>0</v>
      </c>
      <c r="L52" s="3">
        <v>0</v>
      </c>
      <c r="M52">
        <v>0</v>
      </c>
      <c r="N52" s="3">
        <v>0.4024939393939394</v>
      </c>
      <c r="O52">
        <v>0.21752688413336854</v>
      </c>
      <c r="P52" s="3">
        <v>5.0897904384443891</v>
      </c>
      <c r="Q52">
        <v>0.96960616760651386</v>
      </c>
      <c r="R52">
        <v>1.0881401617250674E-3</v>
      </c>
    </row>
    <row r="53" spans="1:18">
      <c r="A53" s="3">
        <v>2017</v>
      </c>
      <c r="B53" s="17" t="s">
        <v>172</v>
      </c>
      <c r="C53" s="17" t="s">
        <v>173</v>
      </c>
      <c r="D53" s="3">
        <v>0</v>
      </c>
      <c r="E53" s="23">
        <v>1.2678621022977036E-2</v>
      </c>
      <c r="F53" s="24">
        <v>11.4</v>
      </c>
      <c r="G53" s="3">
        <v>0</v>
      </c>
      <c r="H53" s="3">
        <v>0</v>
      </c>
      <c r="I53" s="3">
        <v>1</v>
      </c>
      <c r="J53" s="3">
        <v>0</v>
      </c>
      <c r="K53" s="3">
        <v>0</v>
      </c>
      <c r="L53" s="3">
        <v>0</v>
      </c>
      <c r="M53">
        <v>0</v>
      </c>
      <c r="N53" s="3">
        <v>0.76943030303030302</v>
      </c>
      <c r="O53">
        <v>0.13677938659601671</v>
      </c>
      <c r="P53" s="3">
        <v>5.0012103643358223</v>
      </c>
      <c r="Q53">
        <v>0.98259633258766821</v>
      </c>
      <c r="R53">
        <v>1.5670212765957448E-3</v>
      </c>
    </row>
    <row r="54" spans="1:18">
      <c r="A54" s="3">
        <v>2017</v>
      </c>
      <c r="B54" s="17" t="s">
        <v>174</v>
      </c>
      <c r="C54" s="17" t="s">
        <v>175</v>
      </c>
      <c r="D54" s="3">
        <v>0</v>
      </c>
      <c r="E54" s="23">
        <v>2.1669215412617503E-3</v>
      </c>
      <c r="F54" s="24">
        <v>10.4</v>
      </c>
      <c r="G54" s="3">
        <v>0</v>
      </c>
      <c r="H54" s="3">
        <v>0</v>
      </c>
      <c r="I54" s="3">
        <v>1</v>
      </c>
      <c r="J54" s="3">
        <v>0</v>
      </c>
      <c r="K54" s="3">
        <v>0</v>
      </c>
      <c r="L54" s="3">
        <v>0</v>
      </c>
      <c r="M54">
        <v>0</v>
      </c>
      <c r="N54" s="3">
        <v>0.34987843137254904</v>
      </c>
      <c r="O54">
        <v>0.21835493797502792</v>
      </c>
      <c r="P54" s="3">
        <v>6.1799102550571678</v>
      </c>
      <c r="Q54">
        <v>0.96814019435322074</v>
      </c>
      <c r="R54">
        <v>1.2891156462585035E-3</v>
      </c>
    </row>
    <row r="55" spans="1:18">
      <c r="A55" s="3">
        <v>2017</v>
      </c>
      <c r="B55" s="17" t="s">
        <v>176</v>
      </c>
      <c r="C55" s="17" t="s">
        <v>177</v>
      </c>
      <c r="D55" s="3">
        <v>1</v>
      </c>
      <c r="E55" s="23">
        <v>0.10603718284474205</v>
      </c>
      <c r="F55" s="24">
        <v>8.5</v>
      </c>
      <c r="G55" s="3">
        <v>0</v>
      </c>
      <c r="H55" s="3">
        <v>0</v>
      </c>
      <c r="I55" s="3">
        <v>1</v>
      </c>
      <c r="J55" s="3">
        <v>0</v>
      </c>
      <c r="K55" s="3">
        <v>0</v>
      </c>
      <c r="L55" s="3">
        <v>0</v>
      </c>
      <c r="M55">
        <v>0</v>
      </c>
      <c r="N55" s="3">
        <v>0.80167543859649126</v>
      </c>
      <c r="O55">
        <v>0.1845232230847039</v>
      </c>
      <c r="P55" s="3">
        <v>4.4229607271743054</v>
      </c>
      <c r="Q55">
        <v>0.97574378221050206</v>
      </c>
      <c r="R55">
        <v>3.2600000000000003E-3</v>
      </c>
    </row>
    <row r="56" spans="1:18">
      <c r="A56" s="3">
        <v>2017</v>
      </c>
      <c r="B56" s="17" t="s">
        <v>178</v>
      </c>
      <c r="C56" s="17" t="s">
        <v>179</v>
      </c>
      <c r="D56" s="3">
        <v>1</v>
      </c>
      <c r="E56" s="23">
        <v>0.11922875187205113</v>
      </c>
      <c r="F56" s="24">
        <v>9.5</v>
      </c>
      <c r="G56" s="3">
        <v>0</v>
      </c>
      <c r="H56" s="3">
        <v>0</v>
      </c>
      <c r="I56" s="3">
        <v>1</v>
      </c>
      <c r="J56" s="3">
        <v>0</v>
      </c>
      <c r="K56" s="3">
        <v>0</v>
      </c>
      <c r="L56" s="3">
        <v>0</v>
      </c>
      <c r="M56">
        <v>0</v>
      </c>
      <c r="N56" s="3">
        <v>0.67890781249999999</v>
      </c>
      <c r="O56">
        <v>0.25142479034928061</v>
      </c>
      <c r="P56" s="3">
        <v>5.9689063674171798</v>
      </c>
      <c r="Q56">
        <v>0.99197585275983258</v>
      </c>
      <c r="R56">
        <v>1.0135174418604651E-3</v>
      </c>
    </row>
    <row r="57" spans="1:18">
      <c r="A57" s="3">
        <v>2017</v>
      </c>
      <c r="B57" s="17" t="s">
        <v>180</v>
      </c>
      <c r="C57" s="17" t="s">
        <v>181</v>
      </c>
      <c r="D57" s="3">
        <v>1</v>
      </c>
      <c r="E57" s="23">
        <v>2.043563942510668E-3</v>
      </c>
      <c r="F57" s="24">
        <v>12.6</v>
      </c>
      <c r="G57" s="3">
        <v>0</v>
      </c>
      <c r="H57" s="3">
        <v>0</v>
      </c>
      <c r="I57" s="3">
        <v>1</v>
      </c>
      <c r="J57" s="3">
        <v>0</v>
      </c>
      <c r="K57" s="3">
        <v>0</v>
      </c>
      <c r="L57" s="3">
        <v>0</v>
      </c>
      <c r="M57">
        <v>0</v>
      </c>
      <c r="N57" s="3">
        <v>0.6812896551724138</v>
      </c>
      <c r="O57">
        <v>0.18899128185107103</v>
      </c>
      <c r="P57" s="3">
        <v>4.2849139879319793</v>
      </c>
      <c r="Q57">
        <v>0.97231923228764916</v>
      </c>
      <c r="R57">
        <v>1.3052505966587114E-3</v>
      </c>
    </row>
    <row r="58" spans="1:18">
      <c r="A58" s="3">
        <v>2017</v>
      </c>
      <c r="B58" s="17" t="s">
        <v>182</v>
      </c>
      <c r="C58" s="17" t="s">
        <v>183</v>
      </c>
      <c r="D58" s="3">
        <v>1</v>
      </c>
      <c r="E58" s="23">
        <v>9.6994351802044102E-4</v>
      </c>
      <c r="F58" s="24">
        <v>9.3000000000000007</v>
      </c>
      <c r="G58" s="3">
        <v>0</v>
      </c>
      <c r="H58" s="3">
        <v>0</v>
      </c>
      <c r="I58" s="3">
        <v>1</v>
      </c>
      <c r="J58" s="3">
        <v>0</v>
      </c>
      <c r="K58" s="3">
        <v>0</v>
      </c>
      <c r="L58" s="3">
        <v>0</v>
      </c>
      <c r="M58">
        <v>0</v>
      </c>
      <c r="N58" s="3">
        <v>0.56132682926829269</v>
      </c>
      <c r="O58">
        <v>0.16768598973480855</v>
      </c>
      <c r="P58" s="3">
        <v>3.8118589079650995</v>
      </c>
      <c r="Q58">
        <v>0.98456183954393772</v>
      </c>
      <c r="R58">
        <v>2.6125000000000002E-3</v>
      </c>
    </row>
    <row r="59" spans="1:18">
      <c r="A59" s="3">
        <v>2017</v>
      </c>
      <c r="B59" s="17" t="s">
        <v>184</v>
      </c>
      <c r="C59" s="17" t="s">
        <v>185</v>
      </c>
      <c r="D59" s="3">
        <v>1</v>
      </c>
      <c r="E59" s="23">
        <v>1.4114341924268962E-2</v>
      </c>
      <c r="F59" s="24">
        <v>9.1</v>
      </c>
      <c r="G59" s="3">
        <v>0</v>
      </c>
      <c r="H59" s="3">
        <v>0</v>
      </c>
      <c r="I59" s="3">
        <v>1</v>
      </c>
      <c r="J59" s="3">
        <v>0</v>
      </c>
      <c r="K59" s="3">
        <v>0</v>
      </c>
      <c r="L59" s="3">
        <v>0</v>
      </c>
      <c r="M59">
        <v>0</v>
      </c>
      <c r="N59" s="3">
        <v>0.67765000000000009</v>
      </c>
      <c r="O59">
        <v>0.22029792276197854</v>
      </c>
      <c r="P59" s="3">
        <v>4.7273999776586235</v>
      </c>
      <c r="Q59">
        <v>0.9805730009852387</v>
      </c>
      <c r="R59">
        <v>1.826938775510204E-3</v>
      </c>
    </row>
    <row r="60" spans="1:18">
      <c r="A60" s="3">
        <v>2017</v>
      </c>
      <c r="B60" s="17" t="s">
        <v>186</v>
      </c>
      <c r="C60" s="17" t="s">
        <v>187</v>
      </c>
      <c r="D60" s="3">
        <v>1</v>
      </c>
      <c r="E60" s="23">
        <v>-7.996008453911288E-2</v>
      </c>
      <c r="F60" s="24">
        <v>9.8000000000000007</v>
      </c>
      <c r="G60" s="3">
        <v>0</v>
      </c>
      <c r="H60" s="3">
        <v>0</v>
      </c>
      <c r="I60" s="3">
        <v>1</v>
      </c>
      <c r="J60" s="3">
        <v>0</v>
      </c>
      <c r="K60" s="3">
        <v>0</v>
      </c>
      <c r="L60" s="3">
        <v>0</v>
      </c>
      <c r="M60">
        <v>0</v>
      </c>
      <c r="N60" s="3">
        <v>0.51703846153846156</v>
      </c>
      <c r="O60">
        <v>0.21496270863718933</v>
      </c>
      <c r="P60" s="3">
        <v>4.3561671243812876</v>
      </c>
      <c r="Q60">
        <v>0.97670534850851742</v>
      </c>
      <c r="R60">
        <v>2.1087542087542088E-3</v>
      </c>
    </row>
    <row r="61" spans="1:18">
      <c r="A61" s="3">
        <v>2017</v>
      </c>
      <c r="B61" s="17" t="s">
        <v>188</v>
      </c>
      <c r="C61" s="17" t="s">
        <v>189</v>
      </c>
      <c r="D61" s="3">
        <v>1</v>
      </c>
      <c r="E61" s="23">
        <v>1.5240537476706981E-2</v>
      </c>
      <c r="F61" s="24">
        <v>12.4</v>
      </c>
      <c r="G61" s="3">
        <v>0</v>
      </c>
      <c r="H61" s="3">
        <v>0</v>
      </c>
      <c r="I61" s="3">
        <v>1</v>
      </c>
      <c r="J61" s="3">
        <v>0</v>
      </c>
      <c r="K61" s="3">
        <v>0</v>
      </c>
      <c r="L61" s="3">
        <v>0</v>
      </c>
      <c r="M61">
        <v>0</v>
      </c>
      <c r="N61" s="3">
        <v>0.65432692307692308</v>
      </c>
      <c r="O61">
        <v>0.23587692200331728</v>
      </c>
      <c r="P61" s="3">
        <v>5.1797833322913416</v>
      </c>
      <c r="Q61">
        <v>0.96866029879990201</v>
      </c>
      <c r="R61">
        <v>3.1424361493123769E-3</v>
      </c>
    </row>
    <row r="62" spans="1:18">
      <c r="A62" s="3">
        <v>2017</v>
      </c>
      <c r="B62" s="17" t="s">
        <v>190</v>
      </c>
      <c r="C62" s="17" t="s">
        <v>191</v>
      </c>
      <c r="D62" s="3">
        <v>0</v>
      </c>
      <c r="E62" s="23">
        <v>2.5371522474155832E-3</v>
      </c>
      <c r="F62" s="24">
        <v>7.7</v>
      </c>
      <c r="G62" s="3">
        <v>1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>
        <v>1</v>
      </c>
      <c r="N62" s="3">
        <v>0.21326200256739411</v>
      </c>
      <c r="O62">
        <v>0.43265939991457414</v>
      </c>
      <c r="P62" s="3">
        <v>7.7893991765343245</v>
      </c>
      <c r="Q62">
        <v>0.96111203742104878</v>
      </c>
      <c r="R62">
        <v>4.2531270572745226E-3</v>
      </c>
    </row>
    <row r="63" spans="1:18">
      <c r="A63" s="3">
        <v>2017</v>
      </c>
      <c r="B63" s="17" t="s">
        <v>193</v>
      </c>
      <c r="C63" s="17" t="s">
        <v>194</v>
      </c>
      <c r="D63" s="3">
        <v>1</v>
      </c>
      <c r="E63" s="23">
        <v>-1.0203976771228397E-3</v>
      </c>
      <c r="F63" s="24">
        <v>7.5</v>
      </c>
      <c r="G63" s="3">
        <v>1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>
        <v>1</v>
      </c>
      <c r="N63" s="3">
        <v>0.23471709401709401</v>
      </c>
      <c r="O63">
        <v>0.34856217301595294</v>
      </c>
      <c r="P63" s="3">
        <v>7.7459325671158288</v>
      </c>
      <c r="Q63">
        <v>0.96477908180667271</v>
      </c>
      <c r="R63">
        <v>3.5801357186921652E-3</v>
      </c>
    </row>
    <row r="64" spans="1:18">
      <c r="A64" s="3">
        <v>2017</v>
      </c>
      <c r="B64" s="17" t="s">
        <v>195</v>
      </c>
      <c r="C64" s="17" t="s">
        <v>126</v>
      </c>
      <c r="D64" s="3">
        <v>1</v>
      </c>
      <c r="E64" s="23">
        <v>4.3410237983376884E-2</v>
      </c>
      <c r="F64" s="24">
        <v>7.9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>
        <v>1</v>
      </c>
      <c r="N64" s="3">
        <v>0.22513486682808717</v>
      </c>
      <c r="O64">
        <v>0.3081010446058714</v>
      </c>
      <c r="P64" s="3">
        <v>7.2233631870486992</v>
      </c>
      <c r="Q64">
        <v>0.96738140280724927</v>
      </c>
      <c r="R64">
        <v>2.7372743682310473E-3</v>
      </c>
    </row>
    <row r="65" spans="1:18">
      <c r="A65" s="3">
        <v>2017</v>
      </c>
      <c r="B65" s="17" t="s">
        <v>196</v>
      </c>
      <c r="C65" s="17" t="s">
        <v>197</v>
      </c>
      <c r="D65" s="3">
        <v>1</v>
      </c>
      <c r="E65" s="23">
        <v>0.11298249196522432</v>
      </c>
      <c r="F65" s="24">
        <v>8.1999999999999993</v>
      </c>
      <c r="G65" s="3">
        <v>1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>
        <v>1</v>
      </c>
      <c r="N65" s="3">
        <v>0.29206040723981902</v>
      </c>
      <c r="O65">
        <v>0.33991310066221248</v>
      </c>
      <c r="P65" s="3">
        <v>8.3307700635910233</v>
      </c>
      <c r="Q65">
        <v>0.96893656940430251</v>
      </c>
      <c r="R65">
        <v>3.9255996084189915E-3</v>
      </c>
    </row>
    <row r="66" spans="1:18">
      <c r="A66" s="3">
        <v>2017</v>
      </c>
      <c r="B66" s="17" t="s">
        <v>198</v>
      </c>
      <c r="C66" s="17" t="s">
        <v>199</v>
      </c>
      <c r="D66" s="3">
        <v>0</v>
      </c>
      <c r="E66" s="23">
        <v>2.4613848813177106E-2</v>
      </c>
      <c r="F66" s="24">
        <v>9.6</v>
      </c>
      <c r="G66" s="3">
        <v>1</v>
      </c>
      <c r="H66" s="3">
        <v>0</v>
      </c>
      <c r="I66" s="3">
        <v>0</v>
      </c>
      <c r="J66" s="3">
        <v>0</v>
      </c>
      <c r="K66" s="3">
        <v>0</v>
      </c>
      <c r="L66" s="3">
        <v>1</v>
      </c>
      <c r="M66">
        <v>0</v>
      </c>
      <c r="N66" s="3">
        <v>0.38663999999999998</v>
      </c>
      <c r="O66">
        <v>0.2118424744292865</v>
      </c>
      <c r="P66" s="3">
        <v>5.1824520985543288</v>
      </c>
      <c r="Q66">
        <v>0.97226963928546795</v>
      </c>
      <c r="R66">
        <v>2.2414634146341464E-3</v>
      </c>
    </row>
    <row r="67" spans="1:18">
      <c r="A67" s="3">
        <v>2017</v>
      </c>
      <c r="B67" s="17" t="s">
        <v>200</v>
      </c>
      <c r="C67" s="17" t="s">
        <v>201</v>
      </c>
      <c r="D67" s="3">
        <v>0</v>
      </c>
      <c r="E67" s="23">
        <v>3.9848422942485473E-2</v>
      </c>
      <c r="F67" s="24">
        <v>9.3000000000000007</v>
      </c>
      <c r="G67" s="3">
        <v>1</v>
      </c>
      <c r="H67" s="3">
        <v>0</v>
      </c>
      <c r="I67" s="3">
        <v>0</v>
      </c>
      <c r="J67" s="3">
        <v>0</v>
      </c>
      <c r="K67" s="3">
        <v>0</v>
      </c>
      <c r="L67" s="3">
        <v>1</v>
      </c>
      <c r="M67">
        <v>0</v>
      </c>
      <c r="N67" s="3">
        <v>0.50377830188679251</v>
      </c>
      <c r="O67">
        <v>0.21801472498389426</v>
      </c>
      <c r="P67" s="3">
        <v>5.5043403553892913</v>
      </c>
      <c r="Q67">
        <v>0.96796284678982414</v>
      </c>
      <c r="R67">
        <v>2.6647975077881622E-3</v>
      </c>
    </row>
    <row r="68" spans="1:18">
      <c r="A68" s="3">
        <v>2017</v>
      </c>
      <c r="B68" s="17" t="s">
        <v>202</v>
      </c>
      <c r="C68" s="17" t="s">
        <v>203</v>
      </c>
      <c r="D68" s="3">
        <v>0</v>
      </c>
      <c r="E68" s="23">
        <v>2.5020409160317336E-2</v>
      </c>
      <c r="F68" s="24">
        <v>8.6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3">
        <v>1</v>
      </c>
      <c r="M68">
        <v>0</v>
      </c>
      <c r="N68" s="3">
        <v>0.47851111111111111</v>
      </c>
      <c r="O68">
        <v>0.25302495945736564</v>
      </c>
      <c r="P68" s="3">
        <v>5.9379010791693112</v>
      </c>
      <c r="Q68">
        <v>0.96342159210779477</v>
      </c>
      <c r="R68">
        <v>1.9379613356766256E-3</v>
      </c>
    </row>
    <row r="69" spans="1:18">
      <c r="A69" s="3">
        <v>2017</v>
      </c>
      <c r="B69" s="17" t="s">
        <v>204</v>
      </c>
      <c r="C69" s="17" t="s">
        <v>205</v>
      </c>
      <c r="D69" s="3">
        <v>0</v>
      </c>
      <c r="E69" s="23">
        <v>4.5933243937386653E-2</v>
      </c>
      <c r="F69" s="24">
        <v>11.3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>
        <v>1</v>
      </c>
      <c r="M69">
        <v>0</v>
      </c>
      <c r="N69" s="3">
        <v>0.24611515151515154</v>
      </c>
      <c r="O69">
        <v>0.2085115031487258</v>
      </c>
      <c r="P69" s="3">
        <v>4.1384750565866906</v>
      </c>
      <c r="Q69">
        <v>0.83680957423231306</v>
      </c>
      <c r="R69">
        <v>1.3966280295047418E-3</v>
      </c>
    </row>
    <row r="70" spans="1:18">
      <c r="A70" s="3">
        <v>2017</v>
      </c>
      <c r="B70" s="17" t="s">
        <v>206</v>
      </c>
      <c r="C70" s="17" t="s">
        <v>207</v>
      </c>
      <c r="D70" s="3">
        <v>0</v>
      </c>
      <c r="E70" s="23">
        <v>1.1500438758626629E-2</v>
      </c>
      <c r="F70" s="24">
        <v>10.5</v>
      </c>
      <c r="G70" s="3">
        <v>1</v>
      </c>
      <c r="H70" s="3">
        <v>0</v>
      </c>
      <c r="I70" s="3">
        <v>0</v>
      </c>
      <c r="J70" s="3">
        <v>0</v>
      </c>
      <c r="K70" s="3">
        <v>0</v>
      </c>
      <c r="L70" s="3">
        <v>1</v>
      </c>
      <c r="M70">
        <v>0</v>
      </c>
      <c r="N70" s="3">
        <v>0.32300574712643682</v>
      </c>
      <c r="O70">
        <v>0.1795693478970645</v>
      </c>
      <c r="P70" s="3">
        <v>5.3791361887350915</v>
      </c>
      <c r="Q70">
        <v>0.95912317847801709</v>
      </c>
      <c r="R70">
        <v>2.6838785046728974E-3</v>
      </c>
    </row>
    <row r="71" spans="1:18">
      <c r="A71" s="3">
        <v>2017</v>
      </c>
      <c r="B71" s="17" t="s">
        <v>208</v>
      </c>
      <c r="C71" s="17" t="s">
        <v>209</v>
      </c>
      <c r="D71" s="3">
        <v>0</v>
      </c>
      <c r="E71" s="23">
        <v>2.65447578259277E-2</v>
      </c>
      <c r="F71" s="24">
        <v>8.1999999999999993</v>
      </c>
      <c r="G71" s="3">
        <v>1</v>
      </c>
      <c r="H71" s="3">
        <v>0</v>
      </c>
      <c r="I71" s="3">
        <v>0</v>
      </c>
      <c r="J71" s="3">
        <v>0</v>
      </c>
      <c r="K71" s="3">
        <v>0</v>
      </c>
      <c r="L71" s="3">
        <v>1</v>
      </c>
      <c r="M71">
        <v>0</v>
      </c>
      <c r="N71" s="3">
        <v>0.51971358024691361</v>
      </c>
      <c r="O71">
        <v>0.21115793346699338</v>
      </c>
      <c r="P71" s="3">
        <v>4.4929263061681803</v>
      </c>
      <c r="Q71">
        <v>0.9597166530472625</v>
      </c>
      <c r="R71">
        <v>2.5235119047619047E-3</v>
      </c>
    </row>
    <row r="72" spans="1:18">
      <c r="A72" s="3">
        <v>2017</v>
      </c>
      <c r="B72" s="17" t="s">
        <v>210</v>
      </c>
      <c r="C72" s="17" t="s">
        <v>211</v>
      </c>
      <c r="D72" s="3">
        <v>0</v>
      </c>
      <c r="E72" s="23">
        <v>-1.0916812895958208E-2</v>
      </c>
      <c r="F72" s="24">
        <v>7.8</v>
      </c>
      <c r="G72" s="3">
        <v>1</v>
      </c>
      <c r="H72" s="3">
        <v>0</v>
      </c>
      <c r="I72" s="3">
        <v>0</v>
      </c>
      <c r="J72" s="3">
        <v>0</v>
      </c>
      <c r="K72" s="3">
        <v>0</v>
      </c>
      <c r="L72" s="3">
        <v>1</v>
      </c>
      <c r="M72">
        <v>0</v>
      </c>
      <c r="N72" s="3">
        <v>0.38508857142857139</v>
      </c>
      <c r="O72">
        <v>0.22343691849303496</v>
      </c>
      <c r="P72" s="3">
        <v>6.3855181180083349</v>
      </c>
      <c r="Q72">
        <v>0.96617475756968718</v>
      </c>
      <c r="R72">
        <v>1.7534615384615386E-3</v>
      </c>
    </row>
    <row r="73" spans="1:18">
      <c r="A73" s="3">
        <v>2017</v>
      </c>
      <c r="B73" s="17" t="s">
        <v>212</v>
      </c>
      <c r="C73" s="17" t="s">
        <v>213</v>
      </c>
      <c r="D73" s="3">
        <v>0</v>
      </c>
      <c r="E73" s="23">
        <v>3.0775204494420439E-2</v>
      </c>
      <c r="F73" s="24">
        <v>8.9</v>
      </c>
      <c r="G73" s="3">
        <v>1</v>
      </c>
      <c r="H73" s="3">
        <v>0</v>
      </c>
      <c r="I73" s="3">
        <v>0</v>
      </c>
      <c r="J73" s="3">
        <v>0</v>
      </c>
      <c r="K73" s="3">
        <v>0</v>
      </c>
      <c r="L73" s="3">
        <v>1</v>
      </c>
      <c r="M73">
        <v>0</v>
      </c>
      <c r="N73" s="3">
        <v>0.41715906976744188</v>
      </c>
      <c r="O73">
        <v>0.24130278560834278</v>
      </c>
      <c r="P73" s="3">
        <v>5.3392683052631575</v>
      </c>
      <c r="Q73">
        <v>0.96822359882795261</v>
      </c>
      <c r="R73">
        <v>2.5065963060686017E-3</v>
      </c>
    </row>
    <row r="74" spans="1:18">
      <c r="A74" s="3">
        <v>2017</v>
      </c>
      <c r="B74" s="17" t="s">
        <v>214</v>
      </c>
      <c r="C74" s="17" t="s">
        <v>215</v>
      </c>
      <c r="D74" s="3">
        <v>0</v>
      </c>
      <c r="E74" s="23">
        <v>1.8832846440566639E-2</v>
      </c>
      <c r="F74" s="24">
        <v>8.1</v>
      </c>
      <c r="G74" s="3">
        <v>1</v>
      </c>
      <c r="H74" s="3">
        <v>0</v>
      </c>
      <c r="I74" s="3">
        <v>0</v>
      </c>
      <c r="J74" s="3">
        <v>0</v>
      </c>
      <c r="K74" s="3">
        <v>0</v>
      </c>
      <c r="L74" s="3">
        <v>1</v>
      </c>
      <c r="M74">
        <v>0</v>
      </c>
      <c r="N74" s="3">
        <v>0.37293485915492958</v>
      </c>
      <c r="O74">
        <v>0.24188316090461115</v>
      </c>
      <c r="P74" s="3">
        <v>6.4181410962802747</v>
      </c>
      <c r="Q74">
        <v>0.96682481458926384</v>
      </c>
      <c r="R74">
        <v>2.602740740740741E-3</v>
      </c>
    </row>
    <row r="75" spans="1:18">
      <c r="A75" s="3">
        <v>2017</v>
      </c>
      <c r="B75" s="17" t="s">
        <v>216</v>
      </c>
      <c r="C75" s="17" t="s">
        <v>217</v>
      </c>
      <c r="D75" s="3">
        <v>0</v>
      </c>
      <c r="E75" s="23">
        <v>1.2292492411671335E-2</v>
      </c>
      <c r="F75" s="24">
        <v>7.6</v>
      </c>
      <c r="G75" s="3">
        <v>1</v>
      </c>
      <c r="H75" s="3">
        <v>0</v>
      </c>
      <c r="I75" s="3">
        <v>0</v>
      </c>
      <c r="J75" s="3">
        <v>0</v>
      </c>
      <c r="K75" s="3">
        <v>0</v>
      </c>
      <c r="L75" s="3">
        <v>1</v>
      </c>
      <c r="M75">
        <v>0</v>
      </c>
      <c r="N75" s="3">
        <v>0.30177521008403363</v>
      </c>
      <c r="O75">
        <v>0.25549211666664262</v>
      </c>
      <c r="P75" s="3">
        <v>5.868742545028673</v>
      </c>
      <c r="Q75">
        <v>0.96552333878659191</v>
      </c>
      <c r="R75">
        <v>3.845031055900621E-3</v>
      </c>
    </row>
    <row r="76" spans="1:18">
      <c r="A76" s="3">
        <v>2017</v>
      </c>
      <c r="B76" s="17" t="s">
        <v>218</v>
      </c>
      <c r="C76" s="17" t="s">
        <v>219</v>
      </c>
      <c r="D76" s="3">
        <v>1</v>
      </c>
      <c r="E76" s="23">
        <v>-6.5216695360029017E-3</v>
      </c>
      <c r="F76" s="24">
        <v>8.8000000000000007</v>
      </c>
      <c r="G76" s="3">
        <v>1</v>
      </c>
      <c r="H76" s="3">
        <v>0</v>
      </c>
      <c r="I76" s="3">
        <v>0</v>
      </c>
      <c r="J76" s="3">
        <v>0</v>
      </c>
      <c r="K76" s="3">
        <v>0</v>
      </c>
      <c r="L76" s="3">
        <v>1</v>
      </c>
      <c r="M76">
        <v>0</v>
      </c>
      <c r="N76" s="3">
        <v>0.38334880382775122</v>
      </c>
      <c r="O76">
        <v>0.27162073371428863</v>
      </c>
      <c r="P76" s="3">
        <v>5.8687447773616315</v>
      </c>
      <c r="Q76">
        <v>0.97000745133231558</v>
      </c>
      <c r="R76">
        <v>2.1512981199641899E-3</v>
      </c>
    </row>
    <row r="77" spans="1:18">
      <c r="A77" s="3">
        <v>2017</v>
      </c>
      <c r="B77" s="17" t="s">
        <v>220</v>
      </c>
      <c r="C77" s="17" t="s">
        <v>221</v>
      </c>
      <c r="D77" s="3">
        <v>1</v>
      </c>
      <c r="E77" s="23">
        <v>1.9554242579050151E-2</v>
      </c>
      <c r="F77" s="24">
        <v>7</v>
      </c>
      <c r="G77" s="3">
        <v>1</v>
      </c>
      <c r="H77" s="3">
        <v>0</v>
      </c>
      <c r="I77" s="3">
        <v>0</v>
      </c>
      <c r="J77" s="3">
        <v>0</v>
      </c>
      <c r="K77" s="3">
        <v>0</v>
      </c>
      <c r="L77" s="3">
        <v>1</v>
      </c>
      <c r="M77">
        <v>0</v>
      </c>
      <c r="N77" s="3">
        <v>0.47693750000000001</v>
      </c>
      <c r="O77">
        <v>0.21289020583691706</v>
      </c>
      <c r="P77" s="3">
        <v>4.744215163283318</v>
      </c>
      <c r="Q77">
        <v>0.96573692327852989</v>
      </c>
      <c r="R77">
        <v>2.880508474576271E-3</v>
      </c>
    </row>
    <row r="78" spans="1:18">
      <c r="A78" s="3">
        <v>2017</v>
      </c>
      <c r="B78" s="17" t="s">
        <v>222</v>
      </c>
      <c r="C78" s="17" t="s">
        <v>223</v>
      </c>
      <c r="D78" s="3">
        <v>1</v>
      </c>
      <c r="E78" s="23">
        <v>2.4191833520413814E-3</v>
      </c>
      <c r="F78" s="24">
        <v>8.5</v>
      </c>
      <c r="G78" s="3">
        <v>1</v>
      </c>
      <c r="H78" s="3">
        <v>0</v>
      </c>
      <c r="I78" s="3">
        <v>0</v>
      </c>
      <c r="J78" s="3">
        <v>0</v>
      </c>
      <c r="K78" s="3">
        <v>0</v>
      </c>
      <c r="L78" s="3">
        <v>1</v>
      </c>
      <c r="M78">
        <v>0</v>
      </c>
      <c r="N78" s="3">
        <v>0.43664741379310346</v>
      </c>
      <c r="O78">
        <v>0.23232703533278892</v>
      </c>
      <c r="P78" s="3">
        <v>5.3547514782437871</v>
      </c>
      <c r="Q78">
        <v>0.95979949102783546</v>
      </c>
      <c r="R78">
        <v>2.0484909456740443E-3</v>
      </c>
    </row>
    <row r="79" spans="1:18">
      <c r="A79" s="3">
        <v>2017</v>
      </c>
      <c r="B79" s="17" t="s">
        <v>224</v>
      </c>
      <c r="C79" s="17" t="s">
        <v>225</v>
      </c>
      <c r="D79" s="3">
        <v>1</v>
      </c>
      <c r="E79" s="23">
        <v>-5.5102402774692395E-2</v>
      </c>
      <c r="F79" s="24">
        <v>11.2</v>
      </c>
      <c r="G79" s="3">
        <v>1</v>
      </c>
      <c r="H79" s="3">
        <v>0</v>
      </c>
      <c r="I79" s="3">
        <v>0</v>
      </c>
      <c r="J79" s="3">
        <v>0</v>
      </c>
      <c r="K79" s="3">
        <v>0</v>
      </c>
      <c r="L79" s="3">
        <v>1</v>
      </c>
      <c r="M79">
        <v>0</v>
      </c>
      <c r="N79" s="3">
        <v>0.42931973684210528</v>
      </c>
      <c r="O79">
        <v>0.20551453640201311</v>
      </c>
      <c r="P79" s="3">
        <v>3.2266312157008654</v>
      </c>
      <c r="Q79">
        <v>0.96705007616087868</v>
      </c>
      <c r="R79">
        <v>2.7780361757105943E-3</v>
      </c>
    </row>
    <row r="80" spans="1:18">
      <c r="A80" s="3">
        <v>2017</v>
      </c>
      <c r="B80" s="17" t="s">
        <v>226</v>
      </c>
      <c r="C80" s="17" t="s">
        <v>227</v>
      </c>
      <c r="D80" s="3">
        <v>1</v>
      </c>
      <c r="E80" s="23">
        <v>1.4606597864772043E-2</v>
      </c>
      <c r="F80" s="24">
        <v>10.1</v>
      </c>
      <c r="G80" s="3">
        <v>1</v>
      </c>
      <c r="H80" s="3">
        <v>0</v>
      </c>
      <c r="I80" s="3">
        <v>0</v>
      </c>
      <c r="J80" s="3">
        <v>0</v>
      </c>
      <c r="K80" s="3">
        <v>0</v>
      </c>
      <c r="L80" s="3">
        <v>1</v>
      </c>
      <c r="M80">
        <v>0</v>
      </c>
      <c r="N80" s="3">
        <v>0.49122010309278352</v>
      </c>
      <c r="O80">
        <v>0.22513637217030658</v>
      </c>
      <c r="P80" s="3">
        <v>4.7773356711578243</v>
      </c>
      <c r="Q80">
        <v>0.96246039999286437</v>
      </c>
      <c r="R80">
        <v>3.3590610328638497E-3</v>
      </c>
    </row>
    <row r="81" spans="1:18">
      <c r="A81" s="3">
        <v>2017</v>
      </c>
      <c r="B81" s="17" t="s">
        <v>228</v>
      </c>
      <c r="C81" s="17" t="s">
        <v>229</v>
      </c>
      <c r="D81" s="3">
        <v>0</v>
      </c>
      <c r="E81" s="23">
        <v>4.3298868918837767E-2</v>
      </c>
      <c r="F81" s="24">
        <v>11.1</v>
      </c>
      <c r="G81" s="3">
        <v>1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>
        <v>0</v>
      </c>
      <c r="N81" s="3">
        <v>0.68323934426229505</v>
      </c>
      <c r="O81">
        <v>0.20723804542251612</v>
      </c>
      <c r="P81" s="3">
        <v>5.5279377133418972</v>
      </c>
      <c r="Q81">
        <v>0.97385166132406864</v>
      </c>
      <c r="R81">
        <v>2.6387409200968525E-3</v>
      </c>
    </row>
    <row r="82" spans="1:18">
      <c r="A82" s="3">
        <v>2017</v>
      </c>
      <c r="B82" s="17" t="s">
        <v>230</v>
      </c>
      <c r="C82" s="17" t="s">
        <v>231</v>
      </c>
      <c r="D82" s="3">
        <v>0</v>
      </c>
      <c r="E82" s="23">
        <v>1.6728069751538713E-3</v>
      </c>
      <c r="F82" s="24">
        <v>10.9</v>
      </c>
      <c r="G82" s="3">
        <v>1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>
        <v>0</v>
      </c>
      <c r="N82" s="3">
        <v>0.59091860465116286</v>
      </c>
      <c r="O82">
        <v>0.1643680850890982</v>
      </c>
      <c r="P82" s="3">
        <v>4.6481493802175562</v>
      </c>
      <c r="Q82">
        <v>0.9688856530037977</v>
      </c>
      <c r="R82">
        <v>2.3252941176470586E-3</v>
      </c>
    </row>
    <row r="83" spans="1:18">
      <c r="A83" s="3">
        <v>2017</v>
      </c>
      <c r="B83" s="17" t="s">
        <v>232</v>
      </c>
      <c r="C83" s="17" t="s">
        <v>233</v>
      </c>
      <c r="D83" s="3">
        <v>0</v>
      </c>
      <c r="E83" s="23">
        <v>1.9669171035260748E-2</v>
      </c>
      <c r="F83" s="24">
        <v>9.6</v>
      </c>
      <c r="G83" s="3">
        <v>1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>
        <v>0</v>
      </c>
      <c r="N83" s="3">
        <v>0.64164583333333336</v>
      </c>
      <c r="O83">
        <v>0.22400836277583702</v>
      </c>
      <c r="P83" s="3">
        <v>6.6575140625000007</v>
      </c>
      <c r="Q83">
        <v>0.97963570245787202</v>
      </c>
      <c r="R83">
        <v>1.5758793969849246E-3</v>
      </c>
    </row>
    <row r="84" spans="1:18">
      <c r="A84" s="3">
        <v>2017</v>
      </c>
      <c r="B84" s="17" t="s">
        <v>234</v>
      </c>
      <c r="C84" s="17" t="s">
        <v>235</v>
      </c>
      <c r="D84" s="3">
        <v>0</v>
      </c>
      <c r="E84" s="23">
        <v>2.6647573715564445E-2</v>
      </c>
      <c r="F84" s="24">
        <v>8.6</v>
      </c>
      <c r="G84" s="3">
        <v>1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>
        <v>0</v>
      </c>
      <c r="N84" s="3">
        <v>0.58685573770491806</v>
      </c>
      <c r="O84">
        <v>0.2076640878450598</v>
      </c>
      <c r="P84" s="3">
        <v>3.3264228527392459</v>
      </c>
      <c r="Q84">
        <v>0.98006324340329953</v>
      </c>
      <c r="R84">
        <v>2.6630597014925374E-3</v>
      </c>
    </row>
    <row r="85" spans="1:18">
      <c r="A85" s="3">
        <v>2017</v>
      </c>
      <c r="B85" s="17" t="s">
        <v>236</v>
      </c>
      <c r="C85" s="17" t="s">
        <v>237</v>
      </c>
      <c r="D85" s="3">
        <v>1</v>
      </c>
      <c r="E85" s="23">
        <v>9.4680342650970917E-2</v>
      </c>
      <c r="F85" s="24">
        <v>8.6999999999999993</v>
      </c>
      <c r="G85" s="3">
        <v>1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>
        <v>0</v>
      </c>
      <c r="N85" s="3">
        <v>1.1328619047619046</v>
      </c>
      <c r="O85">
        <v>0.21320465052881768</v>
      </c>
      <c r="P85" s="3">
        <v>3.6682017241379312</v>
      </c>
      <c r="Q85">
        <v>0.98683485987868913</v>
      </c>
      <c r="R85">
        <v>2.5884297520661157E-3</v>
      </c>
    </row>
    <row r="86" spans="1:18">
      <c r="A86" s="3">
        <v>2017</v>
      </c>
      <c r="B86" s="17" t="s">
        <v>238</v>
      </c>
      <c r="C86" s="17" t="s">
        <v>239</v>
      </c>
      <c r="D86" s="3">
        <v>1</v>
      </c>
      <c r="E86" s="23">
        <v>4.9078032398205823E-2</v>
      </c>
      <c r="F86" s="24">
        <v>8.6</v>
      </c>
      <c r="G86" s="3">
        <v>1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>
        <v>0</v>
      </c>
      <c r="N86" s="3">
        <v>1.0857462499999999</v>
      </c>
      <c r="O86">
        <v>0.22128535984974967</v>
      </c>
      <c r="P86" s="3">
        <v>4.4227168942205726</v>
      </c>
      <c r="Q86">
        <v>0.98262945877086849</v>
      </c>
      <c r="R86">
        <v>3.8886597938144326E-3</v>
      </c>
    </row>
    <row r="87" spans="1:18">
      <c r="A87" s="3">
        <v>2017</v>
      </c>
      <c r="B87" s="17" t="s">
        <v>240</v>
      </c>
      <c r="C87" s="17" t="s">
        <v>241</v>
      </c>
      <c r="D87" s="3">
        <v>1</v>
      </c>
      <c r="E87" s="23">
        <v>2.2041219476618069E-2</v>
      </c>
      <c r="F87" s="24">
        <v>9.6</v>
      </c>
      <c r="G87" s="3">
        <v>1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>
        <v>0</v>
      </c>
      <c r="N87" s="3">
        <v>0.62996734693877554</v>
      </c>
      <c r="O87">
        <v>0.2230085893947</v>
      </c>
      <c r="P87" s="3">
        <v>4.4838380855397153</v>
      </c>
      <c r="Q87">
        <v>0.98091251895141951</v>
      </c>
      <c r="R87">
        <v>2.2403041825095056E-3</v>
      </c>
    </row>
    <row r="88" spans="1:18">
      <c r="A88" s="3">
        <v>2017</v>
      </c>
      <c r="B88" s="17" t="s">
        <v>242</v>
      </c>
      <c r="C88" s="17" t="s">
        <v>243</v>
      </c>
      <c r="D88" s="3">
        <v>1</v>
      </c>
      <c r="E88" s="23">
        <v>4.4852551902375526E-2</v>
      </c>
      <c r="F88" s="24">
        <v>11.4</v>
      </c>
      <c r="G88" s="3">
        <v>1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>
        <v>0</v>
      </c>
      <c r="N88" s="3">
        <v>0.41538791208791209</v>
      </c>
      <c r="O88">
        <v>0.21281529918582442</v>
      </c>
      <c r="P88" s="3">
        <v>5.7162770688495179</v>
      </c>
      <c r="Q88">
        <v>0.97640759464871962</v>
      </c>
      <c r="R88">
        <v>2.9627906976744185E-3</v>
      </c>
    </row>
    <row r="89" spans="1:18">
      <c r="A89" s="3">
        <v>2017</v>
      </c>
      <c r="B89" s="17" t="s">
        <v>244</v>
      </c>
      <c r="C89" s="17" t="s">
        <v>245</v>
      </c>
      <c r="D89" s="3">
        <v>1</v>
      </c>
      <c r="E89" s="23">
        <v>1.5944363381402666E-2</v>
      </c>
      <c r="F89" s="24">
        <v>10.8</v>
      </c>
      <c r="G89" s="3">
        <v>1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>
        <v>0</v>
      </c>
      <c r="N89" s="3">
        <v>0.73548965517241383</v>
      </c>
      <c r="O89">
        <v>0.15905771026919432</v>
      </c>
      <c r="P89" s="3">
        <v>3.9956999767333641</v>
      </c>
      <c r="Q89">
        <v>0.97984922078652736</v>
      </c>
      <c r="R89">
        <v>2.2861702127659573E-3</v>
      </c>
    </row>
    <row r="90" spans="1:18">
      <c r="A90" s="3">
        <v>2017</v>
      </c>
      <c r="B90" s="17" t="s">
        <v>246</v>
      </c>
      <c r="C90" s="17" t="s">
        <v>247</v>
      </c>
      <c r="D90" s="3">
        <v>1</v>
      </c>
      <c r="E90" s="23">
        <v>1.8401201872299093E-2</v>
      </c>
      <c r="F90" s="24">
        <v>9.6999999999999993</v>
      </c>
      <c r="G90" s="3">
        <v>1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>
        <v>0</v>
      </c>
      <c r="N90" s="3">
        <v>0.39837428571428568</v>
      </c>
      <c r="O90">
        <v>0.17703807675883823</v>
      </c>
      <c r="P90" s="3">
        <v>5.311727017484869</v>
      </c>
      <c r="Q90">
        <v>0.95734090697190732</v>
      </c>
      <c r="R90">
        <v>1.2930434782608695E-3</v>
      </c>
    </row>
    <row r="91" spans="1:18">
      <c r="A91" s="3">
        <v>2017</v>
      </c>
      <c r="B91" s="17" t="s">
        <v>248</v>
      </c>
      <c r="C91" s="17" t="s">
        <v>249</v>
      </c>
      <c r="D91" s="3">
        <v>1</v>
      </c>
      <c r="E91" s="23">
        <v>4.1598292211847049E-2</v>
      </c>
      <c r="F91" s="24">
        <v>9.1999999999999993</v>
      </c>
      <c r="G91" s="3">
        <v>1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>
        <v>0</v>
      </c>
      <c r="N91" s="3">
        <v>0.91589047619047614</v>
      </c>
      <c r="O91">
        <v>0.19098646728240701</v>
      </c>
      <c r="P91" s="3">
        <v>4.4577095984943549</v>
      </c>
      <c r="Q91">
        <v>0.9834249260412713</v>
      </c>
      <c r="R91">
        <v>2.5918699186991867E-3</v>
      </c>
    </row>
    <row r="92" spans="1:18">
      <c r="A92" s="3">
        <v>2017</v>
      </c>
      <c r="B92" s="17" t="s">
        <v>250</v>
      </c>
      <c r="C92" s="17" t="s">
        <v>251</v>
      </c>
      <c r="D92" s="3">
        <v>1</v>
      </c>
      <c r="E92" s="23">
        <v>-2.3461597631909428E-2</v>
      </c>
      <c r="F92" s="24">
        <v>9.6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>
        <v>0</v>
      </c>
      <c r="N92" s="3">
        <v>0.66050652173913049</v>
      </c>
      <c r="O92">
        <v>0.20263283780874994</v>
      </c>
      <c r="P92" s="3">
        <v>3.9080085472713297</v>
      </c>
      <c r="Q92">
        <v>0.97859021238640964</v>
      </c>
      <c r="R92">
        <v>2.2431034482758619E-3</v>
      </c>
    </row>
    <row r="93" spans="1:18">
      <c r="A93" s="3">
        <v>2017</v>
      </c>
      <c r="B93" s="17" t="s">
        <v>252</v>
      </c>
      <c r="C93" s="17" t="s">
        <v>253</v>
      </c>
      <c r="D93" s="3">
        <v>0</v>
      </c>
      <c r="E93" s="23">
        <v>-2.0349350362157265E-2</v>
      </c>
      <c r="F93" s="24">
        <v>7</v>
      </c>
      <c r="G93" s="3">
        <v>0</v>
      </c>
      <c r="H93" s="3">
        <v>0</v>
      </c>
      <c r="I93" s="3">
        <v>0</v>
      </c>
      <c r="J93" s="3">
        <v>1</v>
      </c>
      <c r="K93" s="3">
        <v>0</v>
      </c>
      <c r="L93" s="3">
        <v>0</v>
      </c>
      <c r="M93">
        <v>1</v>
      </c>
      <c r="N93" s="3">
        <v>0.20045664062500002</v>
      </c>
      <c r="O93">
        <v>0.37541343543294614</v>
      </c>
      <c r="P93" s="3">
        <v>8.1051864108368363</v>
      </c>
      <c r="Q93">
        <v>0.96384426962657521</v>
      </c>
      <c r="R93">
        <v>4.1851127819548875E-3</v>
      </c>
    </row>
    <row r="94" spans="1:18">
      <c r="A94" s="3">
        <v>2017</v>
      </c>
      <c r="B94" s="17" t="s">
        <v>256</v>
      </c>
      <c r="C94" s="17" t="s">
        <v>257</v>
      </c>
      <c r="D94" s="3">
        <v>1</v>
      </c>
      <c r="E94" s="23">
        <v>2.0184932376805425E-3</v>
      </c>
      <c r="F94" s="24">
        <v>7.2</v>
      </c>
      <c r="G94" s="3">
        <v>0</v>
      </c>
      <c r="H94" s="3">
        <v>0</v>
      </c>
      <c r="I94" s="3">
        <v>0</v>
      </c>
      <c r="J94" s="3">
        <v>1</v>
      </c>
      <c r="K94" s="3">
        <v>0</v>
      </c>
      <c r="L94" s="3">
        <v>0</v>
      </c>
      <c r="M94">
        <v>1</v>
      </c>
      <c r="N94" s="3">
        <v>0.20579871794871793</v>
      </c>
      <c r="O94">
        <v>0.31154356222167107</v>
      </c>
      <c r="P94" s="3">
        <v>7.4445404797749708</v>
      </c>
      <c r="Q94">
        <v>0.96068943391289729</v>
      </c>
      <c r="R94">
        <v>4.1548971193415638E-3</v>
      </c>
    </row>
    <row r="95" spans="1:18">
      <c r="A95" s="3">
        <v>2017</v>
      </c>
      <c r="B95" s="17" t="s">
        <v>258</v>
      </c>
      <c r="C95" s="17" t="s">
        <v>259</v>
      </c>
      <c r="D95" s="3">
        <v>0</v>
      </c>
      <c r="E95" s="23">
        <v>1.9878412727880768E-2</v>
      </c>
      <c r="F95" s="24">
        <v>10.1</v>
      </c>
      <c r="G95" s="3">
        <v>0</v>
      </c>
      <c r="H95" s="3">
        <v>0</v>
      </c>
      <c r="I95" s="3">
        <v>0</v>
      </c>
      <c r="J95" s="3">
        <v>1</v>
      </c>
      <c r="K95" s="3">
        <v>0</v>
      </c>
      <c r="L95" s="3">
        <v>1</v>
      </c>
      <c r="M95">
        <v>0</v>
      </c>
      <c r="N95" s="3">
        <v>0.37766153846153844</v>
      </c>
      <c r="O95">
        <v>0.21014175515688427</v>
      </c>
      <c r="P95" s="3">
        <v>6.6665039553660526</v>
      </c>
      <c r="Q95">
        <v>0.96258011514855246</v>
      </c>
      <c r="R95">
        <v>1.6625942684766215E-3</v>
      </c>
    </row>
    <row r="96" spans="1:18">
      <c r="A96" s="3">
        <v>2017</v>
      </c>
      <c r="B96" s="17" t="s">
        <v>260</v>
      </c>
      <c r="C96" s="17" t="s">
        <v>261</v>
      </c>
      <c r="D96" s="3">
        <v>0</v>
      </c>
      <c r="E96" s="23">
        <v>2.6044330891655216E-2</v>
      </c>
      <c r="F96" s="24">
        <v>11.1</v>
      </c>
      <c r="G96" s="3">
        <v>0</v>
      </c>
      <c r="H96" s="3">
        <v>0</v>
      </c>
      <c r="I96" s="3">
        <v>0</v>
      </c>
      <c r="J96" s="3">
        <v>1</v>
      </c>
      <c r="K96" s="3">
        <v>0</v>
      </c>
      <c r="L96" s="3">
        <v>1</v>
      </c>
      <c r="M96">
        <v>0</v>
      </c>
      <c r="N96" s="3">
        <v>0.29216086956521736</v>
      </c>
      <c r="O96">
        <v>0.19134910137624189</v>
      </c>
      <c r="P96" s="3">
        <v>8.0501006013363021</v>
      </c>
      <c r="Q96">
        <v>0.93318154084259719</v>
      </c>
      <c r="R96">
        <v>8.8910891089108912E-4</v>
      </c>
    </row>
    <row r="97" spans="1:18">
      <c r="A97" s="3">
        <v>2017</v>
      </c>
      <c r="B97" s="17" t="s">
        <v>262</v>
      </c>
      <c r="C97" s="17" t="s">
        <v>263</v>
      </c>
      <c r="D97" s="3">
        <v>0</v>
      </c>
      <c r="E97" s="23">
        <v>3.073110894150571E-2</v>
      </c>
      <c r="F97" s="24">
        <v>10.1</v>
      </c>
      <c r="G97" s="3">
        <v>0</v>
      </c>
      <c r="H97" s="3">
        <v>0</v>
      </c>
      <c r="I97" s="3">
        <v>0</v>
      </c>
      <c r="J97" s="3">
        <v>1</v>
      </c>
      <c r="K97" s="3">
        <v>0</v>
      </c>
      <c r="L97" s="3">
        <v>1</v>
      </c>
      <c r="M97">
        <v>0</v>
      </c>
      <c r="N97" s="3">
        <v>0.40396666666666664</v>
      </c>
      <c r="O97">
        <v>0.30338701964387005</v>
      </c>
      <c r="P97" s="3">
        <v>7.0621306446013206</v>
      </c>
      <c r="Q97">
        <v>0.96759033523618065</v>
      </c>
      <c r="R97">
        <v>2.7814377682403432E-3</v>
      </c>
    </row>
    <row r="98" spans="1:18">
      <c r="A98" s="3">
        <v>2017</v>
      </c>
      <c r="B98" s="17" t="s">
        <v>264</v>
      </c>
      <c r="C98" s="17" t="s">
        <v>265</v>
      </c>
      <c r="D98" s="3">
        <v>0</v>
      </c>
      <c r="E98" s="23">
        <v>3.3302774904712239E-3</v>
      </c>
      <c r="F98" s="24">
        <v>8.5</v>
      </c>
      <c r="G98" s="3">
        <v>0</v>
      </c>
      <c r="H98" s="3">
        <v>0</v>
      </c>
      <c r="I98" s="3">
        <v>0</v>
      </c>
      <c r="J98" s="3">
        <v>1</v>
      </c>
      <c r="K98" s="3">
        <v>0</v>
      </c>
      <c r="L98" s="3">
        <v>1</v>
      </c>
      <c r="M98">
        <v>0</v>
      </c>
      <c r="N98" s="3">
        <v>0.52013870967741938</v>
      </c>
      <c r="O98">
        <v>0.22721818819011042</v>
      </c>
      <c r="P98" s="3">
        <v>7.4608714228776405</v>
      </c>
      <c r="Q98">
        <v>0.96887926917757661</v>
      </c>
      <c r="R98">
        <v>1.5183055975794251E-3</v>
      </c>
    </row>
    <row r="99" spans="1:18">
      <c r="A99" s="3">
        <v>2017</v>
      </c>
      <c r="B99" s="17" t="s">
        <v>266</v>
      </c>
      <c r="C99" s="17" t="s">
        <v>267</v>
      </c>
      <c r="D99" s="3">
        <v>0</v>
      </c>
      <c r="E99" s="23">
        <v>2.8704695796733629E-2</v>
      </c>
      <c r="F99" s="24">
        <v>8.3000000000000007</v>
      </c>
      <c r="G99" s="3">
        <v>0</v>
      </c>
      <c r="H99" s="3">
        <v>0</v>
      </c>
      <c r="I99" s="3">
        <v>0</v>
      </c>
      <c r="J99" s="3">
        <v>1</v>
      </c>
      <c r="K99" s="3">
        <v>0</v>
      </c>
      <c r="L99" s="3">
        <v>1</v>
      </c>
      <c r="M99">
        <v>0</v>
      </c>
      <c r="N99" s="3">
        <v>0.19757160493827161</v>
      </c>
      <c r="O99">
        <v>0.23042841042882398</v>
      </c>
      <c r="P99" s="3">
        <v>5.5395926613192863</v>
      </c>
      <c r="Q99">
        <v>0.97390225765935778</v>
      </c>
      <c r="R99">
        <v>1.6943204868154159E-3</v>
      </c>
    </row>
    <row r="100" spans="1:18">
      <c r="A100" s="3">
        <v>2017</v>
      </c>
      <c r="B100" s="17" t="s">
        <v>268</v>
      </c>
      <c r="C100" s="17" t="s">
        <v>269</v>
      </c>
      <c r="D100" s="3">
        <v>1</v>
      </c>
      <c r="E100" s="23">
        <v>-7.9859206023064608E-2</v>
      </c>
      <c r="F100" s="24">
        <v>6.6</v>
      </c>
      <c r="G100" s="3">
        <v>0</v>
      </c>
      <c r="H100" s="3">
        <v>0</v>
      </c>
      <c r="I100" s="3">
        <v>0</v>
      </c>
      <c r="J100" s="3">
        <v>1</v>
      </c>
      <c r="K100" s="3">
        <v>0</v>
      </c>
      <c r="L100" s="3">
        <v>1</v>
      </c>
      <c r="M100">
        <v>0</v>
      </c>
      <c r="N100" s="3">
        <v>0.58740322580645155</v>
      </c>
      <c r="O100">
        <v>0.17917375521015713</v>
      </c>
      <c r="P100" s="3">
        <v>4.6449742207663283</v>
      </c>
      <c r="Q100">
        <v>0.97233861445948555</v>
      </c>
      <c r="R100">
        <v>2.6721485411140586E-3</v>
      </c>
    </row>
    <row r="101" spans="1:18">
      <c r="A101" s="3">
        <v>2017</v>
      </c>
      <c r="B101" s="17" t="s">
        <v>270</v>
      </c>
      <c r="C101" s="17" t="s">
        <v>271</v>
      </c>
      <c r="D101" s="3">
        <v>1</v>
      </c>
      <c r="E101" s="23">
        <v>4.2939702883534811E-2</v>
      </c>
      <c r="F101" s="24">
        <v>6.4</v>
      </c>
      <c r="G101" s="3">
        <v>0</v>
      </c>
      <c r="H101" s="3">
        <v>0</v>
      </c>
      <c r="I101" s="3">
        <v>0</v>
      </c>
      <c r="J101" s="3">
        <v>1</v>
      </c>
      <c r="K101" s="3">
        <v>0</v>
      </c>
      <c r="L101" s="3">
        <v>1</v>
      </c>
      <c r="M101">
        <v>0</v>
      </c>
      <c r="N101" s="3">
        <v>0.45703636363636363</v>
      </c>
      <c r="O101">
        <v>0.22019881803069657</v>
      </c>
      <c r="P101" s="3">
        <v>4.6326471034203367</v>
      </c>
      <c r="Q101">
        <v>0.96563034570553374</v>
      </c>
      <c r="R101">
        <v>3.7239224137931033E-3</v>
      </c>
    </row>
    <row r="102" spans="1:18">
      <c r="A102" s="3">
        <v>2017</v>
      </c>
      <c r="B102" s="17" t="s">
        <v>272</v>
      </c>
      <c r="C102" s="17" t="s">
        <v>273</v>
      </c>
      <c r="D102" s="3">
        <v>1</v>
      </c>
      <c r="E102" s="23">
        <v>9.7277086312502897E-3</v>
      </c>
      <c r="F102" s="24">
        <v>8</v>
      </c>
      <c r="G102" s="3">
        <v>0</v>
      </c>
      <c r="H102" s="3">
        <v>0</v>
      </c>
      <c r="I102" s="3">
        <v>0</v>
      </c>
      <c r="J102" s="3">
        <v>1</v>
      </c>
      <c r="K102" s="3">
        <v>0</v>
      </c>
      <c r="L102" s="3">
        <v>1</v>
      </c>
      <c r="M102">
        <v>0</v>
      </c>
      <c r="N102" s="3">
        <v>0.40383950617283948</v>
      </c>
      <c r="O102">
        <v>0.27384057711395754</v>
      </c>
      <c r="P102" s="3">
        <v>5.6970182419272168</v>
      </c>
      <c r="Q102">
        <v>0.97017822750756622</v>
      </c>
      <c r="R102">
        <v>3.6880907372400756E-3</v>
      </c>
    </row>
    <row r="103" spans="1:18">
      <c r="A103" s="3">
        <v>2017</v>
      </c>
      <c r="B103" s="17" t="s">
        <v>274</v>
      </c>
      <c r="C103" s="17" t="s">
        <v>275</v>
      </c>
      <c r="D103" s="3">
        <v>1</v>
      </c>
      <c r="E103" s="23">
        <v>5.8739477156808323E-3</v>
      </c>
      <c r="F103" s="24">
        <v>9.1</v>
      </c>
      <c r="G103" s="3">
        <v>0</v>
      </c>
      <c r="H103" s="3">
        <v>0</v>
      </c>
      <c r="I103" s="3">
        <v>0</v>
      </c>
      <c r="J103" s="3">
        <v>1</v>
      </c>
      <c r="K103" s="3">
        <v>0</v>
      </c>
      <c r="L103" s="3">
        <v>1</v>
      </c>
      <c r="M103">
        <v>0</v>
      </c>
      <c r="N103" s="3">
        <v>0.42195460526315792</v>
      </c>
      <c r="O103">
        <v>0.2564343593171734</v>
      </c>
      <c r="P103" s="3">
        <v>4.664716008702352</v>
      </c>
      <c r="Q103">
        <v>0.9656002532075818</v>
      </c>
      <c r="R103">
        <v>4.0706642066420671E-3</v>
      </c>
    </row>
    <row r="104" spans="1:18">
      <c r="A104" s="3">
        <v>2017</v>
      </c>
      <c r="B104" s="17" t="s">
        <v>276</v>
      </c>
      <c r="C104" s="17" t="s">
        <v>277</v>
      </c>
      <c r="D104" s="3">
        <v>1</v>
      </c>
      <c r="E104" s="23">
        <v>-1.8862006065510372E-2</v>
      </c>
      <c r="F104" s="24">
        <v>9.4</v>
      </c>
      <c r="G104" s="3">
        <v>0</v>
      </c>
      <c r="H104" s="3">
        <v>0</v>
      </c>
      <c r="I104" s="3">
        <v>0</v>
      </c>
      <c r="J104" s="3">
        <v>1</v>
      </c>
      <c r="K104" s="3">
        <v>0</v>
      </c>
      <c r="L104" s="3">
        <v>1</v>
      </c>
      <c r="M104">
        <v>0</v>
      </c>
      <c r="N104" s="3">
        <v>0.58379056603773583</v>
      </c>
      <c r="O104">
        <v>0.21142776587410528</v>
      </c>
      <c r="P104" s="3">
        <v>4.012113457769483</v>
      </c>
      <c r="Q104">
        <v>0.96536946242675548</v>
      </c>
      <c r="R104">
        <v>2.5390995260663506E-3</v>
      </c>
    </row>
    <row r="105" spans="1:18">
      <c r="A105" s="3">
        <v>2017</v>
      </c>
      <c r="B105" s="17" t="s">
        <v>278</v>
      </c>
      <c r="C105" s="17" t="s">
        <v>279</v>
      </c>
      <c r="D105" s="3">
        <v>1</v>
      </c>
      <c r="E105" s="23">
        <v>3.9908739603254438E-2</v>
      </c>
      <c r="F105" s="24">
        <v>9.1999999999999993</v>
      </c>
      <c r="G105" s="3">
        <v>0</v>
      </c>
      <c r="H105" s="3">
        <v>0</v>
      </c>
      <c r="I105" s="3">
        <v>0</v>
      </c>
      <c r="J105" s="3">
        <v>1</v>
      </c>
      <c r="K105" s="3">
        <v>0</v>
      </c>
      <c r="L105" s="3">
        <v>1</v>
      </c>
      <c r="M105">
        <v>0</v>
      </c>
      <c r="N105" s="3">
        <v>0.53955102040816327</v>
      </c>
      <c r="O105">
        <v>0.28818451368188691</v>
      </c>
      <c r="P105" s="3">
        <v>4.7004091950770972</v>
      </c>
      <c r="Q105">
        <v>0.97326197140479609</v>
      </c>
      <c r="R105">
        <v>2.237025316455696E-3</v>
      </c>
    </row>
    <row r="106" spans="1:18">
      <c r="A106" s="3">
        <v>2017</v>
      </c>
      <c r="B106" s="17" t="s">
        <v>280</v>
      </c>
      <c r="C106" s="17" t="s">
        <v>281</v>
      </c>
      <c r="D106" s="3">
        <v>1</v>
      </c>
      <c r="E106" s="23">
        <v>-6.3419687292689653E-2</v>
      </c>
      <c r="F106" s="24">
        <v>8.9</v>
      </c>
      <c r="G106" s="3">
        <v>0</v>
      </c>
      <c r="H106" s="3">
        <v>0</v>
      </c>
      <c r="I106" s="3">
        <v>0</v>
      </c>
      <c r="J106" s="3">
        <v>1</v>
      </c>
      <c r="K106" s="3">
        <v>0</v>
      </c>
      <c r="L106" s="3">
        <v>1</v>
      </c>
      <c r="M106">
        <v>0</v>
      </c>
      <c r="N106" s="3">
        <v>0.28672567567567564</v>
      </c>
      <c r="O106">
        <v>0.32707876521921864</v>
      </c>
      <c r="P106" s="3">
        <v>6.2568539253963023</v>
      </c>
      <c r="Q106">
        <v>0.95992214047705449</v>
      </c>
      <c r="R106">
        <v>3.1471502590673579E-3</v>
      </c>
    </row>
    <row r="107" spans="1:18">
      <c r="A107" s="3">
        <v>2017</v>
      </c>
      <c r="B107" s="17" t="s">
        <v>282</v>
      </c>
      <c r="C107" s="17" t="s">
        <v>283</v>
      </c>
      <c r="D107" s="3">
        <v>1</v>
      </c>
      <c r="E107" s="23">
        <v>-4.5190054879822639E-2</v>
      </c>
      <c r="F107" s="24">
        <v>8.9</v>
      </c>
      <c r="G107" s="3">
        <v>0</v>
      </c>
      <c r="H107" s="3">
        <v>0</v>
      </c>
      <c r="I107" s="3">
        <v>0</v>
      </c>
      <c r="J107" s="3">
        <v>1</v>
      </c>
      <c r="K107" s="3">
        <v>0</v>
      </c>
      <c r="L107" s="3">
        <v>1</v>
      </c>
      <c r="M107">
        <v>0</v>
      </c>
      <c r="N107" s="3">
        <v>0.32853703703703702</v>
      </c>
      <c r="O107">
        <v>0.30345139073688521</v>
      </c>
      <c r="P107" s="3">
        <v>6.2718844155844149</v>
      </c>
      <c r="Q107">
        <v>0.96682136169200039</v>
      </c>
      <c r="R107">
        <v>2.7678160919540232E-3</v>
      </c>
    </row>
    <row r="108" spans="1:18">
      <c r="A108" s="3">
        <v>2017</v>
      </c>
      <c r="B108" s="17" t="s">
        <v>284</v>
      </c>
      <c r="C108" s="17" t="s">
        <v>285</v>
      </c>
      <c r="D108" s="3">
        <v>1</v>
      </c>
      <c r="E108" s="23">
        <v>4.7905014894841662E-2</v>
      </c>
      <c r="F108" s="24">
        <v>7</v>
      </c>
      <c r="G108" s="3">
        <v>0</v>
      </c>
      <c r="H108" s="3">
        <v>0</v>
      </c>
      <c r="I108" s="3">
        <v>0</v>
      </c>
      <c r="J108" s="3">
        <v>1</v>
      </c>
      <c r="K108" s="3">
        <v>0</v>
      </c>
      <c r="L108" s="3">
        <v>1</v>
      </c>
      <c r="M108">
        <v>0</v>
      </c>
      <c r="N108" s="3">
        <v>0.42916103896103897</v>
      </c>
      <c r="O108">
        <v>0.31070847826571946</v>
      </c>
      <c r="P108" s="3">
        <v>6.5441180110265469</v>
      </c>
      <c r="Q108">
        <v>0.94950280523159047</v>
      </c>
      <c r="R108">
        <v>3.8897435897435901E-3</v>
      </c>
    </row>
    <row r="109" spans="1:18">
      <c r="A109" s="3">
        <v>2017</v>
      </c>
      <c r="B109" s="17" t="s">
        <v>286</v>
      </c>
      <c r="C109" s="17" t="s">
        <v>287</v>
      </c>
      <c r="D109" s="3">
        <v>1</v>
      </c>
      <c r="E109" s="23">
        <v>1.5823230190803627E-2</v>
      </c>
      <c r="F109" s="24">
        <v>8.4</v>
      </c>
      <c r="G109" s="3">
        <v>0</v>
      </c>
      <c r="H109" s="3">
        <v>0</v>
      </c>
      <c r="I109" s="3">
        <v>0</v>
      </c>
      <c r="J109" s="3">
        <v>1</v>
      </c>
      <c r="K109" s="3">
        <v>0</v>
      </c>
      <c r="L109" s="3">
        <v>1</v>
      </c>
      <c r="M109">
        <v>0</v>
      </c>
      <c r="N109" s="3">
        <v>0.4995228813559322</v>
      </c>
      <c r="O109">
        <v>0.20124912976981685</v>
      </c>
      <c r="P109" s="3">
        <v>5.9184728961566266</v>
      </c>
      <c r="Q109">
        <v>0.96949801251024281</v>
      </c>
      <c r="R109">
        <v>3.0421319796954316E-3</v>
      </c>
    </row>
    <row r="110" spans="1:18">
      <c r="A110" s="3">
        <v>2017</v>
      </c>
      <c r="B110" s="17" t="s">
        <v>288</v>
      </c>
      <c r="C110" s="17" t="s">
        <v>289</v>
      </c>
      <c r="D110" s="3">
        <v>1</v>
      </c>
      <c r="E110" s="23">
        <v>2.9396598747684577E-2</v>
      </c>
      <c r="F110" s="24">
        <v>9.3000000000000007</v>
      </c>
      <c r="G110" s="3">
        <v>0</v>
      </c>
      <c r="H110" s="3">
        <v>0</v>
      </c>
      <c r="I110" s="3">
        <v>0</v>
      </c>
      <c r="J110" s="3">
        <v>1</v>
      </c>
      <c r="K110" s="3">
        <v>0</v>
      </c>
      <c r="L110" s="3">
        <v>1</v>
      </c>
      <c r="M110">
        <v>0</v>
      </c>
      <c r="N110" s="3">
        <v>0.48045866666666665</v>
      </c>
      <c r="O110">
        <v>0.18881892635767819</v>
      </c>
      <c r="P110" s="3">
        <v>5.5957287099567097</v>
      </c>
      <c r="Q110">
        <v>0.96794729480718422</v>
      </c>
      <c r="R110">
        <v>2.6369863013698631E-3</v>
      </c>
    </row>
    <row r="111" spans="1:18">
      <c r="A111" s="3">
        <v>2017</v>
      </c>
      <c r="B111" s="17" t="s">
        <v>290</v>
      </c>
      <c r="C111" s="17" t="s">
        <v>291</v>
      </c>
      <c r="D111" s="3">
        <v>1</v>
      </c>
      <c r="E111" s="23">
        <v>-1.395533996328706E-3</v>
      </c>
      <c r="F111" s="24">
        <v>8.5</v>
      </c>
      <c r="G111" s="3">
        <v>0</v>
      </c>
      <c r="H111" s="3">
        <v>0</v>
      </c>
      <c r="I111" s="3">
        <v>0</v>
      </c>
      <c r="J111" s="3">
        <v>1</v>
      </c>
      <c r="K111" s="3">
        <v>0</v>
      </c>
      <c r="L111" s="3">
        <v>1</v>
      </c>
      <c r="M111">
        <v>0</v>
      </c>
      <c r="N111" s="3">
        <v>0.40059560439560438</v>
      </c>
      <c r="O111">
        <v>0.2175499488588786</v>
      </c>
      <c r="P111" s="3">
        <v>5.3959694829178213</v>
      </c>
      <c r="Q111">
        <v>0.97623319123722374</v>
      </c>
      <c r="R111">
        <v>1.8434042553191487E-3</v>
      </c>
    </row>
    <row r="112" spans="1:18">
      <c r="A112" s="3">
        <v>2017</v>
      </c>
      <c r="B112" s="17" t="s">
        <v>292</v>
      </c>
      <c r="C112" s="17" t="s">
        <v>293</v>
      </c>
      <c r="D112" s="3">
        <v>0</v>
      </c>
      <c r="E112" s="23">
        <v>-1.1788697489947059E-2</v>
      </c>
      <c r="F112" s="24">
        <v>11.5</v>
      </c>
      <c r="G112" s="3">
        <v>0</v>
      </c>
      <c r="H112" s="3">
        <v>0</v>
      </c>
      <c r="I112" s="3">
        <v>0</v>
      </c>
      <c r="J112" s="3">
        <v>1</v>
      </c>
      <c r="K112" s="3">
        <v>0</v>
      </c>
      <c r="L112" s="3">
        <v>0</v>
      </c>
      <c r="M112">
        <v>0</v>
      </c>
      <c r="N112" s="3">
        <v>0.3808564102564102</v>
      </c>
      <c r="O112">
        <v>0.19013001377448796</v>
      </c>
      <c r="P112" s="3">
        <v>5.8758360751565766</v>
      </c>
      <c r="Q112">
        <v>0.96775149124106274</v>
      </c>
      <c r="R112">
        <v>1.2345360824742267E-3</v>
      </c>
    </row>
    <row r="113" spans="1:18">
      <c r="A113" s="3">
        <v>2017</v>
      </c>
      <c r="B113" s="17" t="s">
        <v>294</v>
      </c>
      <c r="C113" s="17" t="s">
        <v>295</v>
      </c>
      <c r="D113" s="3">
        <v>0</v>
      </c>
      <c r="E113" s="23">
        <v>-1.0775206904953375E-2</v>
      </c>
      <c r="F113" s="24">
        <v>9.4</v>
      </c>
      <c r="G113" s="3">
        <v>0</v>
      </c>
      <c r="H113" s="3">
        <v>0</v>
      </c>
      <c r="I113" s="3">
        <v>0</v>
      </c>
      <c r="J113" s="3">
        <v>1</v>
      </c>
      <c r="K113" s="3">
        <v>0</v>
      </c>
      <c r="L113" s="3">
        <v>0</v>
      </c>
      <c r="M113">
        <v>0</v>
      </c>
      <c r="N113" s="3">
        <v>0.38762238805970145</v>
      </c>
      <c r="O113">
        <v>0.21314938221424204</v>
      </c>
      <c r="P113" s="3">
        <v>5.3851604569977782</v>
      </c>
      <c r="Q113">
        <v>0.97573419276338336</v>
      </c>
      <c r="R113">
        <v>2.093687707641196E-3</v>
      </c>
    </row>
    <row r="114" spans="1:18">
      <c r="A114" s="3">
        <v>2017</v>
      </c>
      <c r="B114" s="17" t="s">
        <v>296</v>
      </c>
      <c r="C114" s="17" t="s">
        <v>297</v>
      </c>
      <c r="D114" s="3">
        <v>0</v>
      </c>
      <c r="E114" s="23">
        <v>1.0578920061333768E-2</v>
      </c>
      <c r="F114" s="24">
        <v>11.7</v>
      </c>
      <c r="G114" s="3">
        <v>0</v>
      </c>
      <c r="H114" s="3">
        <v>0</v>
      </c>
      <c r="I114" s="3">
        <v>0</v>
      </c>
      <c r="J114" s="3">
        <v>1</v>
      </c>
      <c r="K114" s="3">
        <v>0</v>
      </c>
      <c r="L114" s="3">
        <v>0</v>
      </c>
      <c r="M114">
        <v>0</v>
      </c>
      <c r="N114" s="3">
        <v>0.50510750000000004</v>
      </c>
      <c r="O114">
        <v>0.15422506360483243</v>
      </c>
      <c r="P114" s="3">
        <v>6.4346867486338803</v>
      </c>
      <c r="Q114">
        <v>0.97463906198185535</v>
      </c>
      <c r="R114">
        <v>8.1722488038277511E-4</v>
      </c>
    </row>
    <row r="115" spans="1:18">
      <c r="A115" s="3">
        <v>2017</v>
      </c>
      <c r="B115" s="17" t="s">
        <v>298</v>
      </c>
      <c r="C115" s="17" t="s">
        <v>299</v>
      </c>
      <c r="D115" s="3">
        <v>1</v>
      </c>
      <c r="E115" s="23">
        <v>5.3864864022144424E-2</v>
      </c>
      <c r="F115" s="24">
        <v>11.6</v>
      </c>
      <c r="G115" s="3">
        <v>0</v>
      </c>
      <c r="H115" s="3">
        <v>0</v>
      </c>
      <c r="I115" s="3">
        <v>0</v>
      </c>
      <c r="J115" s="3">
        <v>1</v>
      </c>
      <c r="K115" s="3">
        <v>0</v>
      </c>
      <c r="L115" s="3">
        <v>0</v>
      </c>
      <c r="M115">
        <v>0</v>
      </c>
      <c r="N115" s="3">
        <v>0.74060000000000004</v>
      </c>
      <c r="O115">
        <v>0.21153697308575672</v>
      </c>
      <c r="P115" s="3">
        <v>5.7824882089074015</v>
      </c>
      <c r="Q115">
        <v>0.97568759218097589</v>
      </c>
      <c r="R115">
        <v>3.6290697674418605E-3</v>
      </c>
    </row>
    <row r="116" spans="1:18">
      <c r="A116" s="3">
        <v>2017</v>
      </c>
      <c r="B116" s="17" t="s">
        <v>300</v>
      </c>
      <c r="C116" s="17" t="s">
        <v>301</v>
      </c>
      <c r="D116" s="3">
        <v>1</v>
      </c>
      <c r="E116" s="23">
        <v>0.33163188297268198</v>
      </c>
      <c r="F116" s="24">
        <v>12.9</v>
      </c>
      <c r="G116" s="3">
        <v>0</v>
      </c>
      <c r="H116" s="3">
        <v>0</v>
      </c>
      <c r="I116" s="3">
        <v>0</v>
      </c>
      <c r="J116" s="3">
        <v>1</v>
      </c>
      <c r="K116" s="3">
        <v>0</v>
      </c>
      <c r="L116" s="3">
        <v>0</v>
      </c>
      <c r="M116">
        <v>0</v>
      </c>
      <c r="N116" s="3">
        <v>0.9702911111111111</v>
      </c>
      <c r="O116">
        <v>0.21430920737703396</v>
      </c>
      <c r="P116" s="3">
        <v>5.7305970119156742</v>
      </c>
      <c r="Q116">
        <v>0.98750661313557675</v>
      </c>
      <c r="R116">
        <v>1.5765895953757224E-3</v>
      </c>
    </row>
    <row r="117" spans="1:18">
      <c r="A117" s="3">
        <v>2017</v>
      </c>
      <c r="B117" s="17" t="s">
        <v>302</v>
      </c>
      <c r="C117" s="17" t="s">
        <v>303</v>
      </c>
      <c r="D117" s="3">
        <v>0</v>
      </c>
      <c r="E117" s="23">
        <v>-2.079440556383657E-2</v>
      </c>
      <c r="F117" s="24">
        <v>6.9</v>
      </c>
      <c r="G117" s="3">
        <v>0</v>
      </c>
      <c r="H117" s="3">
        <v>1</v>
      </c>
      <c r="I117" s="3">
        <v>0</v>
      </c>
      <c r="J117" s="3">
        <v>0</v>
      </c>
      <c r="K117" s="3">
        <v>0</v>
      </c>
      <c r="L117" s="3">
        <v>0</v>
      </c>
      <c r="M117">
        <v>1</v>
      </c>
      <c r="N117" s="3">
        <v>0.17464903536977491</v>
      </c>
      <c r="O117">
        <v>0.35212472842085818</v>
      </c>
      <c r="P117" s="3">
        <v>8.4402306504984956</v>
      </c>
      <c r="Q117">
        <v>0.95688091045247381</v>
      </c>
      <c r="R117">
        <v>3.284782608695652E-3</v>
      </c>
    </row>
    <row r="118" spans="1:18">
      <c r="A118" s="3">
        <v>2017</v>
      </c>
      <c r="B118" s="17" t="s">
        <v>305</v>
      </c>
      <c r="C118" s="17" t="s">
        <v>306</v>
      </c>
      <c r="D118" s="3">
        <v>1</v>
      </c>
      <c r="E118" s="23">
        <v>2.0289915710348942E-2</v>
      </c>
      <c r="F118" s="24">
        <v>7.6</v>
      </c>
      <c r="G118" s="3">
        <v>0</v>
      </c>
      <c r="H118" s="3">
        <v>1</v>
      </c>
      <c r="I118" s="3">
        <v>0</v>
      </c>
      <c r="J118" s="3">
        <v>0</v>
      </c>
      <c r="K118" s="3">
        <v>0</v>
      </c>
      <c r="L118" s="3">
        <v>0</v>
      </c>
      <c r="M118">
        <v>1</v>
      </c>
      <c r="N118" s="3">
        <v>0.22891466244725739</v>
      </c>
      <c r="O118">
        <v>0.3601583727832281</v>
      </c>
      <c r="P118" s="3">
        <v>8.6954413108101143</v>
      </c>
      <c r="Q118">
        <v>0.96434652421005196</v>
      </c>
      <c r="R118">
        <v>2.9804314329738056E-3</v>
      </c>
    </row>
    <row r="119" spans="1:18">
      <c r="A119" s="3">
        <v>2017</v>
      </c>
      <c r="B119" s="17" t="s">
        <v>307</v>
      </c>
      <c r="C119" s="17" t="s">
        <v>308</v>
      </c>
      <c r="D119" s="3">
        <v>1</v>
      </c>
      <c r="E119" s="23">
        <v>6.8010054968216702E-2</v>
      </c>
      <c r="F119" s="24">
        <v>7.3</v>
      </c>
      <c r="G119" s="3">
        <v>0</v>
      </c>
      <c r="H119" s="3">
        <v>1</v>
      </c>
      <c r="I119" s="3">
        <v>0</v>
      </c>
      <c r="J119" s="3">
        <v>0</v>
      </c>
      <c r="K119" s="3">
        <v>0</v>
      </c>
      <c r="L119" s="3">
        <v>0</v>
      </c>
      <c r="M119">
        <v>1</v>
      </c>
      <c r="N119" s="3">
        <v>0.17402481389578164</v>
      </c>
      <c r="O119">
        <v>0.37114359742616682</v>
      </c>
      <c r="P119" s="3">
        <v>7.7666073134932692</v>
      </c>
      <c r="Q119">
        <v>0.95774111675126905</v>
      </c>
      <c r="R119">
        <v>3.6098660170523749E-3</v>
      </c>
    </row>
    <row r="120" spans="1:18">
      <c r="A120" s="3">
        <v>2017</v>
      </c>
      <c r="B120" s="17" t="s">
        <v>309</v>
      </c>
      <c r="C120" s="17" t="s">
        <v>310</v>
      </c>
      <c r="D120" s="3">
        <v>0</v>
      </c>
      <c r="E120" s="23">
        <v>2.7423123945710882E-2</v>
      </c>
      <c r="F120" s="24">
        <v>8.1999999999999993</v>
      </c>
      <c r="G120" s="3">
        <v>0</v>
      </c>
      <c r="H120" s="3">
        <v>1</v>
      </c>
      <c r="I120" s="3">
        <v>0</v>
      </c>
      <c r="J120" s="3">
        <v>0</v>
      </c>
      <c r="K120" s="3">
        <v>0</v>
      </c>
      <c r="L120" s="3">
        <v>1</v>
      </c>
      <c r="M120">
        <v>0</v>
      </c>
      <c r="N120" s="3">
        <v>0.57052499999999995</v>
      </c>
      <c r="O120">
        <v>0.17480182570722042</v>
      </c>
      <c r="P120" s="3">
        <v>3.8769287419493343</v>
      </c>
      <c r="Q120">
        <v>0.97165135425947846</v>
      </c>
      <c r="R120">
        <v>3.0246753246753249E-3</v>
      </c>
    </row>
    <row r="121" spans="1:18">
      <c r="A121" s="3">
        <v>2017</v>
      </c>
      <c r="B121" s="17" t="s">
        <v>311</v>
      </c>
      <c r="C121" s="17" t="s">
        <v>312</v>
      </c>
      <c r="D121" s="3">
        <v>0</v>
      </c>
      <c r="E121" s="23">
        <v>0.13018458292884447</v>
      </c>
      <c r="F121" s="24">
        <v>9.8000000000000007</v>
      </c>
      <c r="G121" s="3">
        <v>0</v>
      </c>
      <c r="H121" s="3">
        <v>1</v>
      </c>
      <c r="I121" s="3">
        <v>0</v>
      </c>
      <c r="J121" s="3">
        <v>0</v>
      </c>
      <c r="K121" s="3">
        <v>0</v>
      </c>
      <c r="L121" s="3">
        <v>1</v>
      </c>
      <c r="M121">
        <v>0</v>
      </c>
      <c r="N121" s="3">
        <v>0.73898118811881175</v>
      </c>
      <c r="O121">
        <v>0.24978628859168947</v>
      </c>
      <c r="P121" s="3">
        <v>5.731474649148999</v>
      </c>
      <c r="Q121">
        <v>0.97756477676651432</v>
      </c>
      <c r="R121">
        <v>4.074209245742093E-3</v>
      </c>
    </row>
    <row r="122" spans="1:18">
      <c r="A122" s="3">
        <v>2017</v>
      </c>
      <c r="B122" s="17" t="s">
        <v>313</v>
      </c>
      <c r="C122" s="17" t="s">
        <v>314</v>
      </c>
      <c r="D122" s="3">
        <v>0</v>
      </c>
      <c r="E122" s="23">
        <v>5.3967887273126902E-2</v>
      </c>
      <c r="F122" s="24">
        <v>11.8</v>
      </c>
      <c r="G122" s="3">
        <v>0</v>
      </c>
      <c r="H122" s="3">
        <v>1</v>
      </c>
      <c r="I122" s="3">
        <v>0</v>
      </c>
      <c r="J122" s="3">
        <v>0</v>
      </c>
      <c r="K122" s="3">
        <v>0</v>
      </c>
      <c r="L122" s="3">
        <v>1</v>
      </c>
      <c r="M122">
        <v>0</v>
      </c>
      <c r="N122" s="3">
        <v>0.19890212765957446</v>
      </c>
      <c r="O122">
        <v>0.21422558491637292</v>
      </c>
      <c r="P122" s="3">
        <v>7.755141333035116</v>
      </c>
      <c r="Q122">
        <v>0.90434726798168674</v>
      </c>
      <c r="R122">
        <v>1.1906790945406126E-3</v>
      </c>
    </row>
    <row r="123" spans="1:18">
      <c r="A123" s="3">
        <v>2017</v>
      </c>
      <c r="B123" s="17" t="s">
        <v>315</v>
      </c>
      <c r="C123" s="17" t="s">
        <v>316</v>
      </c>
      <c r="D123" s="3">
        <v>0</v>
      </c>
      <c r="E123" s="23">
        <v>3.1059576762170926E-2</v>
      </c>
      <c r="F123" s="24">
        <v>10.4</v>
      </c>
      <c r="G123" s="3">
        <v>0</v>
      </c>
      <c r="H123" s="3">
        <v>1</v>
      </c>
      <c r="I123" s="3">
        <v>0</v>
      </c>
      <c r="J123" s="3">
        <v>0</v>
      </c>
      <c r="K123" s="3">
        <v>0</v>
      </c>
      <c r="L123" s="3">
        <v>1</v>
      </c>
      <c r="M123">
        <v>0</v>
      </c>
      <c r="N123" s="3">
        <v>0.48378219178082188</v>
      </c>
      <c r="O123">
        <v>0.20389304459683749</v>
      </c>
      <c r="P123" s="3">
        <v>5.7186233404296489</v>
      </c>
      <c r="Q123">
        <v>0.97073855833458389</v>
      </c>
      <c r="R123">
        <v>2.5390663390663392E-3</v>
      </c>
    </row>
    <row r="124" spans="1:18">
      <c r="A124" s="3">
        <v>2017</v>
      </c>
      <c r="B124" s="17" t="s">
        <v>317</v>
      </c>
      <c r="C124" s="17" t="s">
        <v>318</v>
      </c>
      <c r="D124" s="3">
        <v>0</v>
      </c>
      <c r="E124" s="23">
        <v>8.2091962460743139E-3</v>
      </c>
      <c r="F124" s="24">
        <v>10.199999999999999</v>
      </c>
      <c r="G124" s="3">
        <v>0</v>
      </c>
      <c r="H124" s="3">
        <v>1</v>
      </c>
      <c r="I124" s="3">
        <v>0</v>
      </c>
      <c r="J124" s="3">
        <v>0</v>
      </c>
      <c r="K124" s="3">
        <v>0</v>
      </c>
      <c r="L124" s="3">
        <v>1</v>
      </c>
      <c r="M124">
        <v>0</v>
      </c>
      <c r="N124" s="3">
        <v>0.2996435185185185</v>
      </c>
      <c r="O124">
        <v>0.1847074764251071</v>
      </c>
      <c r="P124" s="3">
        <v>6.022914159640691</v>
      </c>
      <c r="Q124">
        <v>0.96078364723514054</v>
      </c>
      <c r="R124">
        <v>2.2071304347826086E-3</v>
      </c>
    </row>
    <row r="125" spans="1:18">
      <c r="A125" s="3">
        <v>2017</v>
      </c>
      <c r="B125" s="17" t="s">
        <v>319</v>
      </c>
      <c r="C125" s="17" t="s">
        <v>320</v>
      </c>
      <c r="D125" s="3">
        <v>0</v>
      </c>
      <c r="E125" s="23">
        <v>4.8073665328647935E-3</v>
      </c>
      <c r="F125" s="24">
        <v>10.7</v>
      </c>
      <c r="G125" s="3">
        <v>0</v>
      </c>
      <c r="H125" s="3">
        <v>1</v>
      </c>
      <c r="I125" s="3">
        <v>0</v>
      </c>
      <c r="J125" s="3">
        <v>0</v>
      </c>
      <c r="K125" s="3">
        <v>0</v>
      </c>
      <c r="L125" s="3">
        <v>1</v>
      </c>
      <c r="M125">
        <v>0</v>
      </c>
      <c r="N125" s="3">
        <v>0.38482573529411768</v>
      </c>
      <c r="O125">
        <v>0.17196381499017951</v>
      </c>
      <c r="P125" s="3">
        <v>6.2234388014463464</v>
      </c>
      <c r="Q125">
        <v>0.96406700511881804</v>
      </c>
      <c r="R125">
        <v>2.555163043478261E-3</v>
      </c>
    </row>
    <row r="126" spans="1:18">
      <c r="A126" s="3">
        <v>2017</v>
      </c>
      <c r="B126" s="17" t="s">
        <v>321</v>
      </c>
      <c r="C126" s="17" t="s">
        <v>322</v>
      </c>
      <c r="D126" s="3">
        <v>0</v>
      </c>
      <c r="E126" s="23">
        <v>2.3641333101944443E-2</v>
      </c>
      <c r="F126" s="24">
        <v>9.5</v>
      </c>
      <c r="G126" s="3">
        <v>0</v>
      </c>
      <c r="H126" s="3">
        <v>1</v>
      </c>
      <c r="I126" s="3">
        <v>0</v>
      </c>
      <c r="J126" s="3">
        <v>0</v>
      </c>
      <c r="K126" s="3">
        <v>0</v>
      </c>
      <c r="L126" s="3">
        <v>1</v>
      </c>
      <c r="M126">
        <v>0</v>
      </c>
      <c r="N126" s="3">
        <v>0.37897157360406092</v>
      </c>
      <c r="O126">
        <v>0.2398441116855913</v>
      </c>
      <c r="P126" s="3">
        <v>5.6802049085942423</v>
      </c>
      <c r="Q126">
        <v>0.96812774085355247</v>
      </c>
      <c r="R126">
        <v>3.7590837282780415E-3</v>
      </c>
    </row>
    <row r="127" spans="1:18">
      <c r="A127" s="3">
        <v>2017</v>
      </c>
      <c r="B127" s="17" t="s">
        <v>323</v>
      </c>
      <c r="C127" s="17" t="s">
        <v>324</v>
      </c>
      <c r="D127" s="3">
        <v>0</v>
      </c>
      <c r="E127" s="23">
        <v>2.2102693422607882E-2</v>
      </c>
      <c r="F127" s="24">
        <v>8.9</v>
      </c>
      <c r="G127" s="3">
        <v>0</v>
      </c>
      <c r="H127" s="3">
        <v>1</v>
      </c>
      <c r="I127" s="3">
        <v>0</v>
      </c>
      <c r="J127" s="3">
        <v>0</v>
      </c>
      <c r="K127" s="3">
        <v>0</v>
      </c>
      <c r="L127" s="3">
        <v>1</v>
      </c>
      <c r="M127">
        <v>0</v>
      </c>
      <c r="N127" s="3">
        <v>0.55159830508474572</v>
      </c>
      <c r="O127">
        <v>0.20721759403130738</v>
      </c>
      <c r="P127" s="3">
        <v>5.194333918715504</v>
      </c>
      <c r="Q127">
        <v>0.95713227815623625</v>
      </c>
      <c r="R127">
        <v>3.3455635491606715E-3</v>
      </c>
    </row>
    <row r="128" spans="1:18">
      <c r="A128" s="3">
        <v>2017</v>
      </c>
      <c r="B128" s="17" t="s">
        <v>325</v>
      </c>
      <c r="C128" s="17" t="s">
        <v>326</v>
      </c>
      <c r="D128" s="3">
        <v>0</v>
      </c>
      <c r="E128" s="23">
        <v>3.9838375452390398E-2</v>
      </c>
      <c r="F128" s="24">
        <v>9.8000000000000007</v>
      </c>
      <c r="G128" s="3">
        <v>0</v>
      </c>
      <c r="H128" s="3">
        <v>1</v>
      </c>
      <c r="I128" s="3">
        <v>0</v>
      </c>
      <c r="J128" s="3">
        <v>0</v>
      </c>
      <c r="K128" s="3">
        <v>0</v>
      </c>
      <c r="L128" s="3">
        <v>1</v>
      </c>
      <c r="M128">
        <v>0</v>
      </c>
      <c r="N128" s="3">
        <v>0.26805897435897436</v>
      </c>
      <c r="O128">
        <v>0.33033984008378481</v>
      </c>
      <c r="P128" s="3">
        <v>5.732234859759588</v>
      </c>
      <c r="Q128">
        <v>0.94986751862869834</v>
      </c>
      <c r="R128">
        <v>2.6031456953642383E-3</v>
      </c>
    </row>
    <row r="129" spans="1:18">
      <c r="A129" s="3">
        <v>2017</v>
      </c>
      <c r="B129" s="17" t="s">
        <v>327</v>
      </c>
      <c r="C129" s="17" t="s">
        <v>328</v>
      </c>
      <c r="D129" s="3">
        <v>1</v>
      </c>
      <c r="E129" s="23">
        <v>0.11644871389107396</v>
      </c>
      <c r="F129" s="24">
        <v>10.9</v>
      </c>
      <c r="G129" s="3">
        <v>0</v>
      </c>
      <c r="H129" s="3">
        <v>1</v>
      </c>
      <c r="I129" s="3">
        <v>0</v>
      </c>
      <c r="J129" s="3">
        <v>0</v>
      </c>
      <c r="K129" s="3">
        <v>0</v>
      </c>
      <c r="L129" s="3">
        <v>1</v>
      </c>
      <c r="M129">
        <v>0</v>
      </c>
      <c r="N129" s="3">
        <v>0.63946907216494842</v>
      </c>
      <c r="O129">
        <v>0.21248819893209656</v>
      </c>
      <c r="P129" s="3">
        <v>4.5028424823967974</v>
      </c>
      <c r="Q129">
        <v>0.96496932861507212</v>
      </c>
      <c r="R129">
        <v>4.4435582822085883E-3</v>
      </c>
    </row>
    <row r="130" spans="1:18">
      <c r="A130" s="3">
        <v>2017</v>
      </c>
      <c r="B130" s="17" t="s">
        <v>329</v>
      </c>
      <c r="C130" s="17" t="s">
        <v>330</v>
      </c>
      <c r="D130" s="3">
        <v>1</v>
      </c>
      <c r="E130" s="23">
        <v>5.3206117040649994E-2</v>
      </c>
      <c r="F130" s="24">
        <v>8.8000000000000007</v>
      </c>
      <c r="G130" s="3">
        <v>0</v>
      </c>
      <c r="H130" s="3">
        <v>1</v>
      </c>
      <c r="I130" s="3">
        <v>0</v>
      </c>
      <c r="J130" s="3">
        <v>0</v>
      </c>
      <c r="K130" s="3">
        <v>0</v>
      </c>
      <c r="L130" s="3">
        <v>1</v>
      </c>
      <c r="M130">
        <v>0</v>
      </c>
      <c r="N130" s="3">
        <v>0.24835142180094785</v>
      </c>
      <c r="O130">
        <v>0.26728177866884484</v>
      </c>
      <c r="P130" s="3">
        <v>7.1993078489136719</v>
      </c>
      <c r="Q130">
        <v>0.96372477083478447</v>
      </c>
      <c r="R130">
        <v>3.1213464696223316E-3</v>
      </c>
    </row>
    <row r="131" spans="1:18">
      <c r="A131" s="3">
        <v>2017</v>
      </c>
      <c r="B131" s="17" t="s">
        <v>331</v>
      </c>
      <c r="C131" s="17" t="s">
        <v>332</v>
      </c>
      <c r="D131" s="3">
        <v>1</v>
      </c>
      <c r="E131" s="23">
        <v>3.1759581725868784E-2</v>
      </c>
      <c r="F131" s="24">
        <v>8.9</v>
      </c>
      <c r="G131" s="3">
        <v>0</v>
      </c>
      <c r="H131" s="3">
        <v>1</v>
      </c>
      <c r="I131" s="3">
        <v>0</v>
      </c>
      <c r="J131" s="3">
        <v>0</v>
      </c>
      <c r="K131" s="3">
        <v>0</v>
      </c>
      <c r="L131" s="3">
        <v>1</v>
      </c>
      <c r="M131">
        <v>0</v>
      </c>
      <c r="N131" s="3">
        <v>0.43489055118110237</v>
      </c>
      <c r="O131">
        <v>0.2824060369960224</v>
      </c>
      <c r="P131" s="3">
        <v>5.2152453761424891</v>
      </c>
      <c r="Q131">
        <v>0.96137140125762477</v>
      </c>
      <c r="R131">
        <v>3.3545597484276731E-3</v>
      </c>
    </row>
    <row r="132" spans="1:18">
      <c r="A132" s="3">
        <v>2017</v>
      </c>
      <c r="B132" s="17" t="s">
        <v>333</v>
      </c>
      <c r="C132" s="17" t="s">
        <v>334</v>
      </c>
      <c r="D132" s="3">
        <v>1</v>
      </c>
      <c r="E132" s="23">
        <v>-6.4723521121688851E-3</v>
      </c>
      <c r="F132" s="24">
        <v>9.4</v>
      </c>
      <c r="G132" s="3">
        <v>0</v>
      </c>
      <c r="H132" s="3">
        <v>1</v>
      </c>
      <c r="I132" s="3">
        <v>0</v>
      </c>
      <c r="J132" s="3">
        <v>0</v>
      </c>
      <c r="K132" s="3">
        <v>0</v>
      </c>
      <c r="L132" s="3">
        <v>1</v>
      </c>
      <c r="M132">
        <v>0</v>
      </c>
      <c r="N132" s="3">
        <v>0.67167741935483871</v>
      </c>
      <c r="O132">
        <v>0.161976657807963</v>
      </c>
      <c r="P132" s="3">
        <v>3.2973958548707754</v>
      </c>
      <c r="Q132">
        <v>0.97584285851503216</v>
      </c>
      <c r="R132">
        <v>2.4066985645933014E-3</v>
      </c>
    </row>
    <row r="133" spans="1:18">
      <c r="A133" s="3">
        <v>2017</v>
      </c>
      <c r="B133" s="17" t="s">
        <v>335</v>
      </c>
      <c r="C133" s="17" t="s">
        <v>336</v>
      </c>
      <c r="D133" s="3">
        <v>0</v>
      </c>
      <c r="E133" s="23">
        <v>2.8338291296329175E-2</v>
      </c>
      <c r="F133" s="24">
        <v>8.6</v>
      </c>
      <c r="G133" s="3">
        <v>0</v>
      </c>
      <c r="H133" s="3">
        <v>1</v>
      </c>
      <c r="I133" s="3">
        <v>0</v>
      </c>
      <c r="J133" s="3">
        <v>0</v>
      </c>
      <c r="K133" s="3">
        <v>0</v>
      </c>
      <c r="L133" s="3">
        <v>0</v>
      </c>
      <c r="M133">
        <v>0</v>
      </c>
      <c r="N133" s="3">
        <v>0.6497276595744681</v>
      </c>
      <c r="O133">
        <v>0.1439659034569043</v>
      </c>
      <c r="P133" s="3">
        <v>5.6954832541812923</v>
      </c>
      <c r="Q133">
        <v>0.98414065467691858</v>
      </c>
      <c r="R133">
        <v>2.1241228070175439E-3</v>
      </c>
    </row>
    <row r="134" spans="1:18">
      <c r="A134" s="3">
        <v>2017</v>
      </c>
      <c r="B134" s="17" t="s">
        <v>337</v>
      </c>
      <c r="C134" s="17" t="s">
        <v>338</v>
      </c>
      <c r="D134" s="3">
        <v>0</v>
      </c>
      <c r="E134" s="23">
        <v>3.9595272963476993E-2</v>
      </c>
      <c r="F134" s="24">
        <v>11.4</v>
      </c>
      <c r="G134" s="3">
        <v>0</v>
      </c>
      <c r="H134" s="3">
        <v>1</v>
      </c>
      <c r="I134" s="3">
        <v>0</v>
      </c>
      <c r="J134" s="3">
        <v>0</v>
      </c>
      <c r="K134" s="3">
        <v>0</v>
      </c>
      <c r="L134" s="3">
        <v>0</v>
      </c>
      <c r="M134">
        <v>0</v>
      </c>
      <c r="N134" s="3">
        <v>0.57920185185185191</v>
      </c>
      <c r="O134">
        <v>0.19694136532946566</v>
      </c>
      <c r="P134" s="3">
        <v>4.749532471539526</v>
      </c>
      <c r="Q134">
        <v>0.9699490678424012</v>
      </c>
      <c r="R134">
        <v>2.3855329949238578E-3</v>
      </c>
    </row>
    <row r="135" spans="1:18">
      <c r="A135" s="3">
        <v>2017</v>
      </c>
      <c r="B135" s="17" t="s">
        <v>339</v>
      </c>
      <c r="C135" s="17" t="s">
        <v>340</v>
      </c>
      <c r="D135" s="3">
        <v>0</v>
      </c>
      <c r="E135" s="23">
        <v>-3.5928562373985966E-3</v>
      </c>
      <c r="F135" s="24">
        <v>12.3</v>
      </c>
      <c r="G135" s="3">
        <v>0</v>
      </c>
      <c r="H135" s="3">
        <v>1</v>
      </c>
      <c r="I135" s="3">
        <v>0</v>
      </c>
      <c r="J135" s="3">
        <v>0</v>
      </c>
      <c r="K135" s="3">
        <v>0</v>
      </c>
      <c r="L135" s="3">
        <v>0</v>
      </c>
      <c r="M135">
        <v>0</v>
      </c>
      <c r="N135" s="3">
        <v>0.35553055555555552</v>
      </c>
      <c r="O135">
        <v>0.20769301226890352</v>
      </c>
      <c r="P135" s="3">
        <v>4.4766399716713883</v>
      </c>
      <c r="Q135">
        <v>0.97241993577673436</v>
      </c>
      <c r="R135">
        <v>1.528138528138528E-3</v>
      </c>
    </row>
    <row r="136" spans="1:18">
      <c r="A136" s="3">
        <v>2017</v>
      </c>
      <c r="B136" s="17" t="s">
        <v>341</v>
      </c>
      <c r="C136" s="17" t="s">
        <v>342</v>
      </c>
      <c r="D136" s="3">
        <v>0</v>
      </c>
      <c r="E136" s="23">
        <v>3.8443960006145864E-3</v>
      </c>
      <c r="F136" s="24">
        <v>10.5</v>
      </c>
      <c r="G136" s="3">
        <v>0</v>
      </c>
      <c r="H136" s="3">
        <v>1</v>
      </c>
      <c r="I136" s="3">
        <v>0</v>
      </c>
      <c r="J136" s="3">
        <v>0</v>
      </c>
      <c r="K136" s="3">
        <v>0</v>
      </c>
      <c r="L136" s="3">
        <v>0</v>
      </c>
      <c r="M136">
        <v>0</v>
      </c>
      <c r="N136" s="3">
        <v>0.49054545454545451</v>
      </c>
      <c r="O136">
        <v>0.20090851480009114</v>
      </c>
      <c r="P136" s="3">
        <v>4.4548323439099287</v>
      </c>
      <c r="Q136">
        <v>0.97585866073634797</v>
      </c>
      <c r="R136">
        <v>1.8347417840375586E-3</v>
      </c>
    </row>
    <row r="137" spans="1:18">
      <c r="A137" s="3">
        <v>2017</v>
      </c>
      <c r="B137" s="17" t="s">
        <v>343</v>
      </c>
      <c r="C137" s="17" t="s">
        <v>344</v>
      </c>
      <c r="D137" s="3">
        <v>0</v>
      </c>
      <c r="E137" s="23">
        <v>5.2466003844043414E-3</v>
      </c>
      <c r="F137" s="24">
        <v>13.3</v>
      </c>
      <c r="G137" s="3">
        <v>0</v>
      </c>
      <c r="H137" s="3">
        <v>1</v>
      </c>
      <c r="I137" s="3">
        <v>0</v>
      </c>
      <c r="J137" s="3">
        <v>0</v>
      </c>
      <c r="K137" s="3">
        <v>0</v>
      </c>
      <c r="L137" s="3">
        <v>0</v>
      </c>
      <c r="M137">
        <v>0</v>
      </c>
      <c r="N137" s="3">
        <v>0.44126874999999999</v>
      </c>
      <c r="O137">
        <v>0.17506029343045121</v>
      </c>
      <c r="P137" s="3">
        <v>5.377255284170972</v>
      </c>
      <c r="Q137">
        <v>0.95476821098253617</v>
      </c>
      <c r="R137">
        <v>1.8566860465116281E-3</v>
      </c>
    </row>
    <row r="138" spans="1:18">
      <c r="A138" s="3">
        <v>2017</v>
      </c>
      <c r="B138" s="17" t="s">
        <v>345</v>
      </c>
      <c r="C138" s="17" t="s">
        <v>346</v>
      </c>
      <c r="D138" s="3">
        <v>0</v>
      </c>
      <c r="E138" s="23">
        <v>2.0787653878613081E-2</v>
      </c>
      <c r="F138" s="24">
        <v>8.6999999999999993</v>
      </c>
      <c r="G138" s="3">
        <v>0</v>
      </c>
      <c r="H138" s="3">
        <v>1</v>
      </c>
      <c r="I138" s="3">
        <v>0</v>
      </c>
      <c r="J138" s="3">
        <v>0</v>
      </c>
      <c r="K138" s="3">
        <v>0</v>
      </c>
      <c r="L138" s="3">
        <v>0</v>
      </c>
      <c r="M138">
        <v>0</v>
      </c>
      <c r="N138" s="3">
        <v>0.49239696969696978</v>
      </c>
      <c r="O138">
        <v>0.20073202443729901</v>
      </c>
      <c r="P138" s="3">
        <v>3.8177917751394643</v>
      </c>
      <c r="Q138">
        <v>0.95697607867512657</v>
      </c>
      <c r="R138">
        <v>3.3290476190476195E-3</v>
      </c>
    </row>
    <row r="139" spans="1:18">
      <c r="A139" s="3">
        <v>2017</v>
      </c>
      <c r="B139" s="17" t="s">
        <v>347</v>
      </c>
      <c r="C139" s="17" t="s">
        <v>348</v>
      </c>
      <c r="D139" s="3">
        <v>1</v>
      </c>
      <c r="E139" s="23">
        <v>-7.9635253342267745E-2</v>
      </c>
      <c r="F139" s="24">
        <v>8.1999999999999993</v>
      </c>
      <c r="G139" s="3">
        <v>0</v>
      </c>
      <c r="H139" s="3">
        <v>1</v>
      </c>
      <c r="I139" s="3">
        <v>0</v>
      </c>
      <c r="J139" s="3">
        <v>0</v>
      </c>
      <c r="K139" s="3">
        <v>0</v>
      </c>
      <c r="L139" s="3">
        <v>0</v>
      </c>
      <c r="M139">
        <v>0</v>
      </c>
      <c r="N139" s="3">
        <v>0.28216923076923073</v>
      </c>
      <c r="O139">
        <v>0.30954297394983915</v>
      </c>
      <c r="P139" s="3">
        <v>4.5805934471054117</v>
      </c>
      <c r="Q139">
        <v>0.92771659124366179</v>
      </c>
      <c r="R139">
        <v>2.2234800838574422E-3</v>
      </c>
    </row>
    <row r="140" spans="1:18">
      <c r="A140" s="3">
        <v>2017</v>
      </c>
      <c r="B140" s="17" t="s">
        <v>349</v>
      </c>
      <c r="C140" s="17" t="s">
        <v>350</v>
      </c>
      <c r="D140" s="3">
        <v>1</v>
      </c>
      <c r="E140" s="23">
        <v>1.1160525023460223E-2</v>
      </c>
      <c r="F140" s="24">
        <v>9.6</v>
      </c>
      <c r="G140" s="3">
        <v>0</v>
      </c>
      <c r="H140" s="3">
        <v>1</v>
      </c>
      <c r="I140" s="3">
        <v>0</v>
      </c>
      <c r="J140" s="3">
        <v>0</v>
      </c>
      <c r="K140" s="3">
        <v>0</v>
      </c>
      <c r="L140" s="3">
        <v>0</v>
      </c>
      <c r="M140">
        <v>0</v>
      </c>
      <c r="N140" s="3">
        <v>0.50112500000000004</v>
      </c>
      <c r="O140">
        <v>0.14656943297253919</v>
      </c>
      <c r="P140" s="3">
        <v>4.308021072124756</v>
      </c>
      <c r="Q140">
        <v>0.98031352533722194</v>
      </c>
      <c r="R140">
        <v>2.0438247011952192E-3</v>
      </c>
    </row>
    <row r="141" spans="1:18">
      <c r="A141" s="3">
        <v>2017</v>
      </c>
      <c r="B141" s="17" t="s">
        <v>351</v>
      </c>
      <c r="C141" s="17" t="s">
        <v>352</v>
      </c>
      <c r="D141" s="3">
        <v>1</v>
      </c>
      <c r="E141" s="23">
        <v>0.11374726251573231</v>
      </c>
      <c r="F141" s="24">
        <v>11</v>
      </c>
      <c r="G141" s="3">
        <v>0</v>
      </c>
      <c r="H141" s="3">
        <v>1</v>
      </c>
      <c r="I141" s="3">
        <v>0</v>
      </c>
      <c r="J141" s="3">
        <v>0</v>
      </c>
      <c r="K141" s="3">
        <v>0</v>
      </c>
      <c r="L141" s="3">
        <v>0</v>
      </c>
      <c r="M141">
        <v>0</v>
      </c>
      <c r="N141" s="3">
        <v>0.98298695652173906</v>
      </c>
      <c r="O141">
        <v>0.2289871324415253</v>
      </c>
      <c r="P141" s="3">
        <v>2.8672676127724279</v>
      </c>
      <c r="Q141">
        <v>0.99127327090898643</v>
      </c>
      <c r="R141">
        <v>1.810091743119266E-3</v>
      </c>
    </row>
    <row r="142" spans="1:18">
      <c r="A142" s="3">
        <v>2017</v>
      </c>
      <c r="B142" s="17" t="s">
        <v>353</v>
      </c>
      <c r="C142" s="17" t="s">
        <v>354</v>
      </c>
      <c r="D142" s="3">
        <v>1</v>
      </c>
      <c r="E142" s="23">
        <v>9.0543480649627507E-3</v>
      </c>
      <c r="F142" s="24">
        <v>8.6</v>
      </c>
      <c r="G142" s="3">
        <v>0</v>
      </c>
      <c r="H142" s="3">
        <v>1</v>
      </c>
      <c r="I142" s="3">
        <v>0</v>
      </c>
      <c r="J142" s="3">
        <v>0</v>
      </c>
      <c r="K142" s="3">
        <v>0</v>
      </c>
      <c r="L142" s="3">
        <v>0</v>
      </c>
      <c r="M142">
        <v>0</v>
      </c>
      <c r="N142" s="3">
        <v>0.6690513513513513</v>
      </c>
      <c r="O142">
        <v>0.16797869807308857</v>
      </c>
      <c r="P142" s="3">
        <v>4.4691396904557177</v>
      </c>
      <c r="Q142">
        <v>0.97650970110967938</v>
      </c>
      <c r="R142">
        <v>2.2365384615384617E-3</v>
      </c>
    </row>
    <row r="143" spans="1:18">
      <c r="A143" s="3">
        <v>2017</v>
      </c>
      <c r="B143" s="17" t="s">
        <v>355</v>
      </c>
      <c r="C143" s="17" t="s">
        <v>356</v>
      </c>
      <c r="D143" s="3">
        <v>1</v>
      </c>
      <c r="E143" s="23">
        <v>2.3397260170020466E-2</v>
      </c>
      <c r="F143" s="24">
        <v>8.6</v>
      </c>
      <c r="G143" s="3">
        <v>0</v>
      </c>
      <c r="H143" s="3">
        <v>1</v>
      </c>
      <c r="I143" s="3">
        <v>0</v>
      </c>
      <c r="J143" s="3">
        <v>0</v>
      </c>
      <c r="K143" s="3">
        <v>0</v>
      </c>
      <c r="L143" s="3">
        <v>0</v>
      </c>
      <c r="M143">
        <v>0</v>
      </c>
      <c r="N143" s="3">
        <v>0.66591034482758615</v>
      </c>
      <c r="O143">
        <v>0.16000697287208093</v>
      </c>
      <c r="P143" s="3">
        <v>4.0100158418029164</v>
      </c>
      <c r="Q143">
        <v>0.97656306637530166</v>
      </c>
      <c r="R143">
        <v>1.7542635658914728E-3</v>
      </c>
    </row>
    <row r="144" spans="1:18">
      <c r="A144" s="3">
        <v>2017</v>
      </c>
      <c r="B144" s="17" t="s">
        <v>357</v>
      </c>
      <c r="C144" s="17" t="s">
        <v>358</v>
      </c>
      <c r="D144" s="3">
        <v>1</v>
      </c>
      <c r="E144" s="23">
        <v>2.9784374318581053E-4</v>
      </c>
      <c r="F144" s="24">
        <v>7.4</v>
      </c>
      <c r="G144" s="3">
        <v>0</v>
      </c>
      <c r="H144" s="3">
        <v>0</v>
      </c>
      <c r="I144" s="3">
        <v>0</v>
      </c>
      <c r="J144" s="3">
        <v>0</v>
      </c>
      <c r="K144" s="3">
        <v>1</v>
      </c>
      <c r="L144" s="3">
        <v>0</v>
      </c>
      <c r="M144">
        <v>1</v>
      </c>
      <c r="N144" s="3">
        <v>0.18879037037037036</v>
      </c>
      <c r="O144">
        <v>0.33438481349368537</v>
      </c>
      <c r="P144" s="3">
        <v>8.2611864773615746</v>
      </c>
      <c r="Q144">
        <v>0.96319910646206319</v>
      </c>
      <c r="R144">
        <v>2.9340980187695519E-3</v>
      </c>
    </row>
    <row r="145" spans="1:18">
      <c r="A145" s="3">
        <v>2017</v>
      </c>
      <c r="B145" s="17" t="s">
        <v>361</v>
      </c>
      <c r="C145" s="17" t="s">
        <v>362</v>
      </c>
      <c r="D145" s="3">
        <v>0</v>
      </c>
      <c r="E145" s="23">
        <v>4.0170630102887607E-3</v>
      </c>
      <c r="F145" s="24">
        <v>10.199999999999999</v>
      </c>
      <c r="G145" s="3">
        <v>0</v>
      </c>
      <c r="H145" s="3">
        <v>0</v>
      </c>
      <c r="I145" s="3">
        <v>0</v>
      </c>
      <c r="J145" s="3">
        <v>0</v>
      </c>
      <c r="K145" s="3">
        <v>1</v>
      </c>
      <c r="L145" s="3">
        <v>1</v>
      </c>
      <c r="M145">
        <v>0</v>
      </c>
      <c r="N145" s="3">
        <v>0.29076170212765962</v>
      </c>
      <c r="O145">
        <v>0.17519490225059806</v>
      </c>
      <c r="P145" s="3">
        <v>5.0089951702442637</v>
      </c>
      <c r="Q145">
        <v>0.96045602891890702</v>
      </c>
      <c r="R145">
        <v>1.4887052341597796E-3</v>
      </c>
    </row>
    <row r="146" spans="1:18">
      <c r="A146" s="3">
        <v>2017</v>
      </c>
      <c r="B146" s="17" t="s">
        <v>363</v>
      </c>
      <c r="C146" s="17" t="s">
        <v>364</v>
      </c>
      <c r="D146" s="3">
        <v>1</v>
      </c>
      <c r="E146" s="23">
        <v>1.2551460936609879E-2</v>
      </c>
      <c r="F146" s="24">
        <v>8.8000000000000007</v>
      </c>
      <c r="G146" s="3">
        <v>0</v>
      </c>
      <c r="H146" s="3">
        <v>0</v>
      </c>
      <c r="I146" s="3">
        <v>0</v>
      </c>
      <c r="J146" s="3">
        <v>0</v>
      </c>
      <c r="K146" s="3">
        <v>1</v>
      </c>
      <c r="L146" s="3">
        <v>1</v>
      </c>
      <c r="M146">
        <v>0</v>
      </c>
      <c r="N146" s="3">
        <v>0.44592075471698117</v>
      </c>
      <c r="O146">
        <v>0.25853846083201221</v>
      </c>
      <c r="P146" s="3">
        <v>5.6424430265129315</v>
      </c>
      <c r="Q146">
        <v>0.96752320828643723</v>
      </c>
      <c r="R146">
        <v>3.2592356687898088E-3</v>
      </c>
    </row>
    <row r="147" spans="1:18">
      <c r="A147" s="3">
        <v>2017</v>
      </c>
      <c r="B147" s="17" t="s">
        <v>365</v>
      </c>
      <c r="C147" s="17" t="s">
        <v>366</v>
      </c>
      <c r="D147" s="3">
        <v>1</v>
      </c>
      <c r="E147" s="23">
        <v>7.1133501701436244E-2</v>
      </c>
      <c r="F147" s="24">
        <v>8.1999999999999993</v>
      </c>
      <c r="G147" s="3">
        <v>0</v>
      </c>
      <c r="H147" s="3">
        <v>0</v>
      </c>
      <c r="I147" s="3">
        <v>0</v>
      </c>
      <c r="J147" s="3">
        <v>0</v>
      </c>
      <c r="K147" s="3">
        <v>1</v>
      </c>
      <c r="L147" s="3">
        <v>1</v>
      </c>
      <c r="M147">
        <v>0</v>
      </c>
      <c r="N147" s="3">
        <v>0.52326585365853662</v>
      </c>
      <c r="O147">
        <v>0.32072162511218616</v>
      </c>
      <c r="P147" s="3">
        <v>6.2294438291227481</v>
      </c>
      <c r="Q147">
        <v>0.95821039531274033</v>
      </c>
      <c r="R147">
        <v>3.600602409638554E-3</v>
      </c>
    </row>
    <row r="148" spans="1:18">
      <c r="A148" s="3">
        <v>2017</v>
      </c>
      <c r="B148" s="17" t="s">
        <v>367</v>
      </c>
      <c r="C148" s="17" t="s">
        <v>368</v>
      </c>
      <c r="D148" s="3">
        <v>0</v>
      </c>
      <c r="E148" s="23">
        <v>-7.8951970892583256E-4</v>
      </c>
      <c r="F148" s="24">
        <v>10.6</v>
      </c>
      <c r="G148" s="3">
        <v>0</v>
      </c>
      <c r="H148" s="3">
        <v>0</v>
      </c>
      <c r="I148" s="3">
        <v>0</v>
      </c>
      <c r="J148" s="3">
        <v>0</v>
      </c>
      <c r="K148" s="3">
        <v>1</v>
      </c>
      <c r="L148" s="3">
        <v>0</v>
      </c>
      <c r="M148">
        <v>0</v>
      </c>
      <c r="N148" s="3">
        <v>0.41496170212765959</v>
      </c>
      <c r="O148">
        <v>0.20184914035855778</v>
      </c>
      <c r="P148" s="3">
        <v>5.7044475681613891</v>
      </c>
      <c r="Q148">
        <v>0.9486597071249846</v>
      </c>
      <c r="R148">
        <v>9.6464354527938355E-4</v>
      </c>
    </row>
    <row r="149" spans="1:18">
      <c r="A149" s="3">
        <v>2017</v>
      </c>
      <c r="B149" s="17" t="s">
        <v>369</v>
      </c>
      <c r="C149" s="17" t="s">
        <v>370</v>
      </c>
      <c r="D149" s="3">
        <v>1</v>
      </c>
      <c r="E149" s="23">
        <v>-8.9202851070816713E-2</v>
      </c>
      <c r="F149" s="24">
        <v>7.5</v>
      </c>
      <c r="G149" s="3">
        <v>0</v>
      </c>
      <c r="H149" s="3">
        <v>0</v>
      </c>
      <c r="I149" s="3">
        <v>0</v>
      </c>
      <c r="J149" s="3">
        <v>0</v>
      </c>
      <c r="K149" s="3">
        <v>1</v>
      </c>
      <c r="L149" s="3">
        <v>0</v>
      </c>
      <c r="M149">
        <v>0</v>
      </c>
      <c r="N149" s="3">
        <v>0.44378043478260865</v>
      </c>
      <c r="O149">
        <v>0.16458417244211201</v>
      </c>
      <c r="P149" s="3">
        <v>3.9814972991222146</v>
      </c>
      <c r="Q149">
        <v>0.9782354180239935</v>
      </c>
      <c r="R149">
        <v>2.4016216216216214E-3</v>
      </c>
    </row>
    <row r="150" spans="1:18">
      <c r="B150" s="29"/>
      <c r="C150" s="29"/>
      <c r="E150" s="35"/>
    </row>
    <row r="151" spans="1:18">
      <c r="B151" s="29"/>
      <c r="C151" s="29"/>
      <c r="E151" s="35"/>
    </row>
    <row r="152" spans="1:18">
      <c r="B152" s="29"/>
      <c r="C152" s="29"/>
      <c r="E152" s="35"/>
    </row>
    <row r="153" spans="1:18">
      <c r="B153"/>
      <c r="C153"/>
      <c r="E153" s="35"/>
    </row>
    <row r="154" spans="1:18">
      <c r="A154"/>
      <c r="D154"/>
      <c r="E154" s="35"/>
      <c r="G154"/>
      <c r="H154"/>
      <c r="I154"/>
      <c r="J154"/>
      <c r="K154"/>
      <c r="L154"/>
      <c r="N154"/>
      <c r="P154"/>
    </row>
    <row r="155" spans="1:18">
      <c r="A155"/>
      <c r="D155"/>
      <c r="E155" s="35"/>
      <c r="F155" s="26"/>
      <c r="G155"/>
      <c r="H155"/>
      <c r="I155"/>
      <c r="J155"/>
      <c r="K155"/>
      <c r="L155"/>
      <c r="N155"/>
      <c r="P155"/>
    </row>
    <row r="156" spans="1:18">
      <c r="A156"/>
      <c r="D156"/>
      <c r="E156" s="35"/>
      <c r="F156" s="26"/>
      <c r="G156"/>
      <c r="H156"/>
      <c r="I156"/>
      <c r="J156"/>
      <c r="K156"/>
      <c r="L156"/>
      <c r="N156"/>
      <c r="P156"/>
    </row>
    <row r="157" spans="1:18">
      <c r="A157"/>
      <c r="D157"/>
      <c r="E157" s="34"/>
      <c r="F157" s="35"/>
      <c r="G157"/>
      <c r="H157"/>
      <c r="I157"/>
      <c r="J157"/>
      <c r="K157"/>
      <c r="L157"/>
      <c r="N157"/>
      <c r="P157"/>
    </row>
    <row r="158" spans="1:18">
      <c r="A158"/>
      <c r="D158"/>
      <c r="E158" s="35"/>
      <c r="G158"/>
      <c r="H158"/>
      <c r="I158"/>
      <c r="J158"/>
      <c r="K158"/>
      <c r="L158"/>
      <c r="N158"/>
      <c r="P158"/>
    </row>
    <row r="159" spans="1:18">
      <c r="A159"/>
      <c r="B159" s="47"/>
      <c r="C159" s="47"/>
      <c r="D159"/>
      <c r="E159" s="47"/>
      <c r="F159" s="47"/>
      <c r="G159"/>
      <c r="H159"/>
      <c r="I159"/>
      <c r="J159"/>
      <c r="K159"/>
      <c r="L159"/>
      <c r="N159"/>
      <c r="P159"/>
    </row>
    <row r="160" spans="1:18">
      <c r="A160"/>
      <c r="B160" s="47"/>
      <c r="C160" s="47"/>
      <c r="D160"/>
      <c r="E160" s="47"/>
      <c r="F160" s="47"/>
      <c r="G160"/>
      <c r="H160"/>
      <c r="I160"/>
      <c r="J160"/>
      <c r="K160"/>
      <c r="L160"/>
      <c r="N160"/>
      <c r="P160"/>
    </row>
    <row r="161" spans="1:16">
      <c r="A161"/>
      <c r="D161"/>
      <c r="G161"/>
      <c r="H161"/>
      <c r="I161"/>
      <c r="J161"/>
      <c r="K161"/>
      <c r="L161"/>
      <c r="N161"/>
      <c r="P161"/>
    </row>
    <row r="162" spans="1:16">
      <c r="A162"/>
      <c r="D162"/>
      <c r="G162"/>
      <c r="H162"/>
      <c r="I162"/>
      <c r="J162"/>
      <c r="K162"/>
      <c r="L162"/>
      <c r="N162"/>
      <c r="P162"/>
    </row>
    <row r="163" spans="1:16">
      <c r="A163"/>
      <c r="D163"/>
      <c r="G163"/>
      <c r="H163"/>
      <c r="I163"/>
      <c r="J163"/>
      <c r="K163"/>
      <c r="L163"/>
      <c r="N163"/>
      <c r="P163"/>
    </row>
    <row r="164" spans="1:16">
      <c r="A164"/>
      <c r="D164"/>
      <c r="G164"/>
      <c r="H164"/>
      <c r="I164"/>
      <c r="J164"/>
      <c r="K164"/>
      <c r="L164"/>
      <c r="N164"/>
      <c r="P164"/>
    </row>
    <row r="165" spans="1:16">
      <c r="A165"/>
      <c r="D165"/>
      <c r="G165"/>
      <c r="H165"/>
      <c r="I165"/>
      <c r="J165"/>
      <c r="K165"/>
      <c r="L165"/>
      <c r="N165"/>
      <c r="P165"/>
    </row>
    <row r="166" spans="1:16">
      <c r="A166"/>
      <c r="D166"/>
      <c r="G166"/>
      <c r="H166"/>
      <c r="I166"/>
      <c r="J166"/>
      <c r="K166"/>
      <c r="L166"/>
      <c r="N166"/>
      <c r="P166"/>
    </row>
    <row r="167" spans="1:16">
      <c r="A167"/>
      <c r="D167"/>
      <c r="G167"/>
      <c r="H167"/>
      <c r="I167"/>
      <c r="J167"/>
      <c r="K167"/>
      <c r="L167"/>
      <c r="N167"/>
      <c r="P167"/>
    </row>
    <row r="168" spans="1:16">
      <c r="A168"/>
      <c r="D168"/>
      <c r="G168"/>
      <c r="H168"/>
      <c r="I168"/>
      <c r="J168"/>
      <c r="K168"/>
      <c r="L168"/>
      <c r="N168"/>
      <c r="P168"/>
    </row>
    <row r="169" spans="1:16">
      <c r="A169"/>
      <c r="D169"/>
      <c r="G169"/>
      <c r="H169"/>
      <c r="I169"/>
      <c r="J169"/>
      <c r="K169"/>
      <c r="L169"/>
      <c r="N169"/>
      <c r="P169"/>
    </row>
    <row r="170" spans="1:16">
      <c r="A170"/>
      <c r="D170"/>
      <c r="G170"/>
      <c r="H170"/>
      <c r="I170"/>
      <c r="J170"/>
      <c r="K170"/>
      <c r="L170"/>
      <c r="N170"/>
      <c r="P170"/>
    </row>
    <row r="171" spans="1:16">
      <c r="A171"/>
      <c r="D171"/>
      <c r="G171"/>
      <c r="H171"/>
      <c r="I171"/>
      <c r="J171"/>
      <c r="K171"/>
      <c r="L171"/>
      <c r="N171"/>
      <c r="P171"/>
    </row>
    <row r="172" spans="1:16">
      <c r="A172"/>
      <c r="D172"/>
      <c r="G172"/>
      <c r="H172"/>
      <c r="I172"/>
      <c r="J172"/>
      <c r="K172"/>
      <c r="L172"/>
      <c r="N172"/>
      <c r="P172"/>
    </row>
    <row r="173" spans="1:16">
      <c r="A173"/>
      <c r="D173"/>
      <c r="G173"/>
      <c r="H173"/>
      <c r="I173"/>
      <c r="J173"/>
      <c r="K173"/>
      <c r="L173"/>
      <c r="N173"/>
      <c r="P173"/>
    </row>
    <row r="174" spans="1:16">
      <c r="A174"/>
      <c r="D174"/>
      <c r="G174"/>
      <c r="H174"/>
      <c r="I174"/>
      <c r="J174"/>
      <c r="K174"/>
      <c r="L174"/>
      <c r="N174"/>
      <c r="P174"/>
    </row>
    <row r="175" spans="1:16">
      <c r="A175"/>
      <c r="D175"/>
      <c r="G175"/>
      <c r="H175"/>
      <c r="I175"/>
      <c r="J175"/>
      <c r="K175"/>
      <c r="L175"/>
      <c r="N175"/>
      <c r="P175"/>
    </row>
    <row r="176" spans="1:16">
      <c r="A176"/>
      <c r="D176"/>
      <c r="G176"/>
      <c r="H176"/>
      <c r="I176"/>
      <c r="J176"/>
      <c r="K176"/>
      <c r="L176"/>
      <c r="N176"/>
      <c r="P176"/>
    </row>
    <row r="177" spans="1:16">
      <c r="A177"/>
      <c r="D177"/>
      <c r="G177"/>
      <c r="H177"/>
      <c r="I177"/>
      <c r="J177"/>
      <c r="K177"/>
      <c r="L177"/>
      <c r="N177"/>
      <c r="P177"/>
    </row>
    <row r="178" spans="1:16">
      <c r="A178"/>
      <c r="D178"/>
      <c r="G178"/>
      <c r="H178"/>
      <c r="I178"/>
      <c r="J178"/>
      <c r="K178"/>
      <c r="L178"/>
      <c r="N178"/>
      <c r="P178"/>
    </row>
    <row r="179" spans="1:16">
      <c r="A179"/>
      <c r="D179"/>
      <c r="G179"/>
      <c r="H179"/>
      <c r="I179"/>
      <c r="J179"/>
      <c r="K179"/>
      <c r="L179"/>
      <c r="N179"/>
      <c r="P179"/>
    </row>
    <row r="180" spans="1:16">
      <c r="A180"/>
      <c r="D180"/>
      <c r="G180"/>
      <c r="H180"/>
      <c r="I180"/>
      <c r="J180"/>
      <c r="K180"/>
      <c r="L180"/>
      <c r="N180"/>
      <c r="P180"/>
    </row>
    <row r="181" spans="1:16">
      <c r="A181"/>
      <c r="D181"/>
      <c r="G181"/>
      <c r="H181"/>
      <c r="I181"/>
      <c r="J181"/>
      <c r="K181"/>
      <c r="L181"/>
      <c r="N181"/>
      <c r="P181"/>
    </row>
    <row r="182" spans="1:16">
      <c r="A182"/>
      <c r="D182"/>
      <c r="G182"/>
      <c r="H182"/>
      <c r="I182"/>
      <c r="J182"/>
      <c r="K182"/>
      <c r="L182"/>
      <c r="N182"/>
      <c r="P182"/>
    </row>
    <row r="183" spans="1:16">
      <c r="A183"/>
      <c r="D183"/>
      <c r="G183"/>
      <c r="H183"/>
      <c r="I183"/>
      <c r="J183"/>
      <c r="K183"/>
      <c r="L183"/>
      <c r="N183"/>
      <c r="P183"/>
    </row>
    <row r="184" spans="1:16">
      <c r="A184"/>
      <c r="D184"/>
      <c r="G184"/>
      <c r="H184"/>
      <c r="I184"/>
      <c r="J184"/>
      <c r="K184"/>
      <c r="L184"/>
      <c r="N184"/>
      <c r="P184"/>
    </row>
    <row r="185" spans="1:16">
      <c r="A185"/>
      <c r="D185"/>
      <c r="G185"/>
      <c r="H185"/>
      <c r="I185"/>
      <c r="J185"/>
      <c r="K185"/>
      <c r="L185"/>
      <c r="N185"/>
      <c r="P185"/>
    </row>
    <row r="186" spans="1:16">
      <c r="A186"/>
      <c r="D186"/>
      <c r="G186"/>
      <c r="H186"/>
      <c r="I186"/>
      <c r="J186"/>
      <c r="K186"/>
      <c r="L186"/>
      <c r="N186"/>
      <c r="P186"/>
    </row>
    <row r="187" spans="1:16">
      <c r="A187"/>
      <c r="D187"/>
      <c r="G187"/>
      <c r="H187"/>
      <c r="I187"/>
      <c r="J187"/>
      <c r="K187"/>
      <c r="L187"/>
      <c r="N187"/>
      <c r="P187"/>
    </row>
    <row r="188" spans="1:16">
      <c r="A188"/>
      <c r="D188"/>
      <c r="G188"/>
      <c r="H188"/>
      <c r="I188"/>
      <c r="J188"/>
      <c r="K188"/>
      <c r="L188"/>
      <c r="N188"/>
      <c r="P188"/>
    </row>
    <row r="189" spans="1:16">
      <c r="A189"/>
      <c r="D189"/>
      <c r="G189"/>
      <c r="H189"/>
      <c r="I189"/>
      <c r="J189"/>
      <c r="K189"/>
      <c r="L189"/>
      <c r="N189"/>
      <c r="P189"/>
    </row>
    <row r="190" spans="1:16">
      <c r="A190"/>
      <c r="D190"/>
      <c r="G190"/>
      <c r="H190"/>
      <c r="I190"/>
      <c r="J190"/>
      <c r="K190"/>
      <c r="L190"/>
      <c r="N190"/>
      <c r="P190"/>
    </row>
    <row r="191" spans="1:16">
      <c r="A191"/>
      <c r="D191"/>
      <c r="G191"/>
      <c r="H191"/>
      <c r="I191"/>
      <c r="J191"/>
      <c r="K191"/>
      <c r="L191"/>
      <c r="N191"/>
      <c r="P191"/>
    </row>
    <row r="192" spans="1:16">
      <c r="A192"/>
      <c r="D192"/>
      <c r="G192"/>
      <c r="H192"/>
      <c r="I192"/>
      <c r="J192"/>
      <c r="K192"/>
      <c r="L192"/>
      <c r="N192"/>
      <c r="P192"/>
    </row>
    <row r="193" spans="1:16">
      <c r="A193"/>
      <c r="D193"/>
      <c r="G193"/>
      <c r="H193"/>
      <c r="I193"/>
      <c r="J193"/>
      <c r="K193"/>
      <c r="L193"/>
      <c r="N193"/>
      <c r="P193"/>
    </row>
    <row r="194" spans="1:16">
      <c r="A194"/>
      <c r="D194"/>
      <c r="G194"/>
      <c r="H194"/>
      <c r="I194"/>
      <c r="J194"/>
      <c r="K194"/>
      <c r="L194"/>
      <c r="N194"/>
      <c r="P194"/>
    </row>
    <row r="195" spans="1:16">
      <c r="A195"/>
      <c r="D195"/>
      <c r="G195"/>
      <c r="H195"/>
      <c r="I195"/>
      <c r="J195"/>
      <c r="K195"/>
      <c r="L195"/>
      <c r="N195"/>
      <c r="P195"/>
    </row>
    <row r="196" spans="1:16">
      <c r="A196"/>
      <c r="D196"/>
      <c r="G196"/>
      <c r="H196"/>
      <c r="I196"/>
      <c r="J196"/>
      <c r="K196"/>
      <c r="L196"/>
      <c r="N196"/>
      <c r="P196"/>
    </row>
    <row r="197" spans="1:16">
      <c r="A197"/>
      <c r="D197"/>
      <c r="G197"/>
      <c r="H197"/>
      <c r="I197"/>
      <c r="J197"/>
      <c r="K197"/>
      <c r="L197"/>
      <c r="N197"/>
      <c r="P197"/>
    </row>
    <row r="198" spans="1:16">
      <c r="A198"/>
      <c r="D198"/>
      <c r="G198"/>
      <c r="H198"/>
      <c r="I198"/>
      <c r="J198"/>
      <c r="K198"/>
      <c r="L198"/>
      <c r="N198"/>
      <c r="P198"/>
    </row>
    <row r="199" spans="1:16">
      <c r="A199"/>
      <c r="D199"/>
      <c r="G199"/>
      <c r="H199"/>
      <c r="I199"/>
      <c r="J199"/>
      <c r="K199"/>
      <c r="L199"/>
      <c r="N199"/>
      <c r="P199"/>
    </row>
    <row r="200" spans="1:16">
      <c r="A200"/>
      <c r="D200"/>
      <c r="G200"/>
      <c r="H200"/>
      <c r="I200"/>
      <c r="J200"/>
      <c r="K200"/>
      <c r="L200"/>
      <c r="N200"/>
      <c r="P200"/>
    </row>
    <row r="201" spans="1:16">
      <c r="A201"/>
      <c r="D201"/>
      <c r="G201"/>
      <c r="H201"/>
      <c r="I201"/>
      <c r="J201"/>
      <c r="K201"/>
      <c r="L201"/>
      <c r="N201"/>
      <c r="P201"/>
    </row>
    <row r="202" spans="1:16">
      <c r="A202"/>
      <c r="D202"/>
      <c r="G202"/>
      <c r="H202"/>
      <c r="I202"/>
      <c r="J202"/>
      <c r="K202"/>
      <c r="L202"/>
      <c r="N202"/>
      <c r="P202"/>
    </row>
    <row r="203" spans="1:16">
      <c r="A203"/>
      <c r="D203"/>
      <c r="G203"/>
      <c r="H203"/>
      <c r="I203"/>
      <c r="J203"/>
      <c r="K203"/>
      <c r="L203"/>
      <c r="N203"/>
      <c r="P203"/>
    </row>
    <row r="204" spans="1:16">
      <c r="A204"/>
      <c r="D204"/>
      <c r="G204"/>
      <c r="H204"/>
      <c r="I204"/>
      <c r="J204"/>
      <c r="K204"/>
      <c r="L204"/>
      <c r="N204"/>
      <c r="P204"/>
    </row>
    <row r="205" spans="1:16">
      <c r="A205"/>
      <c r="D205"/>
      <c r="G205"/>
      <c r="H205"/>
      <c r="I205"/>
      <c r="J205"/>
      <c r="K205"/>
      <c r="L205"/>
      <c r="N205"/>
      <c r="P205"/>
    </row>
    <row r="206" spans="1:16">
      <c r="A206"/>
      <c r="D206"/>
      <c r="G206"/>
      <c r="H206"/>
      <c r="I206"/>
      <c r="J206"/>
      <c r="K206"/>
      <c r="L206"/>
      <c r="N206"/>
      <c r="P206"/>
    </row>
    <row r="207" spans="1:16">
      <c r="A207"/>
      <c r="D207"/>
      <c r="G207"/>
      <c r="H207"/>
      <c r="I207"/>
      <c r="J207"/>
      <c r="K207"/>
      <c r="L207"/>
      <c r="N207"/>
      <c r="P207"/>
    </row>
    <row r="208" spans="1:16">
      <c r="A208"/>
      <c r="D208"/>
      <c r="G208"/>
      <c r="H208"/>
      <c r="I208"/>
      <c r="J208"/>
      <c r="K208"/>
      <c r="L208"/>
      <c r="N208"/>
      <c r="P208"/>
    </row>
    <row r="209" spans="1:16">
      <c r="A209"/>
      <c r="D209"/>
      <c r="G209"/>
      <c r="H209"/>
      <c r="I209"/>
      <c r="J209"/>
      <c r="K209"/>
      <c r="L209"/>
      <c r="N209"/>
      <c r="P209"/>
    </row>
    <row r="210" spans="1:16">
      <c r="A210"/>
      <c r="D210"/>
      <c r="G210"/>
      <c r="H210"/>
      <c r="I210"/>
      <c r="J210"/>
      <c r="K210"/>
      <c r="L210"/>
      <c r="N210"/>
      <c r="P210"/>
    </row>
    <row r="211" spans="1:16">
      <c r="A211"/>
      <c r="D211"/>
      <c r="G211"/>
      <c r="H211"/>
      <c r="I211"/>
      <c r="J211"/>
      <c r="K211"/>
      <c r="L211"/>
      <c r="N211"/>
      <c r="P211"/>
    </row>
    <row r="212" spans="1:16">
      <c r="A212"/>
      <c r="D212"/>
      <c r="G212"/>
      <c r="H212"/>
      <c r="I212"/>
      <c r="J212"/>
      <c r="K212"/>
      <c r="L212"/>
      <c r="N212"/>
      <c r="P212"/>
    </row>
    <row r="213" spans="1:16">
      <c r="A213"/>
      <c r="D213"/>
      <c r="G213"/>
      <c r="H213"/>
      <c r="I213"/>
      <c r="J213"/>
      <c r="K213"/>
      <c r="L213"/>
      <c r="N213"/>
      <c r="P213"/>
    </row>
    <row r="214" spans="1:16">
      <c r="A214"/>
      <c r="D214"/>
      <c r="G214"/>
      <c r="H214"/>
      <c r="I214"/>
      <c r="J214"/>
      <c r="K214"/>
      <c r="L214"/>
      <c r="N214"/>
      <c r="P214"/>
    </row>
    <row r="215" spans="1:16">
      <c r="A215"/>
      <c r="D215"/>
      <c r="G215"/>
      <c r="H215"/>
      <c r="I215"/>
      <c r="J215"/>
      <c r="K215"/>
      <c r="L215"/>
      <c r="N215"/>
      <c r="P215"/>
    </row>
    <row r="216" spans="1:16">
      <c r="A216"/>
      <c r="D216"/>
      <c r="G216"/>
      <c r="H216"/>
      <c r="I216"/>
      <c r="J216"/>
      <c r="K216"/>
      <c r="L216"/>
      <c r="N216"/>
      <c r="P216"/>
    </row>
    <row r="217" spans="1:16">
      <c r="A217"/>
      <c r="D217"/>
      <c r="G217"/>
      <c r="H217"/>
      <c r="I217"/>
      <c r="J217"/>
      <c r="K217"/>
      <c r="L217"/>
      <c r="N217"/>
      <c r="P217"/>
    </row>
    <row r="218" spans="1:16">
      <c r="A218"/>
      <c r="D218"/>
      <c r="G218"/>
      <c r="H218"/>
      <c r="I218"/>
      <c r="J218"/>
      <c r="K218"/>
      <c r="L218"/>
      <c r="N218"/>
      <c r="P218"/>
    </row>
    <row r="219" spans="1:16">
      <c r="A219"/>
      <c r="D219"/>
      <c r="G219"/>
      <c r="H219"/>
      <c r="I219"/>
      <c r="J219"/>
      <c r="K219"/>
      <c r="L219"/>
      <c r="N219"/>
      <c r="P219"/>
    </row>
    <row r="220" spans="1:16">
      <c r="A220"/>
      <c r="D220"/>
      <c r="G220"/>
      <c r="H220"/>
      <c r="I220"/>
      <c r="J220"/>
      <c r="K220"/>
      <c r="L220"/>
      <c r="N220"/>
      <c r="P220"/>
    </row>
    <row r="221" spans="1:16">
      <c r="A221"/>
      <c r="D221"/>
      <c r="G221"/>
      <c r="H221"/>
      <c r="I221"/>
      <c r="J221"/>
      <c r="K221"/>
      <c r="L221"/>
      <c r="N221"/>
      <c r="P221"/>
    </row>
    <row r="222" spans="1:16">
      <c r="A222"/>
      <c r="D222"/>
      <c r="G222"/>
      <c r="H222"/>
      <c r="I222"/>
      <c r="J222"/>
      <c r="K222"/>
      <c r="L222"/>
      <c r="N222"/>
      <c r="P222"/>
    </row>
    <row r="223" spans="1:16">
      <c r="A223"/>
      <c r="D223"/>
      <c r="G223"/>
      <c r="H223"/>
      <c r="I223"/>
      <c r="J223"/>
      <c r="K223"/>
      <c r="L223"/>
      <c r="N223"/>
      <c r="P223"/>
    </row>
    <row r="224" spans="1:16">
      <c r="A224"/>
      <c r="D224"/>
      <c r="G224"/>
      <c r="H224"/>
      <c r="I224"/>
      <c r="J224"/>
      <c r="K224"/>
      <c r="L224"/>
      <c r="N224"/>
      <c r="P224"/>
    </row>
    <row r="225" spans="1:16">
      <c r="A225"/>
      <c r="D225"/>
      <c r="G225"/>
      <c r="H225"/>
      <c r="I225"/>
      <c r="J225"/>
      <c r="K225"/>
      <c r="L225"/>
      <c r="N225"/>
      <c r="P225"/>
    </row>
    <row r="226" spans="1:16">
      <c r="A226"/>
      <c r="D226"/>
      <c r="G226"/>
      <c r="H226"/>
      <c r="I226"/>
      <c r="J226"/>
      <c r="K226"/>
      <c r="L226"/>
      <c r="N226"/>
      <c r="P226"/>
    </row>
    <row r="227" spans="1:16">
      <c r="A227"/>
      <c r="D227"/>
      <c r="G227"/>
      <c r="H227"/>
      <c r="I227"/>
      <c r="J227"/>
      <c r="K227"/>
      <c r="L227"/>
      <c r="N227"/>
      <c r="P227"/>
    </row>
    <row r="228" spans="1:16">
      <c r="A228"/>
      <c r="D228"/>
      <c r="G228"/>
      <c r="H228"/>
      <c r="I228"/>
      <c r="J228"/>
      <c r="K228"/>
      <c r="L228"/>
      <c r="N228"/>
      <c r="P228"/>
    </row>
    <row r="229" spans="1:16">
      <c r="A229"/>
      <c r="D229"/>
      <c r="G229"/>
      <c r="H229"/>
      <c r="I229"/>
      <c r="J229"/>
      <c r="K229"/>
      <c r="L229"/>
      <c r="N229"/>
      <c r="P229"/>
    </row>
    <row r="230" spans="1:16">
      <c r="A230"/>
      <c r="D230"/>
      <c r="G230"/>
      <c r="H230"/>
      <c r="I230"/>
      <c r="J230"/>
      <c r="K230"/>
      <c r="L230"/>
      <c r="N230"/>
      <c r="P230"/>
    </row>
    <row r="231" spans="1:16">
      <c r="A231"/>
      <c r="D231"/>
      <c r="G231"/>
      <c r="H231"/>
      <c r="I231"/>
      <c r="J231"/>
      <c r="K231"/>
      <c r="L231"/>
      <c r="N231"/>
      <c r="P231"/>
    </row>
    <row r="232" spans="1:16">
      <c r="A232"/>
      <c r="D232"/>
      <c r="G232"/>
      <c r="H232"/>
      <c r="I232"/>
      <c r="J232"/>
      <c r="K232"/>
      <c r="L232"/>
      <c r="N232"/>
      <c r="P232"/>
    </row>
    <row r="233" spans="1:16">
      <c r="A233"/>
      <c r="D233"/>
      <c r="G233"/>
      <c r="H233"/>
      <c r="I233"/>
      <c r="J233"/>
      <c r="K233"/>
      <c r="L233"/>
      <c r="N233"/>
      <c r="P233"/>
    </row>
    <row r="234" spans="1:16">
      <c r="A234"/>
      <c r="D234"/>
      <c r="G234"/>
      <c r="H234"/>
      <c r="I234"/>
      <c r="J234"/>
      <c r="K234"/>
      <c r="L234"/>
      <c r="N234"/>
      <c r="P234"/>
    </row>
    <row r="235" spans="1:16">
      <c r="A235"/>
      <c r="D235"/>
      <c r="G235"/>
      <c r="H235"/>
      <c r="I235"/>
      <c r="J235"/>
      <c r="K235"/>
      <c r="L235"/>
      <c r="N235"/>
      <c r="P235"/>
    </row>
    <row r="236" spans="1:16">
      <c r="A236"/>
      <c r="D236"/>
      <c r="G236"/>
      <c r="H236"/>
      <c r="I236"/>
      <c r="J236"/>
      <c r="K236"/>
      <c r="L236"/>
      <c r="N236"/>
      <c r="P236"/>
    </row>
    <row r="237" spans="1:16">
      <c r="A237"/>
      <c r="D237"/>
      <c r="G237"/>
      <c r="H237"/>
      <c r="I237"/>
      <c r="J237"/>
      <c r="K237"/>
      <c r="L237"/>
      <c r="N237"/>
      <c r="P237"/>
    </row>
    <row r="238" spans="1:16">
      <c r="A238"/>
      <c r="D238"/>
      <c r="G238"/>
      <c r="H238"/>
      <c r="I238"/>
      <c r="J238"/>
      <c r="K238"/>
      <c r="L238"/>
      <c r="N238"/>
      <c r="P238"/>
    </row>
    <row r="239" spans="1:16">
      <c r="A239"/>
      <c r="D239"/>
      <c r="G239"/>
      <c r="H239"/>
      <c r="I239"/>
      <c r="J239"/>
      <c r="K239"/>
      <c r="L239"/>
      <c r="N239"/>
      <c r="P239"/>
    </row>
    <row r="240" spans="1:16">
      <c r="A240"/>
      <c r="D240"/>
      <c r="G240"/>
      <c r="H240"/>
      <c r="I240"/>
      <c r="J240"/>
      <c r="K240"/>
      <c r="L240"/>
      <c r="N240"/>
      <c r="P240"/>
    </row>
    <row r="241" spans="1:16">
      <c r="A241"/>
      <c r="D241"/>
      <c r="G241"/>
      <c r="H241"/>
      <c r="I241"/>
      <c r="J241"/>
      <c r="K241"/>
      <c r="L241"/>
      <c r="N241"/>
      <c r="P241"/>
    </row>
    <row r="242" spans="1:16">
      <c r="A242"/>
      <c r="D242"/>
      <c r="G242"/>
      <c r="H242"/>
      <c r="I242"/>
      <c r="J242"/>
      <c r="K242"/>
      <c r="L242"/>
      <c r="N242"/>
      <c r="P242"/>
    </row>
    <row r="243" spans="1:16">
      <c r="A243"/>
      <c r="D243"/>
      <c r="G243"/>
      <c r="H243"/>
      <c r="I243"/>
      <c r="J243"/>
      <c r="K243"/>
      <c r="L243"/>
      <c r="N243"/>
      <c r="P243"/>
    </row>
    <row r="244" spans="1:16">
      <c r="A244"/>
      <c r="D244"/>
      <c r="G244"/>
      <c r="H244"/>
      <c r="I244"/>
      <c r="J244"/>
      <c r="K244"/>
      <c r="L244"/>
      <c r="N244"/>
      <c r="P244"/>
    </row>
    <row r="245" spans="1:16">
      <c r="A245"/>
      <c r="D245"/>
      <c r="G245"/>
      <c r="H245"/>
      <c r="I245"/>
      <c r="J245"/>
      <c r="K245"/>
      <c r="L245"/>
      <c r="N245"/>
      <c r="P245"/>
    </row>
    <row r="246" spans="1:16">
      <c r="A246"/>
      <c r="D246"/>
      <c r="G246"/>
      <c r="H246"/>
      <c r="I246"/>
      <c r="J246"/>
      <c r="K246"/>
      <c r="L246"/>
      <c r="N246"/>
      <c r="P246"/>
    </row>
    <row r="247" spans="1:16">
      <c r="A247"/>
      <c r="D247"/>
      <c r="G247"/>
      <c r="H247"/>
      <c r="I247"/>
      <c r="J247"/>
      <c r="K247"/>
      <c r="L247"/>
      <c r="N247"/>
      <c r="P247"/>
    </row>
    <row r="248" spans="1:16">
      <c r="A248"/>
      <c r="D248"/>
      <c r="G248"/>
      <c r="H248"/>
      <c r="I248"/>
      <c r="J248"/>
      <c r="K248"/>
      <c r="L248"/>
      <c r="N248"/>
      <c r="P248"/>
    </row>
    <row r="249" spans="1:16">
      <c r="A249"/>
      <c r="D249"/>
      <c r="G249"/>
      <c r="H249"/>
      <c r="I249"/>
      <c r="J249"/>
      <c r="K249"/>
      <c r="L249"/>
      <c r="N249"/>
      <c r="P249"/>
    </row>
    <row r="250" spans="1:16">
      <c r="A250"/>
      <c r="D250"/>
      <c r="G250"/>
      <c r="H250"/>
      <c r="I250"/>
      <c r="J250"/>
      <c r="K250"/>
      <c r="L250"/>
      <c r="N250"/>
      <c r="P250"/>
    </row>
    <row r="251" spans="1:16">
      <c r="A251"/>
      <c r="D251"/>
      <c r="G251"/>
      <c r="H251"/>
      <c r="I251"/>
      <c r="J251"/>
      <c r="K251"/>
      <c r="L251"/>
      <c r="N251"/>
      <c r="P251"/>
    </row>
    <row r="252" spans="1:16">
      <c r="A252"/>
      <c r="D252"/>
      <c r="G252"/>
      <c r="H252"/>
      <c r="I252"/>
      <c r="J252"/>
      <c r="K252"/>
      <c r="L252"/>
      <c r="N252"/>
      <c r="P252"/>
    </row>
    <row r="253" spans="1:16">
      <c r="A253"/>
      <c r="D253"/>
      <c r="G253"/>
      <c r="H253"/>
      <c r="I253"/>
      <c r="J253"/>
      <c r="K253"/>
      <c r="L253"/>
      <c r="N253"/>
      <c r="P253"/>
    </row>
    <row r="254" spans="1:16">
      <c r="A254"/>
      <c r="D254"/>
      <c r="G254"/>
      <c r="H254"/>
      <c r="I254"/>
      <c r="J254"/>
      <c r="K254"/>
      <c r="L254"/>
      <c r="N254"/>
      <c r="P254"/>
    </row>
    <row r="255" spans="1:16">
      <c r="A255"/>
      <c r="D255"/>
      <c r="G255"/>
      <c r="H255"/>
      <c r="I255"/>
      <c r="J255"/>
      <c r="K255"/>
      <c r="L255"/>
      <c r="N255"/>
      <c r="P255"/>
    </row>
    <row r="256" spans="1:16">
      <c r="A256"/>
      <c r="D256"/>
      <c r="G256"/>
      <c r="H256"/>
      <c r="I256"/>
      <c r="J256"/>
      <c r="K256"/>
      <c r="L256"/>
      <c r="N256"/>
      <c r="P256"/>
    </row>
    <row r="257" spans="1:16">
      <c r="A257"/>
      <c r="D257"/>
      <c r="G257"/>
      <c r="H257"/>
      <c r="I257"/>
      <c r="J257"/>
      <c r="K257"/>
      <c r="L257"/>
      <c r="N257"/>
      <c r="P257"/>
    </row>
    <row r="258" spans="1:16">
      <c r="A258"/>
      <c r="D258"/>
      <c r="G258"/>
      <c r="H258"/>
      <c r="I258"/>
      <c r="J258"/>
      <c r="K258"/>
      <c r="L258"/>
      <c r="N258"/>
      <c r="P258"/>
    </row>
    <row r="259" spans="1:16">
      <c r="A259"/>
      <c r="D259"/>
      <c r="G259"/>
      <c r="H259"/>
      <c r="I259"/>
      <c r="J259"/>
      <c r="K259"/>
      <c r="L259"/>
      <c r="N259"/>
      <c r="P259"/>
    </row>
    <row r="260" spans="1:16">
      <c r="A260"/>
      <c r="D260"/>
      <c r="G260"/>
      <c r="H260"/>
      <c r="I260"/>
      <c r="J260"/>
      <c r="K260"/>
      <c r="L260"/>
      <c r="N260"/>
      <c r="P260"/>
    </row>
    <row r="261" spans="1:16">
      <c r="A261"/>
      <c r="D261"/>
      <c r="G261"/>
      <c r="H261"/>
      <c r="I261"/>
      <c r="J261"/>
      <c r="K261"/>
      <c r="L261"/>
      <c r="N261"/>
      <c r="P261"/>
    </row>
    <row r="262" spans="1:16">
      <c r="A262"/>
      <c r="D262"/>
      <c r="G262"/>
      <c r="H262"/>
      <c r="I262"/>
      <c r="J262"/>
      <c r="K262"/>
      <c r="L262"/>
      <c r="N262"/>
      <c r="P262"/>
    </row>
    <row r="263" spans="1:16">
      <c r="A263"/>
      <c r="D263"/>
      <c r="G263"/>
      <c r="H263"/>
      <c r="I263"/>
      <c r="J263"/>
      <c r="K263"/>
      <c r="L263"/>
      <c r="N263"/>
      <c r="P263"/>
    </row>
    <row r="264" spans="1:16">
      <c r="A264"/>
      <c r="D264"/>
      <c r="G264"/>
      <c r="H264"/>
      <c r="I264"/>
      <c r="J264"/>
      <c r="K264"/>
      <c r="L264"/>
      <c r="N264"/>
      <c r="P264"/>
    </row>
    <row r="265" spans="1:16">
      <c r="A265"/>
      <c r="D265"/>
      <c r="G265"/>
      <c r="H265"/>
      <c r="I265"/>
      <c r="J265"/>
      <c r="K265"/>
      <c r="L265"/>
      <c r="N265"/>
      <c r="P265"/>
    </row>
    <row r="266" spans="1:16">
      <c r="A266"/>
      <c r="D266"/>
      <c r="G266"/>
      <c r="H266"/>
      <c r="I266"/>
      <c r="J266"/>
      <c r="K266"/>
      <c r="L266"/>
      <c r="N266"/>
      <c r="P266"/>
    </row>
    <row r="267" spans="1:16">
      <c r="A267"/>
      <c r="D267"/>
      <c r="G267"/>
      <c r="H267"/>
      <c r="I267"/>
      <c r="J267"/>
      <c r="K267"/>
      <c r="L267"/>
      <c r="N267"/>
      <c r="P267"/>
    </row>
    <row r="268" spans="1:16">
      <c r="A268"/>
      <c r="D268"/>
      <c r="G268"/>
      <c r="H268"/>
      <c r="I268"/>
      <c r="J268"/>
      <c r="K268"/>
      <c r="L268"/>
      <c r="N268"/>
      <c r="P268"/>
    </row>
    <row r="269" spans="1:16">
      <c r="A269"/>
      <c r="D269"/>
      <c r="G269"/>
      <c r="H269"/>
      <c r="I269"/>
      <c r="J269"/>
      <c r="K269"/>
      <c r="L269"/>
      <c r="N269"/>
      <c r="P269"/>
    </row>
    <row r="270" spans="1:16">
      <c r="A270"/>
      <c r="D270"/>
      <c r="G270"/>
      <c r="H270"/>
      <c r="I270"/>
      <c r="J270"/>
      <c r="K270"/>
      <c r="L270"/>
      <c r="N270"/>
      <c r="P270"/>
    </row>
    <row r="271" spans="1:16">
      <c r="A271"/>
      <c r="D271"/>
      <c r="G271"/>
      <c r="H271"/>
      <c r="I271"/>
      <c r="J271"/>
      <c r="K271"/>
      <c r="L271"/>
      <c r="N271"/>
      <c r="P271"/>
    </row>
    <row r="272" spans="1:16">
      <c r="A272"/>
      <c r="D272"/>
      <c r="G272"/>
      <c r="H272"/>
      <c r="I272"/>
      <c r="J272"/>
      <c r="K272"/>
      <c r="L272"/>
      <c r="N272"/>
      <c r="P272"/>
    </row>
    <row r="273" spans="1:16">
      <c r="A273"/>
      <c r="D273"/>
      <c r="G273"/>
      <c r="H273"/>
      <c r="I273"/>
      <c r="J273"/>
      <c r="K273"/>
      <c r="L273"/>
      <c r="N273"/>
      <c r="P273"/>
    </row>
    <row r="274" spans="1:16">
      <c r="A274"/>
      <c r="D274"/>
      <c r="G274"/>
      <c r="H274"/>
      <c r="I274"/>
      <c r="J274"/>
      <c r="K274"/>
      <c r="L274"/>
      <c r="N274"/>
      <c r="P274"/>
    </row>
    <row r="275" spans="1:16">
      <c r="A275"/>
      <c r="D275"/>
      <c r="G275"/>
      <c r="H275"/>
      <c r="I275"/>
      <c r="J275"/>
      <c r="K275"/>
      <c r="L275"/>
      <c r="N275"/>
      <c r="P275"/>
    </row>
    <row r="276" spans="1:16">
      <c r="A276"/>
      <c r="D276"/>
      <c r="G276"/>
      <c r="H276"/>
      <c r="I276"/>
      <c r="J276"/>
      <c r="K276"/>
      <c r="L276"/>
      <c r="N276"/>
      <c r="P276"/>
    </row>
    <row r="277" spans="1:16">
      <c r="A277"/>
      <c r="D277"/>
      <c r="G277"/>
      <c r="H277"/>
      <c r="I277"/>
      <c r="J277"/>
      <c r="K277"/>
      <c r="L277"/>
      <c r="N277"/>
      <c r="P277"/>
    </row>
    <row r="278" spans="1:16">
      <c r="A278"/>
      <c r="D278"/>
      <c r="G278"/>
      <c r="H278"/>
      <c r="I278"/>
      <c r="J278"/>
      <c r="K278"/>
      <c r="L278"/>
      <c r="N278"/>
      <c r="P278"/>
    </row>
    <row r="279" spans="1:16">
      <c r="A279"/>
      <c r="D279"/>
      <c r="G279"/>
      <c r="H279"/>
      <c r="I279"/>
      <c r="J279"/>
      <c r="K279"/>
      <c r="L279"/>
      <c r="N279"/>
      <c r="P279"/>
    </row>
    <row r="280" spans="1:16">
      <c r="A280"/>
      <c r="D280"/>
      <c r="G280"/>
      <c r="H280"/>
      <c r="I280"/>
      <c r="J280"/>
      <c r="K280"/>
      <c r="L280"/>
      <c r="N280"/>
      <c r="P280"/>
    </row>
    <row r="281" spans="1:16">
      <c r="A281"/>
      <c r="D281"/>
      <c r="G281"/>
      <c r="H281"/>
      <c r="I281"/>
      <c r="J281"/>
      <c r="K281"/>
      <c r="L281"/>
      <c r="N281"/>
      <c r="P281"/>
    </row>
    <row r="282" spans="1:16">
      <c r="A282"/>
      <c r="D282"/>
      <c r="G282"/>
      <c r="H282"/>
      <c r="I282"/>
      <c r="J282"/>
      <c r="K282"/>
      <c r="L282"/>
      <c r="N282"/>
      <c r="P282"/>
    </row>
    <row r="283" spans="1:16">
      <c r="A283"/>
      <c r="D283"/>
      <c r="G283"/>
      <c r="H283"/>
      <c r="I283"/>
      <c r="J283"/>
      <c r="K283"/>
      <c r="L283"/>
      <c r="N283"/>
      <c r="P283"/>
    </row>
    <row r="284" spans="1:16">
      <c r="A284"/>
      <c r="D284"/>
      <c r="G284"/>
      <c r="H284"/>
      <c r="I284"/>
      <c r="J284"/>
      <c r="K284"/>
      <c r="L284"/>
      <c r="N284"/>
      <c r="P284"/>
    </row>
    <row r="285" spans="1:16">
      <c r="A285"/>
      <c r="D285"/>
      <c r="G285"/>
      <c r="H285"/>
      <c r="I285"/>
      <c r="J285"/>
      <c r="K285"/>
      <c r="L285"/>
      <c r="N285"/>
      <c r="P285"/>
    </row>
    <row r="286" spans="1:16">
      <c r="A286"/>
      <c r="D286"/>
      <c r="G286"/>
      <c r="H286"/>
      <c r="I286"/>
      <c r="J286"/>
      <c r="K286"/>
      <c r="L286"/>
      <c r="N286"/>
      <c r="P286"/>
    </row>
    <row r="287" spans="1:16">
      <c r="A287"/>
      <c r="D287"/>
      <c r="G287"/>
      <c r="H287"/>
      <c r="I287"/>
      <c r="J287"/>
      <c r="K287"/>
      <c r="L287"/>
      <c r="N287"/>
      <c r="P287"/>
    </row>
    <row r="288" spans="1:16">
      <c r="A288"/>
      <c r="D288"/>
      <c r="G288"/>
      <c r="H288"/>
      <c r="I288"/>
      <c r="J288"/>
      <c r="K288"/>
      <c r="L288"/>
      <c r="N288"/>
      <c r="P288"/>
    </row>
    <row r="289" spans="1:16">
      <c r="A289"/>
      <c r="D289"/>
      <c r="G289"/>
      <c r="H289"/>
      <c r="I289"/>
      <c r="J289"/>
      <c r="K289"/>
      <c r="L289"/>
      <c r="N289"/>
      <c r="P289"/>
    </row>
    <row r="290" spans="1:16">
      <c r="A290"/>
      <c r="D290"/>
      <c r="G290"/>
      <c r="H290"/>
      <c r="I290"/>
      <c r="J290"/>
      <c r="K290"/>
      <c r="L290"/>
      <c r="N290"/>
      <c r="P290"/>
    </row>
    <row r="291" spans="1:16">
      <c r="A291"/>
      <c r="D291"/>
      <c r="G291"/>
      <c r="H291"/>
      <c r="I291"/>
      <c r="J291"/>
      <c r="K291"/>
      <c r="L291"/>
      <c r="N291"/>
      <c r="P291"/>
    </row>
    <row r="292" spans="1:16">
      <c r="A292"/>
      <c r="D292"/>
      <c r="G292"/>
      <c r="H292"/>
      <c r="I292"/>
      <c r="J292"/>
      <c r="K292"/>
      <c r="L292"/>
      <c r="N292"/>
      <c r="P292"/>
    </row>
    <row r="293" spans="1:16">
      <c r="A293"/>
      <c r="D293"/>
      <c r="G293"/>
      <c r="H293"/>
      <c r="I293"/>
      <c r="J293"/>
      <c r="K293"/>
      <c r="L293"/>
      <c r="N293"/>
      <c r="P293"/>
    </row>
    <row r="294" spans="1:16">
      <c r="A294"/>
      <c r="D294"/>
      <c r="G294"/>
      <c r="H294"/>
      <c r="I294"/>
      <c r="J294"/>
      <c r="K294"/>
      <c r="L294"/>
      <c r="N294"/>
      <c r="P294"/>
    </row>
    <row r="295" spans="1:16">
      <c r="A295"/>
      <c r="D295"/>
      <c r="G295"/>
      <c r="H295"/>
      <c r="I295"/>
      <c r="J295"/>
      <c r="K295"/>
      <c r="L295"/>
      <c r="N295"/>
      <c r="P295"/>
    </row>
    <row r="296" spans="1:16">
      <c r="A296"/>
      <c r="D296"/>
      <c r="G296"/>
      <c r="H296"/>
      <c r="I296"/>
      <c r="J296"/>
      <c r="K296"/>
      <c r="L296"/>
      <c r="N296"/>
      <c r="P296"/>
    </row>
    <row r="297" spans="1:16">
      <c r="A297"/>
      <c r="D297"/>
      <c r="G297"/>
      <c r="H297"/>
      <c r="I297"/>
      <c r="J297"/>
      <c r="K297"/>
      <c r="L297"/>
      <c r="N297"/>
      <c r="P297"/>
    </row>
    <row r="298" spans="1:16">
      <c r="A298"/>
      <c r="D298"/>
      <c r="G298"/>
      <c r="H298"/>
      <c r="I298"/>
      <c r="J298"/>
      <c r="K298"/>
      <c r="L298"/>
      <c r="N298"/>
      <c r="P298"/>
    </row>
    <row r="299" spans="1:16">
      <c r="A299"/>
      <c r="D299"/>
      <c r="G299"/>
      <c r="H299"/>
      <c r="I299"/>
      <c r="J299"/>
      <c r="K299"/>
      <c r="L299"/>
      <c r="N299"/>
      <c r="P299"/>
    </row>
    <row r="300" spans="1:16">
      <c r="A300"/>
      <c r="D300"/>
      <c r="G300"/>
      <c r="H300"/>
      <c r="I300"/>
      <c r="J300"/>
      <c r="K300"/>
      <c r="L300"/>
      <c r="N300"/>
      <c r="P300"/>
    </row>
    <row r="301" spans="1:16">
      <c r="A301"/>
      <c r="D301"/>
      <c r="G301"/>
      <c r="H301"/>
      <c r="I301"/>
      <c r="J301"/>
      <c r="K301"/>
      <c r="L301"/>
      <c r="N301"/>
      <c r="P301"/>
    </row>
    <row r="302" spans="1:16">
      <c r="A302"/>
      <c r="D302"/>
      <c r="G302"/>
      <c r="H302"/>
      <c r="I302"/>
      <c r="J302"/>
      <c r="K302"/>
      <c r="L302"/>
      <c r="N302"/>
      <c r="P302"/>
    </row>
    <row r="303" spans="1:16">
      <c r="A303"/>
      <c r="D303"/>
      <c r="G303"/>
      <c r="H303"/>
      <c r="I303"/>
      <c r="J303"/>
      <c r="K303"/>
      <c r="L303"/>
      <c r="N303"/>
      <c r="P303"/>
    </row>
    <row r="304" spans="1:16">
      <c r="A304"/>
      <c r="D304"/>
      <c r="G304"/>
      <c r="H304"/>
      <c r="I304"/>
      <c r="J304"/>
      <c r="K304"/>
      <c r="L304"/>
      <c r="N304"/>
      <c r="P304"/>
    </row>
    <row r="305" spans="1:16">
      <c r="A305"/>
      <c r="D305"/>
      <c r="G305"/>
      <c r="H305"/>
      <c r="I305"/>
      <c r="J305"/>
      <c r="K305"/>
      <c r="L305"/>
      <c r="N305"/>
      <c r="P305"/>
    </row>
    <row r="306" spans="1:16">
      <c r="A306"/>
      <c r="D306"/>
      <c r="G306"/>
      <c r="H306"/>
      <c r="I306"/>
      <c r="J306"/>
      <c r="K306"/>
      <c r="L306"/>
      <c r="N306"/>
      <c r="P306"/>
    </row>
    <row r="307" spans="1:16">
      <c r="A307"/>
      <c r="D307"/>
      <c r="G307"/>
      <c r="H307"/>
      <c r="I307"/>
      <c r="J307"/>
      <c r="K307"/>
      <c r="L307"/>
      <c r="N307"/>
      <c r="P307"/>
    </row>
    <row r="308" spans="1:16">
      <c r="A308"/>
      <c r="D308"/>
      <c r="G308"/>
      <c r="H308"/>
      <c r="I308"/>
      <c r="J308"/>
      <c r="K308"/>
      <c r="L308"/>
      <c r="N308"/>
      <c r="P308"/>
    </row>
    <row r="309" spans="1:16">
      <c r="A309"/>
      <c r="D309"/>
      <c r="G309"/>
      <c r="H309"/>
      <c r="I309"/>
      <c r="J309"/>
      <c r="K309"/>
      <c r="L309"/>
      <c r="N309"/>
      <c r="P309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9"/>
  <sheetViews>
    <sheetView tabSelected="1" zoomScale="46" workbookViewId="0">
      <selection activeCell="Q30" sqref="Q30"/>
    </sheetView>
  </sheetViews>
  <sheetFormatPr defaultRowHeight="17"/>
  <cols>
    <col min="1" max="1" width="8.81640625" style="3" customWidth="1"/>
    <col min="2" max="2" width="12" style="27" bestFit="1" customWidth="1"/>
    <col min="3" max="3" width="17.7265625" style="27" customWidth="1"/>
    <col min="4" max="4" width="8.7265625" style="3"/>
    <col min="5" max="6" width="8.81640625" style="3" customWidth="1"/>
    <col min="7" max="12" width="8.7265625" style="3"/>
    <col min="14" max="14" width="8.7265625" style="3"/>
    <col min="16" max="16" width="8.7265625" style="3"/>
  </cols>
  <sheetData>
    <row r="1" spans="1:18" s="56" customFormat="1">
      <c r="A1" s="53" t="s">
        <v>382</v>
      </c>
      <c r="B1" s="53" t="s">
        <v>383</v>
      </c>
      <c r="C1" s="53" t="s">
        <v>384</v>
      </c>
      <c r="D1" s="53" t="s">
        <v>385</v>
      </c>
      <c r="E1" s="53" t="s">
        <v>396</v>
      </c>
      <c r="F1" s="53" t="s">
        <v>397</v>
      </c>
      <c r="G1" s="53" t="s">
        <v>386</v>
      </c>
      <c r="H1" s="53" t="s">
        <v>387</v>
      </c>
      <c r="I1" s="53" t="s">
        <v>388</v>
      </c>
      <c r="J1" s="53" t="s">
        <v>398</v>
      </c>
      <c r="K1" s="53" t="s">
        <v>389</v>
      </c>
      <c r="L1" s="53" t="s">
        <v>399</v>
      </c>
      <c r="M1" s="53" t="s">
        <v>390</v>
      </c>
      <c r="N1" s="54" t="s">
        <v>391</v>
      </c>
      <c r="O1" s="55" t="s">
        <v>392</v>
      </c>
      <c r="P1" s="55" t="s">
        <v>393</v>
      </c>
      <c r="Q1" s="55" t="s">
        <v>394</v>
      </c>
      <c r="R1" s="55" t="s">
        <v>395</v>
      </c>
    </row>
    <row r="2" spans="1:18">
      <c r="A2" s="3">
        <v>2017</v>
      </c>
      <c r="B2" s="17" t="s">
        <v>62</v>
      </c>
      <c r="C2" s="17" t="s">
        <v>63</v>
      </c>
      <c r="D2" s="3">
        <v>0</v>
      </c>
      <c r="E2" s="23">
        <v>6.2049524025420404E-2</v>
      </c>
      <c r="F2" s="24">
        <v>7.5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>
        <v>1</v>
      </c>
      <c r="N2" s="3">
        <v>0.21205122897800777</v>
      </c>
      <c r="O2">
        <v>0.36525866035758775</v>
      </c>
      <c r="P2" s="3">
        <v>9.3927860100212364</v>
      </c>
      <c r="Q2">
        <v>0.97083956621578416</v>
      </c>
      <c r="R2">
        <v>3.7577437106918236E-3</v>
      </c>
    </row>
    <row r="3" spans="1:18">
      <c r="A3" s="3">
        <v>2017</v>
      </c>
      <c r="B3" s="17" t="s">
        <v>66</v>
      </c>
      <c r="C3" s="17" t="s">
        <v>67</v>
      </c>
      <c r="D3" s="3">
        <v>0</v>
      </c>
      <c r="E3" s="23">
        <v>8.0444538512516404E-3</v>
      </c>
      <c r="F3" s="24">
        <v>7.7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>
        <v>1</v>
      </c>
      <c r="N3" s="3">
        <v>0.23065873925501432</v>
      </c>
      <c r="O3">
        <v>0.29485248937188618</v>
      </c>
      <c r="P3" s="3">
        <v>7.8047668092755718</v>
      </c>
      <c r="Q3">
        <v>0.9654471620461641</v>
      </c>
      <c r="R3">
        <v>3.1916236374067699E-3</v>
      </c>
    </row>
    <row r="4" spans="1:18">
      <c r="A4" s="3">
        <v>2017</v>
      </c>
      <c r="B4" s="17" t="s">
        <v>68</v>
      </c>
      <c r="C4" s="17" t="s">
        <v>69</v>
      </c>
      <c r="D4" s="3">
        <v>0</v>
      </c>
      <c r="E4" s="23">
        <v>1.0405578780335817E-2</v>
      </c>
      <c r="F4" s="24">
        <v>7.7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>
        <v>1</v>
      </c>
      <c r="N4" s="3">
        <v>0.21889206471494604</v>
      </c>
      <c r="O4">
        <v>0.33980207880366797</v>
      </c>
      <c r="P4" s="3">
        <v>8.7584953830508478</v>
      </c>
      <c r="Q4">
        <v>0.96365996426181866</v>
      </c>
      <c r="R4">
        <v>3.4416666666666662E-3</v>
      </c>
    </row>
    <row r="5" spans="1:18">
      <c r="A5" s="3">
        <v>2017</v>
      </c>
      <c r="B5" s="17" t="s">
        <v>70</v>
      </c>
      <c r="C5" s="17" t="s">
        <v>71</v>
      </c>
      <c r="D5" s="3">
        <v>1</v>
      </c>
      <c r="E5" s="23">
        <v>-1.7113207076337646E-2</v>
      </c>
      <c r="F5" s="24">
        <v>8.1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>
        <v>1</v>
      </c>
      <c r="N5" s="3">
        <v>0.26002853881278537</v>
      </c>
      <c r="O5">
        <v>0.23451361292432302</v>
      </c>
      <c r="P5" s="3">
        <v>6.8110780340323274</v>
      </c>
      <c r="Q5">
        <v>0.9773479377483153</v>
      </c>
      <c r="R5">
        <v>3.2781448538754762E-3</v>
      </c>
    </row>
    <row r="6" spans="1:18">
      <c r="A6" s="3">
        <v>2017</v>
      </c>
      <c r="B6" s="17" t="s">
        <v>72</v>
      </c>
      <c r="C6" s="17" t="s">
        <v>73</v>
      </c>
      <c r="D6" s="3">
        <v>1</v>
      </c>
      <c r="E6" s="23">
        <v>1.2027304258915419E-2</v>
      </c>
      <c r="F6" s="24">
        <v>7.4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>
        <v>1</v>
      </c>
      <c r="N6" s="3">
        <v>0.2883978851963746</v>
      </c>
      <c r="O6">
        <v>0.26610394442945334</v>
      </c>
      <c r="P6" s="3">
        <v>6.9635968313128007</v>
      </c>
      <c r="Q6">
        <v>0.97442271450675</v>
      </c>
      <c r="R6">
        <v>3.3400820793433651E-3</v>
      </c>
    </row>
    <row r="7" spans="1:18">
      <c r="A7" s="3">
        <v>2017</v>
      </c>
      <c r="B7" s="17" t="s">
        <v>74</v>
      </c>
      <c r="C7" s="17" t="s">
        <v>75</v>
      </c>
      <c r="D7" s="3">
        <v>1</v>
      </c>
      <c r="E7" s="23">
        <v>2.9875024067297494E-2</v>
      </c>
      <c r="F7" s="24">
        <v>7.8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>
        <v>1</v>
      </c>
      <c r="N7" s="3">
        <v>0.27056448801742916</v>
      </c>
      <c r="O7">
        <v>0.27458725946841089</v>
      </c>
      <c r="P7" s="3">
        <v>7.1002226720106876</v>
      </c>
      <c r="Q7">
        <v>0.97589160401355679</v>
      </c>
      <c r="R7">
        <v>3.6646266829865365E-3</v>
      </c>
    </row>
    <row r="8" spans="1:18">
      <c r="A8" s="3">
        <v>2017</v>
      </c>
      <c r="B8" s="17" t="s">
        <v>76</v>
      </c>
      <c r="C8" s="17" t="s">
        <v>77</v>
      </c>
      <c r="D8" s="3">
        <v>1</v>
      </c>
      <c r="E8" s="23">
        <v>-4.7022400915902032E-3</v>
      </c>
      <c r="F8" s="24">
        <v>7.6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>
        <v>1</v>
      </c>
      <c r="N8" s="3">
        <v>0.33189820466786357</v>
      </c>
      <c r="O8">
        <v>0.27356732002902517</v>
      </c>
      <c r="P8" s="3">
        <v>7.247501797154845</v>
      </c>
      <c r="Q8">
        <v>0.97357293583018734</v>
      </c>
      <c r="R8">
        <v>3.8866348448687352E-3</v>
      </c>
    </row>
    <row r="9" spans="1:18">
      <c r="A9" s="3">
        <v>2017</v>
      </c>
      <c r="B9" s="17" t="s">
        <v>78</v>
      </c>
      <c r="C9" s="17" t="s">
        <v>79</v>
      </c>
      <c r="D9" s="3">
        <v>1</v>
      </c>
      <c r="E9" s="23">
        <v>3.8327793670940567E-3</v>
      </c>
      <c r="F9" s="24">
        <v>7.3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>
        <v>1</v>
      </c>
      <c r="N9" s="3">
        <v>0.2365009009009009</v>
      </c>
      <c r="O9">
        <v>0.25182403722712038</v>
      </c>
      <c r="P9" s="3">
        <v>6.9004303762084094</v>
      </c>
      <c r="Q9">
        <v>0.97547101890932364</v>
      </c>
      <c r="R9">
        <v>3.5477961432506884E-3</v>
      </c>
    </row>
    <row r="10" spans="1:18">
      <c r="A10" s="3">
        <v>2017</v>
      </c>
      <c r="B10" s="17" t="s">
        <v>81</v>
      </c>
      <c r="C10" s="17" t="s">
        <v>82</v>
      </c>
      <c r="D10" s="3">
        <v>0</v>
      </c>
      <c r="E10" s="23">
        <v>4.118706891670551E-2</v>
      </c>
      <c r="F10" s="24">
        <v>9.1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1</v>
      </c>
      <c r="M10">
        <v>0</v>
      </c>
      <c r="N10" s="3">
        <v>0.6224236842105263</v>
      </c>
      <c r="O10">
        <v>0.20364568451415646</v>
      </c>
      <c r="P10" s="3">
        <v>4.1192144776684332</v>
      </c>
      <c r="Q10">
        <v>0.97765948900943256</v>
      </c>
      <c r="R10">
        <v>2.4072892938496581E-3</v>
      </c>
    </row>
    <row r="11" spans="1:18">
      <c r="A11" s="3">
        <v>2017</v>
      </c>
      <c r="B11" s="17" t="s">
        <v>83</v>
      </c>
      <c r="C11" s="17" t="s">
        <v>84</v>
      </c>
      <c r="D11" s="3">
        <v>0</v>
      </c>
      <c r="E11" s="23">
        <v>3.918007287941877E-2</v>
      </c>
      <c r="F11" s="24">
        <v>10.199999999999999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>
        <v>0</v>
      </c>
      <c r="N11" s="3">
        <v>0.57833863636363647</v>
      </c>
      <c r="O11">
        <v>0.18881855549921947</v>
      </c>
      <c r="P11" s="3">
        <v>5.6298544132397188</v>
      </c>
      <c r="Q11">
        <v>0.98432814999076501</v>
      </c>
      <c r="R11">
        <v>2.0040201005025126E-3</v>
      </c>
    </row>
    <row r="12" spans="1:18">
      <c r="A12" s="3">
        <v>2017</v>
      </c>
      <c r="B12" s="17" t="s">
        <v>85</v>
      </c>
      <c r="C12" s="17" t="s">
        <v>86</v>
      </c>
      <c r="D12" s="3">
        <v>0</v>
      </c>
      <c r="E12" s="23">
        <v>4.4853851910814431E-2</v>
      </c>
      <c r="F12" s="24">
        <v>9.5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>
        <v>0</v>
      </c>
      <c r="N12" s="3">
        <v>0.53824954128440361</v>
      </c>
      <c r="O12">
        <v>0.20577458812916941</v>
      </c>
      <c r="P12" s="3">
        <v>5.2648602399781836</v>
      </c>
      <c r="Q12">
        <v>0.97499880686970342</v>
      </c>
      <c r="R12">
        <v>2.8874015748031499E-3</v>
      </c>
    </row>
    <row r="13" spans="1:18">
      <c r="A13" s="3">
        <v>2017</v>
      </c>
      <c r="B13" s="17" t="s">
        <v>87</v>
      </c>
      <c r="C13" s="17" t="s">
        <v>88</v>
      </c>
      <c r="D13" s="3">
        <v>0</v>
      </c>
      <c r="E13" s="23">
        <v>-1.3768438877062361E-2</v>
      </c>
      <c r="F13" s="24">
        <v>8.8000000000000007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1</v>
      </c>
      <c r="M13">
        <v>0</v>
      </c>
      <c r="N13" s="3">
        <v>0.447081746031746</v>
      </c>
      <c r="O13">
        <v>0.25756033516054405</v>
      </c>
      <c r="P13" s="3">
        <v>5.0543337479798227</v>
      </c>
      <c r="Q13">
        <v>0.96375258954454202</v>
      </c>
      <c r="R13">
        <v>3.5760070052539405E-3</v>
      </c>
    </row>
    <row r="14" spans="1:18">
      <c r="A14" s="3">
        <v>2017</v>
      </c>
      <c r="B14" s="17" t="s">
        <v>89</v>
      </c>
      <c r="C14" s="17" t="s">
        <v>90</v>
      </c>
      <c r="D14" s="3">
        <v>0</v>
      </c>
      <c r="E14" s="23">
        <v>3.5898990050471078E-3</v>
      </c>
      <c r="F14" s="24">
        <v>8.9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>
        <v>0</v>
      </c>
      <c r="N14" s="3">
        <v>0.35280499999999998</v>
      </c>
      <c r="O14">
        <v>0.15532110591731768</v>
      </c>
      <c r="P14" s="3">
        <v>6.0841938877755508</v>
      </c>
      <c r="Q14">
        <v>0.98232026190105015</v>
      </c>
      <c r="R14">
        <v>1.3271276595744682E-3</v>
      </c>
    </row>
    <row r="15" spans="1:18">
      <c r="A15" s="3">
        <v>2017</v>
      </c>
      <c r="B15" s="17" t="s">
        <v>91</v>
      </c>
      <c r="C15" s="17" t="s">
        <v>92</v>
      </c>
      <c r="D15" s="3">
        <v>1</v>
      </c>
      <c r="E15" s="23">
        <v>7.5242836934008503E-3</v>
      </c>
      <c r="F15" s="24">
        <v>7.8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1</v>
      </c>
      <c r="M15">
        <v>0</v>
      </c>
      <c r="N15" s="3">
        <v>0.3986542253521127</v>
      </c>
      <c r="O15">
        <v>0.17942114722829253</v>
      </c>
      <c r="P15" s="3">
        <v>4.083501390750671</v>
      </c>
      <c r="Q15">
        <v>0.97891497626698265</v>
      </c>
      <c r="R15">
        <v>3.2000000000000002E-3</v>
      </c>
    </row>
    <row r="16" spans="1:18">
      <c r="A16" s="3">
        <v>2017</v>
      </c>
      <c r="B16" s="17" t="s">
        <v>93</v>
      </c>
      <c r="C16" s="17" t="s">
        <v>94</v>
      </c>
      <c r="D16" s="3">
        <v>1</v>
      </c>
      <c r="E16" s="23">
        <v>6.0284768027687877E-3</v>
      </c>
      <c r="F16" s="24">
        <v>9.4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1</v>
      </c>
      <c r="M16">
        <v>0</v>
      </c>
      <c r="N16" s="3">
        <v>0.48746804511278202</v>
      </c>
      <c r="O16">
        <v>0.23659802500429999</v>
      </c>
      <c r="P16" s="3">
        <v>7.2870921151760744</v>
      </c>
      <c r="Q16">
        <v>0.97297528660062538</v>
      </c>
      <c r="R16">
        <v>3.4153996101364522E-3</v>
      </c>
    </row>
    <row r="17" spans="1:18">
      <c r="A17" s="3">
        <v>2017</v>
      </c>
      <c r="B17" s="17" t="s">
        <v>95</v>
      </c>
      <c r="C17" s="17" t="s">
        <v>96</v>
      </c>
      <c r="D17" s="3">
        <v>1</v>
      </c>
      <c r="E17" s="23">
        <v>-2.6554641763419571E-2</v>
      </c>
      <c r="F17" s="24">
        <v>4.5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>
        <v>0</v>
      </c>
      <c r="N17" s="3">
        <v>0.27500720000000001</v>
      </c>
      <c r="O17">
        <v>0.51092496202883986</v>
      </c>
      <c r="P17" s="3">
        <v>4.9301542468856177</v>
      </c>
      <c r="Q17">
        <v>0.96147009969193531</v>
      </c>
      <c r="R17">
        <v>4.300324675324675E-3</v>
      </c>
    </row>
    <row r="18" spans="1:18">
      <c r="A18" s="3">
        <v>2017</v>
      </c>
      <c r="B18" s="17" t="s">
        <v>97</v>
      </c>
      <c r="C18" s="17" t="s">
        <v>98</v>
      </c>
      <c r="D18" s="3">
        <v>1</v>
      </c>
      <c r="E18" s="23">
        <v>-7.2723234661718233E-2</v>
      </c>
      <c r="F18" s="24">
        <v>9.8000000000000007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1</v>
      </c>
      <c r="M18">
        <v>0</v>
      </c>
      <c r="N18" s="3">
        <v>0.26153141486810549</v>
      </c>
      <c r="O18">
        <v>0.26251786335821092</v>
      </c>
      <c r="P18" s="3">
        <v>6.6531883605393896</v>
      </c>
      <c r="Q18">
        <v>0.97157674864705756</v>
      </c>
      <c r="R18">
        <v>2.8701851851851853E-3</v>
      </c>
    </row>
    <row r="19" spans="1:18">
      <c r="A19" s="3">
        <v>2017</v>
      </c>
      <c r="B19" s="17" t="s">
        <v>99</v>
      </c>
      <c r="C19" s="17" t="s">
        <v>100</v>
      </c>
      <c r="D19" s="3">
        <v>1</v>
      </c>
      <c r="E19" s="23">
        <v>1.8517778397312872E-2</v>
      </c>
      <c r="F19" s="24">
        <v>8.6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1</v>
      </c>
      <c r="M19">
        <v>0</v>
      </c>
      <c r="N19" s="3">
        <v>0.35014135135135138</v>
      </c>
      <c r="O19">
        <v>0.21648191216107077</v>
      </c>
      <c r="P19" s="3">
        <v>6.4658331634689183</v>
      </c>
      <c r="Q19">
        <v>0.97485571464188592</v>
      </c>
      <c r="R19">
        <v>3.222057368941642E-3</v>
      </c>
    </row>
    <row r="20" spans="1:18">
      <c r="A20" s="3">
        <v>2017</v>
      </c>
      <c r="B20" s="17" t="s">
        <v>101</v>
      </c>
      <c r="C20" s="17" t="s">
        <v>102</v>
      </c>
      <c r="D20" s="3">
        <v>1</v>
      </c>
      <c r="E20" s="23">
        <v>1.0523250851155212E-3</v>
      </c>
      <c r="F20" s="24">
        <v>9.1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1</v>
      </c>
      <c r="M20">
        <v>0</v>
      </c>
      <c r="N20" s="3">
        <v>0.64922611940298502</v>
      </c>
      <c r="O20">
        <v>0.19259899096711128</v>
      </c>
      <c r="P20" s="3">
        <v>5.17124190759111</v>
      </c>
      <c r="Q20">
        <v>0.97833126236403167</v>
      </c>
      <c r="R20">
        <v>3.9354906054279749E-3</v>
      </c>
    </row>
    <row r="21" spans="1:18">
      <c r="A21" s="3">
        <v>2017</v>
      </c>
      <c r="B21" s="17" t="s">
        <v>103</v>
      </c>
      <c r="C21" s="17" t="s">
        <v>104</v>
      </c>
      <c r="D21" s="3">
        <v>1</v>
      </c>
      <c r="E21" s="23">
        <v>5.8755528911358094E-2</v>
      </c>
      <c r="F21" s="24">
        <v>9.6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1</v>
      </c>
      <c r="M21">
        <v>0</v>
      </c>
      <c r="N21" s="3">
        <v>0.70879393939393931</v>
      </c>
      <c r="O21">
        <v>0.22895856214816665</v>
      </c>
      <c r="P21" s="3">
        <v>6.3968365911151404</v>
      </c>
      <c r="Q21">
        <v>0.97642174927961289</v>
      </c>
      <c r="R21">
        <v>2.6642512077294689E-3</v>
      </c>
    </row>
    <row r="22" spans="1:18">
      <c r="A22" s="3">
        <v>2017</v>
      </c>
      <c r="B22" s="17" t="s">
        <v>105</v>
      </c>
      <c r="C22" s="17" t="s">
        <v>106</v>
      </c>
      <c r="D22" s="3">
        <v>1</v>
      </c>
      <c r="E22" s="23">
        <v>1.2321109274058054E-2</v>
      </c>
      <c r="F22" s="24">
        <v>9.8000000000000007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1</v>
      </c>
      <c r="M22">
        <v>0</v>
      </c>
      <c r="N22" s="3">
        <v>0.48967633136094679</v>
      </c>
      <c r="O22">
        <v>0.22035901840012279</v>
      </c>
      <c r="P22" s="3">
        <v>4.5197764165671774</v>
      </c>
      <c r="Q22">
        <v>0.9605257910973678</v>
      </c>
      <c r="R22">
        <v>3.4242138364779877E-3</v>
      </c>
    </row>
    <row r="23" spans="1:18">
      <c r="A23" s="3">
        <v>2017</v>
      </c>
      <c r="B23" s="17" t="s">
        <v>107</v>
      </c>
      <c r="C23" s="17" t="s">
        <v>108</v>
      </c>
      <c r="D23" s="3">
        <v>1</v>
      </c>
      <c r="E23" s="23">
        <v>-2.2806197691949755E-2</v>
      </c>
      <c r="F23" s="24">
        <v>9.5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1</v>
      </c>
      <c r="M23">
        <v>0</v>
      </c>
      <c r="N23" s="3">
        <v>0.48007196261682245</v>
      </c>
      <c r="O23">
        <v>0.21562692478098883</v>
      </c>
      <c r="P23" s="3">
        <v>4.6816163426169206</v>
      </c>
      <c r="Q23">
        <v>0.96665803608103928</v>
      </c>
      <c r="R23">
        <v>2.9631487889273354E-3</v>
      </c>
    </row>
    <row r="24" spans="1:18">
      <c r="A24" s="3">
        <v>2017</v>
      </c>
      <c r="B24" s="17" t="s">
        <v>109</v>
      </c>
      <c r="C24" s="17" t="s">
        <v>110</v>
      </c>
      <c r="D24" s="3">
        <v>1</v>
      </c>
      <c r="E24" s="23">
        <v>8.4399986069825267E-2</v>
      </c>
      <c r="F24" s="24">
        <v>8.9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1</v>
      </c>
      <c r="M24">
        <v>0</v>
      </c>
      <c r="N24" s="3">
        <v>0.25641575492341356</v>
      </c>
      <c r="O24">
        <v>0.25782306768759572</v>
      </c>
      <c r="P24" s="3">
        <v>6.9180941451668385</v>
      </c>
      <c r="Q24">
        <v>0.97519243569831549</v>
      </c>
      <c r="R24">
        <v>4.0096551724137933E-3</v>
      </c>
    </row>
    <row r="25" spans="1:18">
      <c r="A25" s="3">
        <v>2017</v>
      </c>
      <c r="B25" s="17" t="s">
        <v>111</v>
      </c>
      <c r="C25" s="17" t="s">
        <v>112</v>
      </c>
      <c r="D25" s="3">
        <v>1</v>
      </c>
      <c r="E25" s="23">
        <v>6.1728261147068919E-2</v>
      </c>
      <c r="F25" s="24">
        <v>7.7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  <c r="M25">
        <v>0</v>
      </c>
      <c r="N25" s="3">
        <v>0.31897318681318676</v>
      </c>
      <c r="O25">
        <v>0.25402135642350199</v>
      </c>
      <c r="P25" s="3">
        <v>6.5728976766276448</v>
      </c>
      <c r="Q25">
        <v>0.97316113242492397</v>
      </c>
      <c r="R25">
        <v>3.447079646017699E-3</v>
      </c>
    </row>
    <row r="26" spans="1:18">
      <c r="A26" s="3">
        <v>2017</v>
      </c>
      <c r="B26" s="17" t="s">
        <v>113</v>
      </c>
      <c r="C26" s="17" t="s">
        <v>114</v>
      </c>
      <c r="D26" s="3">
        <v>0</v>
      </c>
      <c r="E26" s="23">
        <v>3.6661299571956511E-2</v>
      </c>
      <c r="F26" s="24">
        <v>9.4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>
        <v>0</v>
      </c>
      <c r="N26" s="3">
        <v>0.56349729729729736</v>
      </c>
      <c r="O26">
        <v>0.17481623155227485</v>
      </c>
      <c r="P26" s="3">
        <v>5.4678039114391153</v>
      </c>
      <c r="Q26">
        <v>0.98050303605859157</v>
      </c>
      <c r="R26">
        <v>1.3371710526315788E-3</v>
      </c>
    </row>
    <row r="27" spans="1:18">
      <c r="A27" s="3">
        <v>2017</v>
      </c>
      <c r="B27" s="17" t="s">
        <v>116</v>
      </c>
      <c r="C27" s="17" t="s">
        <v>117</v>
      </c>
      <c r="D27" s="3">
        <v>0</v>
      </c>
      <c r="E27" s="23">
        <v>-9.2683369404355564E-2</v>
      </c>
      <c r="F27" s="24">
        <v>8.9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>
        <v>0</v>
      </c>
      <c r="N27" s="3">
        <v>0.52322916666666663</v>
      </c>
      <c r="O27">
        <v>0.1475006561849786</v>
      </c>
      <c r="P27" s="3">
        <v>4.1737025024295429</v>
      </c>
      <c r="Q27">
        <v>0.98361138761696199</v>
      </c>
      <c r="R27">
        <v>1.3495081967213115E-3</v>
      </c>
    </row>
    <row r="28" spans="1:18">
      <c r="A28" s="3">
        <v>2017</v>
      </c>
      <c r="B28" s="17" t="s">
        <v>118</v>
      </c>
      <c r="C28" s="17" t="s">
        <v>119</v>
      </c>
      <c r="D28" s="3">
        <v>0</v>
      </c>
      <c r="E28" s="23">
        <v>4.211707341999385E-2</v>
      </c>
      <c r="F28" s="24">
        <v>6.6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>
        <v>0</v>
      </c>
      <c r="N28" s="3">
        <v>1.0474793103448277</v>
      </c>
      <c r="O28">
        <v>0.17180222605222575</v>
      </c>
      <c r="P28" s="3">
        <v>5.1240328075709778</v>
      </c>
      <c r="Q28">
        <v>0.99895644387676164</v>
      </c>
      <c r="R28">
        <v>3.4835164835164836E-4</v>
      </c>
    </row>
    <row r="29" spans="1:18">
      <c r="A29" s="3">
        <v>2017</v>
      </c>
      <c r="B29" s="17" t="s">
        <v>120</v>
      </c>
      <c r="C29" s="17" t="s">
        <v>121</v>
      </c>
      <c r="D29" s="3">
        <v>0</v>
      </c>
      <c r="E29" s="23">
        <v>3.5190557813979469E-3</v>
      </c>
      <c r="F29" s="24">
        <v>10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>
        <v>0</v>
      </c>
      <c r="N29" s="3">
        <v>0.70834285714285716</v>
      </c>
      <c r="O29">
        <v>0.2074156199636745</v>
      </c>
      <c r="P29" s="3">
        <v>5.3056371745921549</v>
      </c>
      <c r="Q29">
        <v>0.98547414488544693</v>
      </c>
      <c r="R29">
        <v>1.5243386243386245E-3</v>
      </c>
    </row>
    <row r="30" spans="1:18">
      <c r="A30" s="3">
        <v>2017</v>
      </c>
      <c r="B30" s="17" t="s">
        <v>122</v>
      </c>
      <c r="C30" s="17" t="s">
        <v>123</v>
      </c>
      <c r="D30" s="3">
        <v>0</v>
      </c>
      <c r="E30" s="23">
        <v>1.5185809376809462E-2</v>
      </c>
      <c r="F30" s="24">
        <v>10.7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>
        <v>0</v>
      </c>
      <c r="N30" s="3">
        <v>1.2284333333333333</v>
      </c>
      <c r="O30">
        <v>0.15630924714068078</v>
      </c>
      <c r="P30" s="3">
        <v>5.7198873262469334</v>
      </c>
      <c r="Q30">
        <v>0.99446901654320319</v>
      </c>
      <c r="R30">
        <v>1.343956043956044E-3</v>
      </c>
    </row>
    <row r="31" spans="1:18">
      <c r="A31" s="3">
        <v>2017</v>
      </c>
      <c r="B31" s="17" t="s">
        <v>124</v>
      </c>
      <c r="C31" s="17" t="s">
        <v>125</v>
      </c>
      <c r="D31" s="3">
        <v>0</v>
      </c>
      <c r="E31" s="23">
        <v>9.354149089147501E-3</v>
      </c>
      <c r="F31" s="24">
        <v>7.5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>
        <v>0</v>
      </c>
      <c r="N31" s="3">
        <v>0.4590634615384615</v>
      </c>
      <c r="O31">
        <v>0.15554236710293839</v>
      </c>
      <c r="P31" s="3">
        <v>4.4142416651583716</v>
      </c>
      <c r="Q31">
        <v>0.97685505188238597</v>
      </c>
      <c r="R31">
        <v>2.6690821256038647E-3</v>
      </c>
    </row>
    <row r="32" spans="1:18">
      <c r="A32" s="3">
        <v>2017</v>
      </c>
      <c r="B32" s="17" t="s">
        <v>127</v>
      </c>
      <c r="C32" s="17" t="s">
        <v>128</v>
      </c>
      <c r="D32" s="3">
        <v>0</v>
      </c>
      <c r="E32" s="23">
        <v>2.704911042655803E-2</v>
      </c>
      <c r="F32" s="24">
        <v>7.3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>
        <v>0</v>
      </c>
      <c r="N32" s="3">
        <v>1.0677764705882353</v>
      </c>
      <c r="O32">
        <v>0.18060562879589903</v>
      </c>
      <c r="P32" s="3">
        <v>9.0598477095516561</v>
      </c>
      <c r="Q32">
        <v>0.98869558510814104</v>
      </c>
      <c r="R32">
        <v>3.4199999999999999E-3</v>
      </c>
    </row>
    <row r="33" spans="1:18">
      <c r="A33" s="3">
        <v>2017</v>
      </c>
      <c r="B33" s="17" t="s">
        <v>129</v>
      </c>
      <c r="C33" s="17" t="s">
        <v>130</v>
      </c>
      <c r="D33" s="3">
        <v>1</v>
      </c>
      <c r="E33" s="23">
        <v>-5.3038670243052463E-2</v>
      </c>
      <c r="F33" s="24">
        <v>7.3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>
        <v>0</v>
      </c>
      <c r="N33" s="3">
        <v>0.41939811320754722</v>
      </c>
      <c r="O33">
        <v>0.20470205579695652</v>
      </c>
      <c r="P33" s="3">
        <v>4.3442956809167033</v>
      </c>
      <c r="Q33">
        <v>0.98979219996310974</v>
      </c>
      <c r="R33">
        <v>1.2069148936170212E-3</v>
      </c>
    </row>
    <row r="34" spans="1:18">
      <c r="A34" s="3">
        <v>2017</v>
      </c>
      <c r="B34" s="17" t="s">
        <v>131</v>
      </c>
      <c r="C34" s="17" t="s">
        <v>132</v>
      </c>
      <c r="D34" s="3">
        <v>1</v>
      </c>
      <c r="E34" s="23">
        <v>-3.6311838909790103E-2</v>
      </c>
      <c r="F34" s="24">
        <v>10.7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>
        <v>0</v>
      </c>
      <c r="N34" s="3">
        <v>0.59822371134020624</v>
      </c>
      <c r="O34">
        <v>0.15216315379006323</v>
      </c>
      <c r="P34" s="3">
        <v>3.9635816785714288</v>
      </c>
      <c r="Q34">
        <v>0.98552415484329026</v>
      </c>
      <c r="R34">
        <v>2.7009646302250802E-3</v>
      </c>
    </row>
    <row r="35" spans="1:18">
      <c r="A35" s="3">
        <v>2017</v>
      </c>
      <c r="B35" s="17" t="s">
        <v>133</v>
      </c>
      <c r="C35" s="17" t="s">
        <v>134</v>
      </c>
      <c r="D35" s="3">
        <v>1</v>
      </c>
      <c r="E35" s="23">
        <v>6.1156234132608758E-3</v>
      </c>
      <c r="F35" s="24">
        <v>8.5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>
        <v>0</v>
      </c>
      <c r="N35" s="3">
        <v>0.52717241379310342</v>
      </c>
      <c r="O35">
        <v>0.14054045231364379</v>
      </c>
      <c r="P35" s="3">
        <v>4.5002208748114629</v>
      </c>
      <c r="Q35">
        <v>0.98915816326530615</v>
      </c>
      <c r="R35">
        <v>2.1114649681528664E-3</v>
      </c>
    </row>
    <row r="36" spans="1:18">
      <c r="A36" s="3">
        <v>2017</v>
      </c>
      <c r="B36" s="17" t="s">
        <v>135</v>
      </c>
      <c r="C36" s="17" t="s">
        <v>136</v>
      </c>
      <c r="D36" s="3">
        <v>1</v>
      </c>
      <c r="E36" s="23">
        <v>-0.11608030427453862</v>
      </c>
      <c r="F36" s="24">
        <v>8.9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>
        <v>0</v>
      </c>
      <c r="N36" s="3">
        <v>0.84870370370370363</v>
      </c>
      <c r="O36">
        <v>0.16584208005790937</v>
      </c>
      <c r="P36" s="3">
        <v>6.0913971803785243</v>
      </c>
      <c r="Q36">
        <v>0.98870172376172805</v>
      </c>
      <c r="R36">
        <v>1.7145695364238411E-3</v>
      </c>
    </row>
    <row r="37" spans="1:18">
      <c r="A37" s="3">
        <v>2017</v>
      </c>
      <c r="B37" s="17" t="s">
        <v>137</v>
      </c>
      <c r="C37" s="17" t="s">
        <v>138</v>
      </c>
      <c r="D37" s="3">
        <v>1</v>
      </c>
      <c r="E37" s="23">
        <v>6.5450250456586144E-3</v>
      </c>
      <c r="F37" s="24">
        <v>7.5</v>
      </c>
      <c r="G37" s="3">
        <v>0</v>
      </c>
      <c r="H37" s="3">
        <v>0</v>
      </c>
      <c r="I37" s="3">
        <v>1</v>
      </c>
      <c r="J37" s="3">
        <v>0</v>
      </c>
      <c r="K37" s="3">
        <v>0</v>
      </c>
      <c r="L37" s="3">
        <v>0</v>
      </c>
      <c r="M37">
        <v>1</v>
      </c>
      <c r="N37" s="3">
        <v>0.22579320732427643</v>
      </c>
      <c r="O37">
        <v>0.32454202229523182</v>
      </c>
      <c r="P37" s="3">
        <v>8.4710985681399631</v>
      </c>
      <c r="Q37">
        <v>0.96590872526832627</v>
      </c>
      <c r="R37">
        <v>3.567478784560635E-3</v>
      </c>
    </row>
    <row r="38" spans="1:18">
      <c r="A38" s="3">
        <v>2017</v>
      </c>
      <c r="B38" s="17" t="s">
        <v>140</v>
      </c>
      <c r="C38" s="17" t="s">
        <v>141</v>
      </c>
      <c r="D38" s="3">
        <v>0</v>
      </c>
      <c r="E38" s="23">
        <v>4.05171473628693E-2</v>
      </c>
      <c r="F38" s="24">
        <v>9.1999999999999993</v>
      </c>
      <c r="G38" s="3">
        <v>0</v>
      </c>
      <c r="H38" s="3">
        <v>0</v>
      </c>
      <c r="I38" s="3">
        <v>1</v>
      </c>
      <c r="J38" s="3">
        <v>0</v>
      </c>
      <c r="K38" s="3">
        <v>0</v>
      </c>
      <c r="L38" s="3">
        <v>1</v>
      </c>
      <c r="M38">
        <v>0</v>
      </c>
      <c r="N38" s="3">
        <v>0.38730424528301888</v>
      </c>
      <c r="O38">
        <v>0.27990666762902577</v>
      </c>
      <c r="P38" s="3">
        <v>5.9833616569405912</v>
      </c>
      <c r="Q38">
        <v>0.96180785180584216</v>
      </c>
      <c r="R38">
        <v>3.186890243902439E-3</v>
      </c>
    </row>
    <row r="39" spans="1:18">
      <c r="A39" s="3">
        <v>2017</v>
      </c>
      <c r="B39" s="17" t="s">
        <v>142</v>
      </c>
      <c r="C39" s="17" t="s">
        <v>143</v>
      </c>
      <c r="D39" s="3">
        <v>0</v>
      </c>
      <c r="E39" s="23">
        <v>5.3867387802052295E-2</v>
      </c>
      <c r="F39" s="24">
        <v>11.9</v>
      </c>
      <c r="G39" s="3">
        <v>0</v>
      </c>
      <c r="H39" s="3">
        <v>0</v>
      </c>
      <c r="I39" s="3">
        <v>1</v>
      </c>
      <c r="J39" s="3">
        <v>0</v>
      </c>
      <c r="K39" s="3">
        <v>0</v>
      </c>
      <c r="L39" s="3">
        <v>1</v>
      </c>
      <c r="M39">
        <v>0</v>
      </c>
      <c r="N39" s="3">
        <v>0.29564090909090912</v>
      </c>
      <c r="O39">
        <v>0.20284185531580207</v>
      </c>
      <c r="P39" s="3">
        <v>4.0080417543859648</v>
      </c>
      <c r="Q39">
        <v>0.89921741670638522</v>
      </c>
      <c r="R39">
        <v>1.9393491124260354E-3</v>
      </c>
    </row>
    <row r="40" spans="1:18">
      <c r="A40" s="3">
        <v>2017</v>
      </c>
      <c r="B40" s="17" t="s">
        <v>144</v>
      </c>
      <c r="C40" s="17" t="s">
        <v>145</v>
      </c>
      <c r="D40" s="3">
        <v>0</v>
      </c>
      <c r="E40" s="23">
        <v>3.9389846549011259E-2</v>
      </c>
      <c r="F40" s="24">
        <v>9.6</v>
      </c>
      <c r="G40" s="3">
        <v>0</v>
      </c>
      <c r="H40" s="3">
        <v>0</v>
      </c>
      <c r="I40" s="3">
        <v>1</v>
      </c>
      <c r="J40" s="3">
        <v>0</v>
      </c>
      <c r="K40" s="3">
        <v>0</v>
      </c>
      <c r="L40" s="3">
        <v>1</v>
      </c>
      <c r="M40">
        <v>0</v>
      </c>
      <c r="N40" s="3">
        <v>0.38862884615384619</v>
      </c>
      <c r="O40">
        <v>0.23867267463202033</v>
      </c>
      <c r="P40" s="3">
        <v>5.2659601661666278</v>
      </c>
      <c r="Q40">
        <v>0.95711747910553369</v>
      </c>
      <c r="R40">
        <v>2.113658536585366E-3</v>
      </c>
    </row>
    <row r="41" spans="1:18">
      <c r="A41" s="3">
        <v>2017</v>
      </c>
      <c r="B41" s="17" t="s">
        <v>146</v>
      </c>
      <c r="C41" s="17" t="s">
        <v>147</v>
      </c>
      <c r="D41" s="3">
        <v>0</v>
      </c>
      <c r="E41" s="23">
        <v>5.3848321904811244E-2</v>
      </c>
      <c r="F41" s="24">
        <v>8.3000000000000007</v>
      </c>
      <c r="G41" s="3">
        <v>0</v>
      </c>
      <c r="H41" s="3">
        <v>0</v>
      </c>
      <c r="I41" s="3">
        <v>1</v>
      </c>
      <c r="J41" s="3">
        <v>0</v>
      </c>
      <c r="K41" s="3">
        <v>0</v>
      </c>
      <c r="L41" s="3">
        <v>1</v>
      </c>
      <c r="M41">
        <v>0</v>
      </c>
      <c r="N41" s="3">
        <v>0.33980039682539681</v>
      </c>
      <c r="O41">
        <v>0.27001481324927595</v>
      </c>
      <c r="P41" s="3">
        <v>6.4723405449212716</v>
      </c>
      <c r="Q41">
        <v>0.96973947123486359</v>
      </c>
      <c r="R41">
        <v>3.1872078720787209E-3</v>
      </c>
    </row>
    <row r="42" spans="1:18">
      <c r="A42" s="3">
        <v>2017</v>
      </c>
      <c r="B42" s="17" t="s">
        <v>148</v>
      </c>
      <c r="C42" s="17" t="s">
        <v>149</v>
      </c>
      <c r="D42" s="3">
        <v>0</v>
      </c>
      <c r="E42" s="23">
        <v>9.1678663322605734E-3</v>
      </c>
      <c r="F42" s="24">
        <v>9.9</v>
      </c>
      <c r="G42" s="3">
        <v>0</v>
      </c>
      <c r="H42" s="3">
        <v>0</v>
      </c>
      <c r="I42" s="3">
        <v>1</v>
      </c>
      <c r="J42" s="3">
        <v>0</v>
      </c>
      <c r="K42" s="3">
        <v>0</v>
      </c>
      <c r="L42" s="3">
        <v>1</v>
      </c>
      <c r="M42">
        <v>0</v>
      </c>
      <c r="N42" s="3">
        <v>0.36427555555555557</v>
      </c>
      <c r="O42">
        <v>0.18437585823958283</v>
      </c>
      <c r="P42" s="3">
        <v>6.2473005642389259</v>
      </c>
      <c r="Q42">
        <v>0.96864603922142789</v>
      </c>
      <c r="R42">
        <v>2.2842962962962964E-3</v>
      </c>
    </row>
    <row r="43" spans="1:18">
      <c r="A43" s="3">
        <v>2017</v>
      </c>
      <c r="B43" s="17" t="s">
        <v>150</v>
      </c>
      <c r="C43" s="17" t="s">
        <v>151</v>
      </c>
      <c r="D43" s="3">
        <v>0</v>
      </c>
      <c r="E43" s="23">
        <v>5.0157000329235481E-3</v>
      </c>
      <c r="F43" s="24">
        <v>11.3</v>
      </c>
      <c r="G43" s="3">
        <v>0</v>
      </c>
      <c r="H43" s="3">
        <v>0</v>
      </c>
      <c r="I43" s="3">
        <v>1</v>
      </c>
      <c r="J43" s="3">
        <v>0</v>
      </c>
      <c r="K43" s="3">
        <v>0</v>
      </c>
      <c r="L43" s="3">
        <v>1</v>
      </c>
      <c r="M43">
        <v>0</v>
      </c>
      <c r="N43" s="3">
        <v>0.38552931034482762</v>
      </c>
      <c r="O43">
        <v>0.20804256367816093</v>
      </c>
      <c r="P43" s="3">
        <v>7.2490384804322909</v>
      </c>
      <c r="Q43">
        <v>0.97268869042561279</v>
      </c>
      <c r="R43">
        <v>1.1522641509433963E-3</v>
      </c>
    </row>
    <row r="44" spans="1:18">
      <c r="A44" s="3">
        <v>2017</v>
      </c>
      <c r="B44" s="17" t="s">
        <v>152</v>
      </c>
      <c r="C44" s="17" t="s">
        <v>153</v>
      </c>
      <c r="D44" s="3">
        <v>0</v>
      </c>
      <c r="E44" s="23">
        <v>1.1411545005210706E-2</v>
      </c>
      <c r="F44" s="24">
        <v>8.6</v>
      </c>
      <c r="G44" s="3">
        <v>0</v>
      </c>
      <c r="H44" s="3">
        <v>0</v>
      </c>
      <c r="I44" s="3">
        <v>1</v>
      </c>
      <c r="J44" s="3">
        <v>0</v>
      </c>
      <c r="K44" s="3">
        <v>0</v>
      </c>
      <c r="L44" s="3">
        <v>1</v>
      </c>
      <c r="M44">
        <v>0</v>
      </c>
      <c r="N44" s="3">
        <v>0.52470923076923071</v>
      </c>
      <c r="O44">
        <v>0.20884114967259967</v>
      </c>
      <c r="P44" s="3">
        <v>4.8708770028957531</v>
      </c>
      <c r="Q44">
        <v>0.97569936169776073</v>
      </c>
      <c r="R44">
        <v>2.4666666666666665E-3</v>
      </c>
    </row>
    <row r="45" spans="1:18">
      <c r="A45" s="3">
        <v>2017</v>
      </c>
      <c r="B45" s="17" t="s">
        <v>154</v>
      </c>
      <c r="C45" s="17" t="s">
        <v>155</v>
      </c>
      <c r="D45" s="3">
        <v>1</v>
      </c>
      <c r="E45" s="23">
        <v>8.4245113326284912E-2</v>
      </c>
      <c r="F45" s="24">
        <v>8.8000000000000007</v>
      </c>
      <c r="G45" s="3">
        <v>0</v>
      </c>
      <c r="H45" s="3">
        <v>0</v>
      </c>
      <c r="I45" s="3">
        <v>1</v>
      </c>
      <c r="J45" s="3">
        <v>0</v>
      </c>
      <c r="K45" s="3">
        <v>0</v>
      </c>
      <c r="L45" s="3">
        <v>1</v>
      </c>
      <c r="M45">
        <v>0</v>
      </c>
      <c r="N45" s="3">
        <v>0.5606321428571428</v>
      </c>
      <c r="O45">
        <v>0.23045871882388416</v>
      </c>
      <c r="P45" s="3">
        <v>5.2976797464068026</v>
      </c>
      <c r="Q45">
        <v>0.97178142870186934</v>
      </c>
      <c r="R45">
        <v>4.3570491803278689E-3</v>
      </c>
    </row>
    <row r="46" spans="1:18">
      <c r="A46" s="3">
        <v>2017</v>
      </c>
      <c r="B46" s="17" t="s">
        <v>156</v>
      </c>
      <c r="C46" s="17" t="s">
        <v>157</v>
      </c>
      <c r="D46" s="3">
        <v>1</v>
      </c>
      <c r="E46" s="23">
        <v>4.8062793186844657E-2</v>
      </c>
      <c r="F46" s="24">
        <v>9.5</v>
      </c>
      <c r="G46" s="3">
        <v>0</v>
      </c>
      <c r="H46" s="3">
        <v>0</v>
      </c>
      <c r="I46" s="3">
        <v>1</v>
      </c>
      <c r="J46" s="3">
        <v>0</v>
      </c>
      <c r="K46" s="3">
        <v>0</v>
      </c>
      <c r="L46" s="3">
        <v>1</v>
      </c>
      <c r="M46">
        <v>0</v>
      </c>
      <c r="N46" s="3">
        <v>0.52469462365591402</v>
      </c>
      <c r="O46">
        <v>0.2240196985552684</v>
      </c>
      <c r="P46" s="3">
        <v>4.3023652709669307</v>
      </c>
      <c r="Q46">
        <v>0.96740346663497045</v>
      </c>
      <c r="R46">
        <v>3.8513317191283293E-3</v>
      </c>
    </row>
    <row r="47" spans="1:18">
      <c r="A47" s="3">
        <v>2017</v>
      </c>
      <c r="B47" s="17" t="s">
        <v>158</v>
      </c>
      <c r="C47" s="17" t="s">
        <v>159</v>
      </c>
      <c r="D47" s="3">
        <v>1</v>
      </c>
      <c r="E47" s="23">
        <v>2.3708516881072578E-2</v>
      </c>
      <c r="F47" s="24">
        <v>9.9</v>
      </c>
      <c r="G47" s="3">
        <v>0</v>
      </c>
      <c r="H47" s="3">
        <v>0</v>
      </c>
      <c r="I47" s="3">
        <v>1</v>
      </c>
      <c r="J47" s="3">
        <v>0</v>
      </c>
      <c r="K47" s="3">
        <v>0</v>
      </c>
      <c r="L47" s="3">
        <v>1</v>
      </c>
      <c r="M47">
        <v>0</v>
      </c>
      <c r="N47" s="3">
        <v>0.48756428571428567</v>
      </c>
      <c r="O47">
        <v>0.23860180426810634</v>
      </c>
      <c r="P47" s="3">
        <v>4.8946556062581488</v>
      </c>
      <c r="Q47">
        <v>0.95879908388149071</v>
      </c>
      <c r="R47">
        <v>2.050303766707169E-3</v>
      </c>
    </row>
    <row r="48" spans="1:18">
      <c r="A48" s="3">
        <v>2017</v>
      </c>
      <c r="B48" s="17" t="s">
        <v>160</v>
      </c>
      <c r="C48" s="17" t="s">
        <v>161</v>
      </c>
      <c r="D48" s="3">
        <v>1</v>
      </c>
      <c r="E48" s="23">
        <v>-9.4209331100422192E-2</v>
      </c>
      <c r="F48" s="24">
        <v>10.1</v>
      </c>
      <c r="G48" s="3">
        <v>0</v>
      </c>
      <c r="H48" s="3">
        <v>0</v>
      </c>
      <c r="I48" s="3">
        <v>1</v>
      </c>
      <c r="J48" s="3">
        <v>0</v>
      </c>
      <c r="K48" s="3">
        <v>0</v>
      </c>
      <c r="L48" s="3">
        <v>1</v>
      </c>
      <c r="M48">
        <v>0</v>
      </c>
      <c r="N48" s="3">
        <v>0.54144757281553402</v>
      </c>
      <c r="O48">
        <v>0.25470847046288619</v>
      </c>
      <c r="P48" s="3">
        <v>6.0181394661359251</v>
      </c>
      <c r="Q48">
        <v>0.96936834196714661</v>
      </c>
      <c r="R48">
        <v>2.5650150150150148E-3</v>
      </c>
    </row>
    <row r="49" spans="1:18">
      <c r="A49" s="3">
        <v>2017</v>
      </c>
      <c r="B49" s="17" t="s">
        <v>162</v>
      </c>
      <c r="C49" s="17" t="s">
        <v>163</v>
      </c>
      <c r="D49" s="3">
        <v>1</v>
      </c>
      <c r="E49" s="23">
        <v>-2.2591693030411149E-5</v>
      </c>
      <c r="F49" s="24">
        <v>9.1999999999999993</v>
      </c>
      <c r="G49" s="3">
        <v>0</v>
      </c>
      <c r="H49" s="3">
        <v>0</v>
      </c>
      <c r="I49" s="3">
        <v>1</v>
      </c>
      <c r="J49" s="3">
        <v>0</v>
      </c>
      <c r="K49" s="3">
        <v>0</v>
      </c>
      <c r="L49" s="3">
        <v>1</v>
      </c>
      <c r="M49">
        <v>0</v>
      </c>
      <c r="N49" s="3">
        <v>0.42581902173913044</v>
      </c>
      <c r="O49">
        <v>0.22615448481000316</v>
      </c>
      <c r="P49" s="3">
        <v>4.6785444913690597</v>
      </c>
      <c r="Q49">
        <v>0.96887200752514013</v>
      </c>
      <c r="R49">
        <v>3.9147672552166928E-3</v>
      </c>
    </row>
    <row r="50" spans="1:18">
      <c r="A50" s="3">
        <v>2017</v>
      </c>
      <c r="B50" s="17" t="s">
        <v>164</v>
      </c>
      <c r="C50" s="17" t="s">
        <v>165</v>
      </c>
      <c r="D50" s="3">
        <v>1</v>
      </c>
      <c r="E50" s="23">
        <v>1.2744834083197289E-2</v>
      </c>
      <c r="F50" s="24">
        <v>10.3</v>
      </c>
      <c r="G50" s="3">
        <v>0</v>
      </c>
      <c r="H50" s="3">
        <v>0</v>
      </c>
      <c r="I50" s="3">
        <v>1</v>
      </c>
      <c r="J50" s="3">
        <v>0</v>
      </c>
      <c r="K50" s="3">
        <v>0</v>
      </c>
      <c r="L50" s="3">
        <v>1</v>
      </c>
      <c r="M50">
        <v>0</v>
      </c>
      <c r="N50" s="3">
        <v>0.4542025641025641</v>
      </c>
      <c r="O50">
        <v>0.2637155196914332</v>
      </c>
      <c r="P50" s="3">
        <v>4.7732194332839928</v>
      </c>
      <c r="Q50">
        <v>0.97330345096223869</v>
      </c>
      <c r="R50">
        <v>2.2254117647058824E-3</v>
      </c>
    </row>
    <row r="51" spans="1:18">
      <c r="A51" s="3">
        <v>2017</v>
      </c>
      <c r="B51" s="17" t="s">
        <v>166</v>
      </c>
      <c r="C51" s="17" t="s">
        <v>167</v>
      </c>
      <c r="D51" s="3">
        <v>0</v>
      </c>
      <c r="E51" s="28" t="s">
        <v>169</v>
      </c>
      <c r="F51" s="24">
        <v>12.9</v>
      </c>
      <c r="G51" s="3">
        <v>0</v>
      </c>
      <c r="H51" s="3">
        <v>0</v>
      </c>
      <c r="I51" s="3">
        <v>1</v>
      </c>
      <c r="J51" s="3">
        <v>0</v>
      </c>
      <c r="K51" s="3">
        <v>0</v>
      </c>
      <c r="L51" s="3">
        <v>0</v>
      </c>
      <c r="M51">
        <v>0</v>
      </c>
      <c r="N51" s="3">
        <v>0.77529500000000007</v>
      </c>
      <c r="O51">
        <v>0.2264703890863928</v>
      </c>
      <c r="P51" s="3">
        <v>4.7262069743233868</v>
      </c>
      <c r="Q51">
        <v>0.98141352646412017</v>
      </c>
      <c r="R51">
        <v>1.6563218390804599E-3</v>
      </c>
    </row>
    <row r="52" spans="1:18">
      <c r="A52" s="3">
        <v>2017</v>
      </c>
      <c r="B52" s="17" t="s">
        <v>170</v>
      </c>
      <c r="C52" s="17" t="s">
        <v>171</v>
      </c>
      <c r="D52" s="3">
        <v>0</v>
      </c>
      <c r="E52" s="23">
        <v>-2.9233423322124329E-2</v>
      </c>
      <c r="F52" s="24">
        <v>12.2</v>
      </c>
      <c r="G52" s="3">
        <v>0</v>
      </c>
      <c r="H52" s="3">
        <v>0</v>
      </c>
      <c r="I52" s="3">
        <v>1</v>
      </c>
      <c r="J52" s="3">
        <v>0</v>
      </c>
      <c r="K52" s="3">
        <v>0</v>
      </c>
      <c r="L52" s="3">
        <v>0</v>
      </c>
      <c r="M52">
        <v>0</v>
      </c>
      <c r="N52" s="3">
        <v>0.4024939393939394</v>
      </c>
      <c r="O52">
        <v>0.21752688413336854</v>
      </c>
      <c r="P52" s="3">
        <v>5.0897904384443891</v>
      </c>
      <c r="Q52">
        <v>0.96960616760651386</v>
      </c>
      <c r="R52">
        <v>1.0881401617250674E-3</v>
      </c>
    </row>
    <row r="53" spans="1:18">
      <c r="A53" s="3">
        <v>2017</v>
      </c>
      <c r="B53" s="17" t="s">
        <v>172</v>
      </c>
      <c r="C53" s="17" t="s">
        <v>173</v>
      </c>
      <c r="D53" s="3">
        <v>0</v>
      </c>
      <c r="E53" s="23">
        <v>1.2678621022977036E-2</v>
      </c>
      <c r="F53" s="24">
        <v>11.4</v>
      </c>
      <c r="G53" s="3">
        <v>0</v>
      </c>
      <c r="H53" s="3">
        <v>0</v>
      </c>
      <c r="I53" s="3">
        <v>1</v>
      </c>
      <c r="J53" s="3">
        <v>0</v>
      </c>
      <c r="K53" s="3">
        <v>0</v>
      </c>
      <c r="L53" s="3">
        <v>0</v>
      </c>
      <c r="M53">
        <v>0</v>
      </c>
      <c r="N53" s="3">
        <v>0.76943030303030302</v>
      </c>
      <c r="O53">
        <v>0.13677938659601671</v>
      </c>
      <c r="P53" s="3">
        <v>5.0012103643358223</v>
      </c>
      <c r="Q53">
        <v>0.98259633258766821</v>
      </c>
      <c r="R53">
        <v>1.5670212765957448E-3</v>
      </c>
    </row>
    <row r="54" spans="1:18">
      <c r="A54" s="3">
        <v>2017</v>
      </c>
      <c r="B54" s="17" t="s">
        <v>174</v>
      </c>
      <c r="C54" s="17" t="s">
        <v>175</v>
      </c>
      <c r="D54" s="3">
        <v>0</v>
      </c>
      <c r="E54" s="23">
        <v>2.1669215412617503E-3</v>
      </c>
      <c r="F54" s="24">
        <v>10.4</v>
      </c>
      <c r="G54" s="3">
        <v>0</v>
      </c>
      <c r="H54" s="3">
        <v>0</v>
      </c>
      <c r="I54" s="3">
        <v>1</v>
      </c>
      <c r="J54" s="3">
        <v>0</v>
      </c>
      <c r="K54" s="3">
        <v>0</v>
      </c>
      <c r="L54" s="3">
        <v>0</v>
      </c>
      <c r="M54">
        <v>0</v>
      </c>
      <c r="N54" s="3">
        <v>0.34987843137254904</v>
      </c>
      <c r="O54">
        <v>0.21835493797502792</v>
      </c>
      <c r="P54" s="3">
        <v>6.1799102550571678</v>
      </c>
      <c r="Q54">
        <v>0.96814019435322074</v>
      </c>
      <c r="R54">
        <v>1.2891156462585035E-3</v>
      </c>
    </row>
    <row r="55" spans="1:18">
      <c r="A55" s="3">
        <v>2017</v>
      </c>
      <c r="B55" s="17" t="s">
        <v>176</v>
      </c>
      <c r="C55" s="17" t="s">
        <v>177</v>
      </c>
      <c r="D55" s="3">
        <v>1</v>
      </c>
      <c r="E55" s="23">
        <v>0.10603718284474205</v>
      </c>
      <c r="F55" s="24">
        <v>8.5</v>
      </c>
      <c r="G55" s="3">
        <v>0</v>
      </c>
      <c r="H55" s="3">
        <v>0</v>
      </c>
      <c r="I55" s="3">
        <v>1</v>
      </c>
      <c r="J55" s="3">
        <v>0</v>
      </c>
      <c r="K55" s="3">
        <v>0</v>
      </c>
      <c r="L55" s="3">
        <v>0</v>
      </c>
      <c r="M55">
        <v>0</v>
      </c>
      <c r="N55" s="3">
        <v>0.80167543859649126</v>
      </c>
      <c r="O55">
        <v>0.1845232230847039</v>
      </c>
      <c r="P55" s="3">
        <v>4.4229607271743054</v>
      </c>
      <c r="Q55">
        <v>0.97574378221050206</v>
      </c>
      <c r="R55">
        <v>3.2600000000000003E-3</v>
      </c>
    </row>
    <row r="56" spans="1:18">
      <c r="A56" s="3">
        <v>2017</v>
      </c>
      <c r="B56" s="17" t="s">
        <v>178</v>
      </c>
      <c r="C56" s="17" t="s">
        <v>179</v>
      </c>
      <c r="D56" s="3">
        <v>1</v>
      </c>
      <c r="E56" s="23">
        <v>0.11922875187205113</v>
      </c>
      <c r="F56" s="24">
        <v>9.5</v>
      </c>
      <c r="G56" s="3">
        <v>0</v>
      </c>
      <c r="H56" s="3">
        <v>0</v>
      </c>
      <c r="I56" s="3">
        <v>1</v>
      </c>
      <c r="J56" s="3">
        <v>0</v>
      </c>
      <c r="K56" s="3">
        <v>0</v>
      </c>
      <c r="L56" s="3">
        <v>0</v>
      </c>
      <c r="M56">
        <v>0</v>
      </c>
      <c r="N56" s="3">
        <v>0.67890781249999999</v>
      </c>
      <c r="O56">
        <v>0.25142479034928061</v>
      </c>
      <c r="P56" s="3">
        <v>5.9689063674171798</v>
      </c>
      <c r="Q56">
        <v>0.99197585275983258</v>
      </c>
      <c r="R56">
        <v>1.0135174418604651E-3</v>
      </c>
    </row>
    <row r="57" spans="1:18">
      <c r="A57" s="3">
        <v>2017</v>
      </c>
      <c r="B57" s="17" t="s">
        <v>180</v>
      </c>
      <c r="C57" s="17" t="s">
        <v>181</v>
      </c>
      <c r="D57" s="3">
        <v>1</v>
      </c>
      <c r="E57" s="23">
        <v>2.043563942510668E-3</v>
      </c>
      <c r="F57" s="24">
        <v>12.6</v>
      </c>
      <c r="G57" s="3">
        <v>0</v>
      </c>
      <c r="H57" s="3">
        <v>0</v>
      </c>
      <c r="I57" s="3">
        <v>1</v>
      </c>
      <c r="J57" s="3">
        <v>0</v>
      </c>
      <c r="K57" s="3">
        <v>0</v>
      </c>
      <c r="L57" s="3">
        <v>0</v>
      </c>
      <c r="M57">
        <v>0</v>
      </c>
      <c r="N57" s="3">
        <v>0.6812896551724138</v>
      </c>
      <c r="O57">
        <v>0.18899128185107103</v>
      </c>
      <c r="P57" s="3">
        <v>4.2849139879319793</v>
      </c>
      <c r="Q57">
        <v>0.97231923228764916</v>
      </c>
      <c r="R57">
        <v>1.3052505966587114E-3</v>
      </c>
    </row>
    <row r="58" spans="1:18">
      <c r="A58" s="3">
        <v>2017</v>
      </c>
      <c r="B58" s="17" t="s">
        <v>182</v>
      </c>
      <c r="C58" s="17" t="s">
        <v>183</v>
      </c>
      <c r="D58" s="3">
        <v>1</v>
      </c>
      <c r="E58" s="23">
        <v>9.6994351802044102E-4</v>
      </c>
      <c r="F58" s="24">
        <v>9.3000000000000007</v>
      </c>
      <c r="G58" s="3">
        <v>0</v>
      </c>
      <c r="H58" s="3">
        <v>0</v>
      </c>
      <c r="I58" s="3">
        <v>1</v>
      </c>
      <c r="J58" s="3">
        <v>0</v>
      </c>
      <c r="K58" s="3">
        <v>0</v>
      </c>
      <c r="L58" s="3">
        <v>0</v>
      </c>
      <c r="M58">
        <v>0</v>
      </c>
      <c r="N58" s="3">
        <v>0.56132682926829269</v>
      </c>
      <c r="O58">
        <v>0.16768598973480855</v>
      </c>
      <c r="P58" s="3">
        <v>3.8118589079650995</v>
      </c>
      <c r="Q58">
        <v>0.98456183954393772</v>
      </c>
      <c r="R58">
        <v>2.6125000000000002E-3</v>
      </c>
    </row>
    <row r="59" spans="1:18">
      <c r="A59" s="3">
        <v>2017</v>
      </c>
      <c r="B59" s="17" t="s">
        <v>184</v>
      </c>
      <c r="C59" s="17" t="s">
        <v>185</v>
      </c>
      <c r="D59" s="3">
        <v>1</v>
      </c>
      <c r="E59" s="23">
        <v>1.4114341924268962E-2</v>
      </c>
      <c r="F59" s="24">
        <v>9.1</v>
      </c>
      <c r="G59" s="3">
        <v>0</v>
      </c>
      <c r="H59" s="3">
        <v>0</v>
      </c>
      <c r="I59" s="3">
        <v>1</v>
      </c>
      <c r="J59" s="3">
        <v>0</v>
      </c>
      <c r="K59" s="3">
        <v>0</v>
      </c>
      <c r="L59" s="3">
        <v>0</v>
      </c>
      <c r="M59">
        <v>0</v>
      </c>
      <c r="N59" s="3">
        <v>0.67765000000000009</v>
      </c>
      <c r="O59">
        <v>0.22029792276197854</v>
      </c>
      <c r="P59" s="3">
        <v>4.7273999776586235</v>
      </c>
      <c r="Q59">
        <v>0.9805730009852387</v>
      </c>
      <c r="R59">
        <v>1.826938775510204E-3</v>
      </c>
    </row>
    <row r="60" spans="1:18">
      <c r="A60" s="3">
        <v>2017</v>
      </c>
      <c r="B60" s="17" t="s">
        <v>186</v>
      </c>
      <c r="C60" s="17" t="s">
        <v>187</v>
      </c>
      <c r="D60" s="3">
        <v>1</v>
      </c>
      <c r="E60" s="23">
        <v>-7.996008453911288E-2</v>
      </c>
      <c r="F60" s="24">
        <v>9.8000000000000007</v>
      </c>
      <c r="G60" s="3">
        <v>0</v>
      </c>
      <c r="H60" s="3">
        <v>0</v>
      </c>
      <c r="I60" s="3">
        <v>1</v>
      </c>
      <c r="J60" s="3">
        <v>0</v>
      </c>
      <c r="K60" s="3">
        <v>0</v>
      </c>
      <c r="L60" s="3">
        <v>0</v>
      </c>
      <c r="M60">
        <v>0</v>
      </c>
      <c r="N60" s="3">
        <v>0.51703846153846156</v>
      </c>
      <c r="O60">
        <v>0.21496270863718933</v>
      </c>
      <c r="P60" s="3">
        <v>4.3561671243812876</v>
      </c>
      <c r="Q60">
        <v>0.97670534850851742</v>
      </c>
      <c r="R60">
        <v>2.1087542087542088E-3</v>
      </c>
    </row>
    <row r="61" spans="1:18">
      <c r="A61" s="3">
        <v>2017</v>
      </c>
      <c r="B61" s="17" t="s">
        <v>188</v>
      </c>
      <c r="C61" s="17" t="s">
        <v>189</v>
      </c>
      <c r="D61" s="3">
        <v>1</v>
      </c>
      <c r="E61" s="23">
        <v>1.5240537476706981E-2</v>
      </c>
      <c r="F61" s="24">
        <v>12.4</v>
      </c>
      <c r="G61" s="3">
        <v>0</v>
      </c>
      <c r="H61" s="3">
        <v>0</v>
      </c>
      <c r="I61" s="3">
        <v>1</v>
      </c>
      <c r="J61" s="3">
        <v>0</v>
      </c>
      <c r="K61" s="3">
        <v>0</v>
      </c>
      <c r="L61" s="3">
        <v>0</v>
      </c>
      <c r="M61">
        <v>0</v>
      </c>
      <c r="N61" s="3">
        <v>0.65432692307692308</v>
      </c>
      <c r="O61">
        <v>0.23587692200331728</v>
      </c>
      <c r="P61" s="3">
        <v>5.1797833322913416</v>
      </c>
      <c r="Q61">
        <v>0.96866029879990201</v>
      </c>
      <c r="R61">
        <v>3.1424361493123769E-3</v>
      </c>
    </row>
    <row r="62" spans="1:18">
      <c r="A62" s="3">
        <v>2017</v>
      </c>
      <c r="B62" s="17" t="s">
        <v>190</v>
      </c>
      <c r="C62" s="17" t="s">
        <v>191</v>
      </c>
      <c r="D62" s="3">
        <v>0</v>
      </c>
      <c r="E62" s="23">
        <v>2.5371522474155832E-3</v>
      </c>
      <c r="F62" s="24">
        <v>7.7</v>
      </c>
      <c r="G62" s="3">
        <v>1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>
        <v>1</v>
      </c>
      <c r="N62" s="3">
        <v>0.21326200256739411</v>
      </c>
      <c r="O62">
        <v>0.43265939991457414</v>
      </c>
      <c r="P62" s="3">
        <v>7.7893991765343245</v>
      </c>
      <c r="Q62">
        <v>0.96111203742104878</v>
      </c>
      <c r="R62">
        <v>4.2531270572745226E-3</v>
      </c>
    </row>
    <row r="63" spans="1:18">
      <c r="A63" s="3">
        <v>2017</v>
      </c>
      <c r="B63" s="17" t="s">
        <v>193</v>
      </c>
      <c r="C63" s="17" t="s">
        <v>194</v>
      </c>
      <c r="D63" s="3">
        <v>1</v>
      </c>
      <c r="E63" s="23">
        <v>-1.0203976771228397E-3</v>
      </c>
      <c r="F63" s="24">
        <v>7.5</v>
      </c>
      <c r="G63" s="3">
        <v>1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>
        <v>1</v>
      </c>
      <c r="N63" s="3">
        <v>0.23471709401709401</v>
      </c>
      <c r="O63">
        <v>0.34856217301595294</v>
      </c>
      <c r="P63" s="3">
        <v>7.7459325671158288</v>
      </c>
      <c r="Q63">
        <v>0.96477908180667271</v>
      </c>
      <c r="R63">
        <v>3.5801357186921652E-3</v>
      </c>
    </row>
    <row r="64" spans="1:18">
      <c r="A64" s="3">
        <v>2017</v>
      </c>
      <c r="B64" s="17" t="s">
        <v>195</v>
      </c>
      <c r="C64" s="17" t="s">
        <v>126</v>
      </c>
      <c r="D64" s="3">
        <v>1</v>
      </c>
      <c r="E64" s="23">
        <v>4.3410237983376884E-2</v>
      </c>
      <c r="F64" s="24">
        <v>7.9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>
        <v>1</v>
      </c>
      <c r="N64" s="3">
        <v>0.22513486682808717</v>
      </c>
      <c r="O64">
        <v>0.3081010446058714</v>
      </c>
      <c r="P64" s="3">
        <v>7.2233631870486992</v>
      </c>
      <c r="Q64">
        <v>0.96738140280724927</v>
      </c>
      <c r="R64">
        <v>2.7372743682310473E-3</v>
      </c>
    </row>
    <row r="65" spans="1:18">
      <c r="A65" s="3">
        <v>2017</v>
      </c>
      <c r="B65" s="17" t="s">
        <v>196</v>
      </c>
      <c r="C65" s="17" t="s">
        <v>197</v>
      </c>
      <c r="D65" s="3">
        <v>1</v>
      </c>
      <c r="E65" s="23">
        <v>0.11298249196522432</v>
      </c>
      <c r="F65" s="24">
        <v>8.1999999999999993</v>
      </c>
      <c r="G65" s="3">
        <v>1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>
        <v>1</v>
      </c>
      <c r="N65" s="3">
        <v>0.29206040723981902</v>
      </c>
      <c r="O65">
        <v>0.33991310066221248</v>
      </c>
      <c r="P65" s="3">
        <v>8.3307700635910233</v>
      </c>
      <c r="Q65">
        <v>0.96893656940430251</v>
      </c>
      <c r="R65">
        <v>3.9255996084189915E-3</v>
      </c>
    </row>
    <row r="66" spans="1:18">
      <c r="A66" s="3">
        <v>2017</v>
      </c>
      <c r="B66" s="17" t="s">
        <v>198</v>
      </c>
      <c r="C66" s="17" t="s">
        <v>199</v>
      </c>
      <c r="D66" s="3">
        <v>0</v>
      </c>
      <c r="E66" s="23">
        <v>2.4613848813177106E-2</v>
      </c>
      <c r="F66" s="24">
        <v>9.6</v>
      </c>
      <c r="G66" s="3">
        <v>1</v>
      </c>
      <c r="H66" s="3">
        <v>0</v>
      </c>
      <c r="I66" s="3">
        <v>0</v>
      </c>
      <c r="J66" s="3">
        <v>0</v>
      </c>
      <c r="K66" s="3">
        <v>0</v>
      </c>
      <c r="L66" s="3">
        <v>1</v>
      </c>
      <c r="M66">
        <v>0</v>
      </c>
      <c r="N66" s="3">
        <v>0.38663999999999998</v>
      </c>
      <c r="O66">
        <v>0.2118424744292865</v>
      </c>
      <c r="P66" s="3">
        <v>5.1824520985543288</v>
      </c>
      <c r="Q66">
        <v>0.97226963928546795</v>
      </c>
      <c r="R66">
        <v>2.2414634146341464E-3</v>
      </c>
    </row>
    <row r="67" spans="1:18">
      <c r="A67" s="3">
        <v>2017</v>
      </c>
      <c r="B67" s="17" t="s">
        <v>200</v>
      </c>
      <c r="C67" s="17" t="s">
        <v>201</v>
      </c>
      <c r="D67" s="3">
        <v>0</v>
      </c>
      <c r="E67" s="23">
        <v>3.9848422942485473E-2</v>
      </c>
      <c r="F67" s="24">
        <v>9.3000000000000007</v>
      </c>
      <c r="G67" s="3">
        <v>1</v>
      </c>
      <c r="H67" s="3">
        <v>0</v>
      </c>
      <c r="I67" s="3">
        <v>0</v>
      </c>
      <c r="J67" s="3">
        <v>0</v>
      </c>
      <c r="K67" s="3">
        <v>0</v>
      </c>
      <c r="L67" s="3">
        <v>1</v>
      </c>
      <c r="M67">
        <v>0</v>
      </c>
      <c r="N67" s="3">
        <v>0.50377830188679251</v>
      </c>
      <c r="O67">
        <v>0.21801472498389426</v>
      </c>
      <c r="P67" s="3">
        <v>5.5043403553892913</v>
      </c>
      <c r="Q67">
        <v>0.96796284678982414</v>
      </c>
      <c r="R67">
        <v>2.6647975077881622E-3</v>
      </c>
    </row>
    <row r="68" spans="1:18">
      <c r="A68" s="3">
        <v>2017</v>
      </c>
      <c r="B68" s="17" t="s">
        <v>202</v>
      </c>
      <c r="C68" s="17" t="s">
        <v>203</v>
      </c>
      <c r="D68" s="3">
        <v>0</v>
      </c>
      <c r="E68" s="23">
        <v>2.5020409160317336E-2</v>
      </c>
      <c r="F68" s="24">
        <v>8.6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3">
        <v>1</v>
      </c>
      <c r="M68">
        <v>0</v>
      </c>
      <c r="N68" s="3">
        <v>0.47851111111111111</v>
      </c>
      <c r="O68">
        <v>0.25302495945736564</v>
      </c>
      <c r="P68" s="3">
        <v>5.9379010791693112</v>
      </c>
      <c r="Q68">
        <v>0.96342159210779477</v>
      </c>
      <c r="R68">
        <v>1.9379613356766256E-3</v>
      </c>
    </row>
    <row r="69" spans="1:18">
      <c r="A69" s="3">
        <v>2017</v>
      </c>
      <c r="B69" s="17" t="s">
        <v>204</v>
      </c>
      <c r="C69" s="17" t="s">
        <v>205</v>
      </c>
      <c r="D69" s="3">
        <v>0</v>
      </c>
      <c r="E69" s="23">
        <v>4.5933243937386653E-2</v>
      </c>
      <c r="F69" s="24">
        <v>11.3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>
        <v>1</v>
      </c>
      <c r="M69">
        <v>0</v>
      </c>
      <c r="N69" s="3">
        <v>0.24611515151515154</v>
      </c>
      <c r="O69">
        <v>0.2085115031487258</v>
      </c>
      <c r="P69" s="3">
        <v>4.1384750565866906</v>
      </c>
      <c r="Q69">
        <v>0.83680957423231306</v>
      </c>
      <c r="R69">
        <v>1.3966280295047418E-3</v>
      </c>
    </row>
    <row r="70" spans="1:18">
      <c r="A70" s="3">
        <v>2017</v>
      </c>
      <c r="B70" s="17" t="s">
        <v>206</v>
      </c>
      <c r="C70" s="17" t="s">
        <v>207</v>
      </c>
      <c r="D70" s="3">
        <v>0</v>
      </c>
      <c r="E70" s="23">
        <v>1.1500438758626629E-2</v>
      </c>
      <c r="F70" s="24">
        <v>10.5</v>
      </c>
      <c r="G70" s="3">
        <v>1</v>
      </c>
      <c r="H70" s="3">
        <v>0</v>
      </c>
      <c r="I70" s="3">
        <v>0</v>
      </c>
      <c r="J70" s="3">
        <v>0</v>
      </c>
      <c r="K70" s="3">
        <v>0</v>
      </c>
      <c r="L70" s="3">
        <v>1</v>
      </c>
      <c r="M70">
        <v>0</v>
      </c>
      <c r="N70" s="3">
        <v>0.32300574712643682</v>
      </c>
      <c r="O70">
        <v>0.1795693478970645</v>
      </c>
      <c r="P70" s="3">
        <v>5.3791361887350915</v>
      </c>
      <c r="Q70">
        <v>0.95912317847801709</v>
      </c>
      <c r="R70">
        <v>2.6838785046728974E-3</v>
      </c>
    </row>
    <row r="71" spans="1:18">
      <c r="A71" s="3">
        <v>2017</v>
      </c>
      <c r="B71" s="17" t="s">
        <v>208</v>
      </c>
      <c r="C71" s="17" t="s">
        <v>209</v>
      </c>
      <c r="D71" s="3">
        <v>0</v>
      </c>
      <c r="E71" s="23">
        <v>2.65447578259277E-2</v>
      </c>
      <c r="F71" s="24">
        <v>8.1999999999999993</v>
      </c>
      <c r="G71" s="3">
        <v>1</v>
      </c>
      <c r="H71" s="3">
        <v>0</v>
      </c>
      <c r="I71" s="3">
        <v>0</v>
      </c>
      <c r="J71" s="3">
        <v>0</v>
      </c>
      <c r="K71" s="3">
        <v>0</v>
      </c>
      <c r="L71" s="3">
        <v>1</v>
      </c>
      <c r="M71">
        <v>0</v>
      </c>
      <c r="N71" s="3">
        <v>0.51971358024691361</v>
      </c>
      <c r="O71">
        <v>0.21115793346699338</v>
      </c>
      <c r="P71" s="3">
        <v>4.4929263061681803</v>
      </c>
      <c r="Q71">
        <v>0.9597166530472625</v>
      </c>
      <c r="R71">
        <v>2.5235119047619047E-3</v>
      </c>
    </row>
    <row r="72" spans="1:18">
      <c r="A72" s="3">
        <v>2017</v>
      </c>
      <c r="B72" s="17" t="s">
        <v>210</v>
      </c>
      <c r="C72" s="17" t="s">
        <v>211</v>
      </c>
      <c r="D72" s="3">
        <v>0</v>
      </c>
      <c r="E72" s="23">
        <v>-1.0916812895958208E-2</v>
      </c>
      <c r="F72" s="24">
        <v>7.8</v>
      </c>
      <c r="G72" s="3">
        <v>1</v>
      </c>
      <c r="H72" s="3">
        <v>0</v>
      </c>
      <c r="I72" s="3">
        <v>0</v>
      </c>
      <c r="J72" s="3">
        <v>0</v>
      </c>
      <c r="K72" s="3">
        <v>0</v>
      </c>
      <c r="L72" s="3">
        <v>1</v>
      </c>
      <c r="M72">
        <v>0</v>
      </c>
      <c r="N72" s="3">
        <v>0.38508857142857139</v>
      </c>
      <c r="O72">
        <v>0.22343691849303496</v>
      </c>
      <c r="P72" s="3">
        <v>6.3855181180083349</v>
      </c>
      <c r="Q72">
        <v>0.96617475756968718</v>
      </c>
      <c r="R72">
        <v>1.7534615384615386E-3</v>
      </c>
    </row>
    <row r="73" spans="1:18">
      <c r="A73" s="3">
        <v>2017</v>
      </c>
      <c r="B73" s="17" t="s">
        <v>212</v>
      </c>
      <c r="C73" s="17" t="s">
        <v>213</v>
      </c>
      <c r="D73" s="3">
        <v>0</v>
      </c>
      <c r="E73" s="23">
        <v>3.0775204494420439E-2</v>
      </c>
      <c r="F73" s="24">
        <v>8.9</v>
      </c>
      <c r="G73" s="3">
        <v>1</v>
      </c>
      <c r="H73" s="3">
        <v>0</v>
      </c>
      <c r="I73" s="3">
        <v>0</v>
      </c>
      <c r="J73" s="3">
        <v>0</v>
      </c>
      <c r="K73" s="3">
        <v>0</v>
      </c>
      <c r="L73" s="3">
        <v>1</v>
      </c>
      <c r="M73">
        <v>0</v>
      </c>
      <c r="N73" s="3">
        <v>0.41715906976744188</v>
      </c>
      <c r="O73">
        <v>0.24130278560834278</v>
      </c>
      <c r="P73" s="3">
        <v>5.3392683052631575</v>
      </c>
      <c r="Q73">
        <v>0.96822359882795261</v>
      </c>
      <c r="R73">
        <v>2.5065963060686017E-3</v>
      </c>
    </row>
    <row r="74" spans="1:18">
      <c r="A74" s="3">
        <v>2017</v>
      </c>
      <c r="B74" s="17" t="s">
        <v>214</v>
      </c>
      <c r="C74" s="17" t="s">
        <v>215</v>
      </c>
      <c r="D74" s="3">
        <v>0</v>
      </c>
      <c r="E74" s="23">
        <v>1.8832846440566639E-2</v>
      </c>
      <c r="F74" s="24">
        <v>8.1</v>
      </c>
      <c r="G74" s="3">
        <v>1</v>
      </c>
      <c r="H74" s="3">
        <v>0</v>
      </c>
      <c r="I74" s="3">
        <v>0</v>
      </c>
      <c r="J74" s="3">
        <v>0</v>
      </c>
      <c r="K74" s="3">
        <v>0</v>
      </c>
      <c r="L74" s="3">
        <v>1</v>
      </c>
      <c r="M74">
        <v>0</v>
      </c>
      <c r="N74" s="3">
        <v>0.37293485915492958</v>
      </c>
      <c r="O74">
        <v>0.24188316090461115</v>
      </c>
      <c r="P74" s="3">
        <v>6.4181410962802747</v>
      </c>
      <c r="Q74">
        <v>0.96682481458926384</v>
      </c>
      <c r="R74">
        <v>2.602740740740741E-3</v>
      </c>
    </row>
    <row r="75" spans="1:18">
      <c r="A75" s="3">
        <v>2017</v>
      </c>
      <c r="B75" s="17" t="s">
        <v>216</v>
      </c>
      <c r="C75" s="17" t="s">
        <v>217</v>
      </c>
      <c r="D75" s="3">
        <v>0</v>
      </c>
      <c r="E75" s="23">
        <v>1.2292492411671335E-2</v>
      </c>
      <c r="F75" s="24">
        <v>7.6</v>
      </c>
      <c r="G75" s="3">
        <v>1</v>
      </c>
      <c r="H75" s="3">
        <v>0</v>
      </c>
      <c r="I75" s="3">
        <v>0</v>
      </c>
      <c r="J75" s="3">
        <v>0</v>
      </c>
      <c r="K75" s="3">
        <v>0</v>
      </c>
      <c r="L75" s="3">
        <v>1</v>
      </c>
      <c r="M75">
        <v>0</v>
      </c>
      <c r="N75" s="3">
        <v>0.30177521008403363</v>
      </c>
      <c r="O75">
        <v>0.25549211666664262</v>
      </c>
      <c r="P75" s="3">
        <v>5.868742545028673</v>
      </c>
      <c r="Q75">
        <v>0.96552333878659191</v>
      </c>
      <c r="R75">
        <v>3.845031055900621E-3</v>
      </c>
    </row>
    <row r="76" spans="1:18">
      <c r="A76" s="3">
        <v>2017</v>
      </c>
      <c r="B76" s="17" t="s">
        <v>218</v>
      </c>
      <c r="C76" s="17" t="s">
        <v>219</v>
      </c>
      <c r="D76" s="3">
        <v>1</v>
      </c>
      <c r="E76" s="23">
        <v>-6.5216695360029017E-3</v>
      </c>
      <c r="F76" s="24">
        <v>8.8000000000000007</v>
      </c>
      <c r="G76" s="3">
        <v>1</v>
      </c>
      <c r="H76" s="3">
        <v>0</v>
      </c>
      <c r="I76" s="3">
        <v>0</v>
      </c>
      <c r="J76" s="3">
        <v>0</v>
      </c>
      <c r="K76" s="3">
        <v>0</v>
      </c>
      <c r="L76" s="3">
        <v>1</v>
      </c>
      <c r="M76">
        <v>0</v>
      </c>
      <c r="N76" s="3">
        <v>0.38334880382775122</v>
      </c>
      <c r="O76">
        <v>0.27162073371428863</v>
      </c>
      <c r="P76" s="3">
        <v>5.8687447773616315</v>
      </c>
      <c r="Q76">
        <v>0.97000745133231558</v>
      </c>
      <c r="R76">
        <v>2.1512981199641899E-3</v>
      </c>
    </row>
    <row r="77" spans="1:18">
      <c r="A77" s="3">
        <v>2017</v>
      </c>
      <c r="B77" s="17" t="s">
        <v>220</v>
      </c>
      <c r="C77" s="17" t="s">
        <v>221</v>
      </c>
      <c r="D77" s="3">
        <v>1</v>
      </c>
      <c r="E77" s="23">
        <v>1.9554242579050151E-2</v>
      </c>
      <c r="F77" s="24">
        <v>7</v>
      </c>
      <c r="G77" s="3">
        <v>1</v>
      </c>
      <c r="H77" s="3">
        <v>0</v>
      </c>
      <c r="I77" s="3">
        <v>0</v>
      </c>
      <c r="J77" s="3">
        <v>0</v>
      </c>
      <c r="K77" s="3">
        <v>0</v>
      </c>
      <c r="L77" s="3">
        <v>1</v>
      </c>
      <c r="M77">
        <v>0</v>
      </c>
      <c r="N77" s="3">
        <v>0.47693750000000001</v>
      </c>
      <c r="O77">
        <v>0.21289020583691706</v>
      </c>
      <c r="P77" s="3">
        <v>4.744215163283318</v>
      </c>
      <c r="Q77">
        <v>0.96573692327852989</v>
      </c>
      <c r="R77">
        <v>2.880508474576271E-3</v>
      </c>
    </row>
    <row r="78" spans="1:18">
      <c r="A78" s="3">
        <v>2017</v>
      </c>
      <c r="B78" s="17" t="s">
        <v>222</v>
      </c>
      <c r="C78" s="17" t="s">
        <v>223</v>
      </c>
      <c r="D78" s="3">
        <v>1</v>
      </c>
      <c r="E78" s="23">
        <v>2.4191833520413814E-3</v>
      </c>
      <c r="F78" s="24">
        <v>8.5</v>
      </c>
      <c r="G78" s="3">
        <v>1</v>
      </c>
      <c r="H78" s="3">
        <v>0</v>
      </c>
      <c r="I78" s="3">
        <v>0</v>
      </c>
      <c r="J78" s="3">
        <v>0</v>
      </c>
      <c r="K78" s="3">
        <v>0</v>
      </c>
      <c r="L78" s="3">
        <v>1</v>
      </c>
      <c r="M78">
        <v>0</v>
      </c>
      <c r="N78" s="3">
        <v>0.43664741379310346</v>
      </c>
      <c r="O78">
        <v>0.23232703533278892</v>
      </c>
      <c r="P78" s="3">
        <v>5.3547514782437871</v>
      </c>
      <c r="Q78">
        <v>0.95979949102783546</v>
      </c>
      <c r="R78">
        <v>2.0484909456740443E-3</v>
      </c>
    </row>
    <row r="79" spans="1:18">
      <c r="A79" s="3">
        <v>2017</v>
      </c>
      <c r="B79" s="17" t="s">
        <v>224</v>
      </c>
      <c r="C79" s="17" t="s">
        <v>225</v>
      </c>
      <c r="D79" s="3">
        <v>1</v>
      </c>
      <c r="E79" s="23">
        <v>-5.5102402774692395E-2</v>
      </c>
      <c r="F79" s="24">
        <v>11.2</v>
      </c>
      <c r="G79" s="3">
        <v>1</v>
      </c>
      <c r="H79" s="3">
        <v>0</v>
      </c>
      <c r="I79" s="3">
        <v>0</v>
      </c>
      <c r="J79" s="3">
        <v>0</v>
      </c>
      <c r="K79" s="3">
        <v>0</v>
      </c>
      <c r="L79" s="3">
        <v>1</v>
      </c>
      <c r="M79">
        <v>0</v>
      </c>
      <c r="N79" s="3">
        <v>0.42931973684210528</v>
      </c>
      <c r="O79">
        <v>0.20551453640201311</v>
      </c>
      <c r="P79" s="3">
        <v>3.2266312157008654</v>
      </c>
      <c r="Q79">
        <v>0.96705007616087868</v>
      </c>
      <c r="R79">
        <v>2.7780361757105943E-3</v>
      </c>
    </row>
    <row r="80" spans="1:18">
      <c r="A80" s="3">
        <v>2017</v>
      </c>
      <c r="B80" s="17" t="s">
        <v>226</v>
      </c>
      <c r="C80" s="17" t="s">
        <v>227</v>
      </c>
      <c r="D80" s="3">
        <v>1</v>
      </c>
      <c r="E80" s="23">
        <v>1.4606597864772043E-2</v>
      </c>
      <c r="F80" s="24">
        <v>10.1</v>
      </c>
      <c r="G80" s="3">
        <v>1</v>
      </c>
      <c r="H80" s="3">
        <v>0</v>
      </c>
      <c r="I80" s="3">
        <v>0</v>
      </c>
      <c r="J80" s="3">
        <v>0</v>
      </c>
      <c r="K80" s="3">
        <v>0</v>
      </c>
      <c r="L80" s="3">
        <v>1</v>
      </c>
      <c r="M80">
        <v>0</v>
      </c>
      <c r="N80" s="3">
        <v>0.49122010309278352</v>
      </c>
      <c r="O80">
        <v>0.22513637217030658</v>
      </c>
      <c r="P80" s="3">
        <v>4.7773356711578243</v>
      </c>
      <c r="Q80">
        <v>0.96246039999286437</v>
      </c>
      <c r="R80">
        <v>3.3590610328638497E-3</v>
      </c>
    </row>
    <row r="81" spans="1:18">
      <c r="A81" s="3">
        <v>2017</v>
      </c>
      <c r="B81" s="17" t="s">
        <v>228</v>
      </c>
      <c r="C81" s="17" t="s">
        <v>229</v>
      </c>
      <c r="D81" s="3">
        <v>0</v>
      </c>
      <c r="E81" s="23">
        <v>4.3298868918837767E-2</v>
      </c>
      <c r="F81" s="24">
        <v>11.1</v>
      </c>
      <c r="G81" s="3">
        <v>1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>
        <v>0</v>
      </c>
      <c r="N81" s="3">
        <v>0.68323934426229505</v>
      </c>
      <c r="O81">
        <v>0.20723804542251612</v>
      </c>
      <c r="P81" s="3">
        <v>5.5279377133418972</v>
      </c>
      <c r="Q81">
        <v>0.97385166132406864</v>
      </c>
      <c r="R81">
        <v>2.6387409200968525E-3</v>
      </c>
    </row>
    <row r="82" spans="1:18">
      <c r="A82" s="3">
        <v>2017</v>
      </c>
      <c r="B82" s="17" t="s">
        <v>230</v>
      </c>
      <c r="C82" s="17" t="s">
        <v>231</v>
      </c>
      <c r="D82" s="3">
        <v>0</v>
      </c>
      <c r="E82" s="23">
        <v>1.6728069751538713E-3</v>
      </c>
      <c r="F82" s="24">
        <v>10.9</v>
      </c>
      <c r="G82" s="3">
        <v>1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>
        <v>0</v>
      </c>
      <c r="N82" s="3">
        <v>0.59091860465116286</v>
      </c>
      <c r="O82">
        <v>0.1643680850890982</v>
      </c>
      <c r="P82" s="3">
        <v>4.6481493802175562</v>
      </c>
      <c r="Q82">
        <v>0.9688856530037977</v>
      </c>
      <c r="R82">
        <v>2.3252941176470586E-3</v>
      </c>
    </row>
    <row r="83" spans="1:18">
      <c r="A83" s="3">
        <v>2017</v>
      </c>
      <c r="B83" s="17" t="s">
        <v>232</v>
      </c>
      <c r="C83" s="17" t="s">
        <v>233</v>
      </c>
      <c r="D83" s="3">
        <v>0</v>
      </c>
      <c r="E83" s="23">
        <v>1.9669171035260748E-2</v>
      </c>
      <c r="F83" s="24">
        <v>9.6</v>
      </c>
      <c r="G83" s="3">
        <v>1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>
        <v>0</v>
      </c>
      <c r="N83" s="3">
        <v>0.64164583333333336</v>
      </c>
      <c r="O83">
        <v>0.22400836277583702</v>
      </c>
      <c r="P83" s="3">
        <v>6.6575140625000007</v>
      </c>
      <c r="Q83">
        <v>0.97963570245787202</v>
      </c>
      <c r="R83">
        <v>1.5758793969849246E-3</v>
      </c>
    </row>
    <row r="84" spans="1:18">
      <c r="A84" s="3">
        <v>2017</v>
      </c>
      <c r="B84" s="17" t="s">
        <v>234</v>
      </c>
      <c r="C84" s="17" t="s">
        <v>235</v>
      </c>
      <c r="D84" s="3">
        <v>0</v>
      </c>
      <c r="E84" s="23">
        <v>2.6647573715564445E-2</v>
      </c>
      <c r="F84" s="24">
        <v>8.6</v>
      </c>
      <c r="G84" s="3">
        <v>1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>
        <v>0</v>
      </c>
      <c r="N84" s="3">
        <v>0.58685573770491806</v>
      </c>
      <c r="O84">
        <v>0.2076640878450598</v>
      </c>
      <c r="P84" s="3">
        <v>3.3264228527392459</v>
      </c>
      <c r="Q84">
        <v>0.98006324340329953</v>
      </c>
      <c r="R84">
        <v>2.6630597014925374E-3</v>
      </c>
    </row>
    <row r="85" spans="1:18">
      <c r="A85" s="3">
        <v>2017</v>
      </c>
      <c r="B85" s="17" t="s">
        <v>236</v>
      </c>
      <c r="C85" s="17" t="s">
        <v>237</v>
      </c>
      <c r="D85" s="3">
        <v>1</v>
      </c>
      <c r="E85" s="23">
        <v>9.4680342650970917E-2</v>
      </c>
      <c r="F85" s="24">
        <v>8.6999999999999993</v>
      </c>
      <c r="G85" s="3">
        <v>1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>
        <v>0</v>
      </c>
      <c r="N85" s="3">
        <v>1.1328619047619046</v>
      </c>
      <c r="O85">
        <v>0.21320465052881768</v>
      </c>
      <c r="P85" s="3">
        <v>3.6682017241379312</v>
      </c>
      <c r="Q85">
        <v>0.98683485987868913</v>
      </c>
      <c r="R85">
        <v>2.5884297520661157E-3</v>
      </c>
    </row>
    <row r="86" spans="1:18">
      <c r="A86" s="3">
        <v>2017</v>
      </c>
      <c r="B86" s="17" t="s">
        <v>238</v>
      </c>
      <c r="C86" s="17" t="s">
        <v>239</v>
      </c>
      <c r="D86" s="3">
        <v>1</v>
      </c>
      <c r="E86" s="23">
        <v>4.9078032398205823E-2</v>
      </c>
      <c r="F86" s="24">
        <v>8.6</v>
      </c>
      <c r="G86" s="3">
        <v>1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>
        <v>0</v>
      </c>
      <c r="N86" s="3">
        <v>1.0857462499999999</v>
      </c>
      <c r="O86">
        <v>0.22128535984974967</v>
      </c>
      <c r="P86" s="3">
        <v>4.4227168942205726</v>
      </c>
      <c r="Q86">
        <v>0.98262945877086849</v>
      </c>
      <c r="R86">
        <v>3.8886597938144326E-3</v>
      </c>
    </row>
    <row r="87" spans="1:18">
      <c r="A87" s="3">
        <v>2017</v>
      </c>
      <c r="B87" s="17" t="s">
        <v>240</v>
      </c>
      <c r="C87" s="17" t="s">
        <v>241</v>
      </c>
      <c r="D87" s="3">
        <v>1</v>
      </c>
      <c r="E87" s="23">
        <v>2.2041219476618069E-2</v>
      </c>
      <c r="F87" s="24">
        <v>9.6</v>
      </c>
      <c r="G87" s="3">
        <v>1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>
        <v>0</v>
      </c>
      <c r="N87" s="3">
        <v>0.62996734693877554</v>
      </c>
      <c r="O87">
        <v>0.2230085893947</v>
      </c>
      <c r="P87" s="3">
        <v>4.4838380855397153</v>
      </c>
      <c r="Q87">
        <v>0.98091251895141951</v>
      </c>
      <c r="R87">
        <v>2.2403041825095056E-3</v>
      </c>
    </row>
    <row r="88" spans="1:18">
      <c r="A88" s="3">
        <v>2017</v>
      </c>
      <c r="B88" s="17" t="s">
        <v>242</v>
      </c>
      <c r="C88" s="17" t="s">
        <v>243</v>
      </c>
      <c r="D88" s="3">
        <v>1</v>
      </c>
      <c r="E88" s="23">
        <v>4.4852551902375526E-2</v>
      </c>
      <c r="F88" s="24">
        <v>11.4</v>
      </c>
      <c r="G88" s="3">
        <v>1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>
        <v>0</v>
      </c>
      <c r="N88" s="3">
        <v>0.41538791208791209</v>
      </c>
      <c r="O88">
        <v>0.21281529918582442</v>
      </c>
      <c r="P88" s="3">
        <v>5.7162770688495179</v>
      </c>
      <c r="Q88">
        <v>0.97640759464871962</v>
      </c>
      <c r="R88">
        <v>2.9627906976744185E-3</v>
      </c>
    </row>
    <row r="89" spans="1:18">
      <c r="A89" s="3">
        <v>2017</v>
      </c>
      <c r="B89" s="17" t="s">
        <v>244</v>
      </c>
      <c r="C89" s="17" t="s">
        <v>245</v>
      </c>
      <c r="D89" s="3">
        <v>1</v>
      </c>
      <c r="E89" s="23">
        <v>1.5944363381402666E-2</v>
      </c>
      <c r="F89" s="24">
        <v>10.8</v>
      </c>
      <c r="G89" s="3">
        <v>1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>
        <v>0</v>
      </c>
      <c r="N89" s="3">
        <v>0.73548965517241383</v>
      </c>
      <c r="O89">
        <v>0.15905771026919432</v>
      </c>
      <c r="P89" s="3">
        <v>3.9956999767333641</v>
      </c>
      <c r="Q89">
        <v>0.97984922078652736</v>
      </c>
      <c r="R89">
        <v>2.2861702127659573E-3</v>
      </c>
    </row>
    <row r="90" spans="1:18">
      <c r="A90" s="3">
        <v>2017</v>
      </c>
      <c r="B90" s="17" t="s">
        <v>246</v>
      </c>
      <c r="C90" s="17" t="s">
        <v>247</v>
      </c>
      <c r="D90" s="3">
        <v>1</v>
      </c>
      <c r="E90" s="23">
        <v>1.8401201872299093E-2</v>
      </c>
      <c r="F90" s="24">
        <v>9.6999999999999993</v>
      </c>
      <c r="G90" s="3">
        <v>1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>
        <v>0</v>
      </c>
      <c r="N90" s="3">
        <v>0.39837428571428568</v>
      </c>
      <c r="O90">
        <v>0.17703807675883823</v>
      </c>
      <c r="P90" s="3">
        <v>5.311727017484869</v>
      </c>
      <c r="Q90">
        <v>0.95734090697190732</v>
      </c>
      <c r="R90">
        <v>1.2930434782608695E-3</v>
      </c>
    </row>
    <row r="91" spans="1:18">
      <c r="A91" s="3">
        <v>2017</v>
      </c>
      <c r="B91" s="17" t="s">
        <v>248</v>
      </c>
      <c r="C91" s="17" t="s">
        <v>249</v>
      </c>
      <c r="D91" s="3">
        <v>1</v>
      </c>
      <c r="E91" s="23">
        <v>4.1598292211847049E-2</v>
      </c>
      <c r="F91" s="24">
        <v>9.1999999999999993</v>
      </c>
      <c r="G91" s="3">
        <v>1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>
        <v>0</v>
      </c>
      <c r="N91" s="3">
        <v>0.91589047619047614</v>
      </c>
      <c r="O91">
        <v>0.19098646728240701</v>
      </c>
      <c r="P91" s="3">
        <v>4.4577095984943549</v>
      </c>
      <c r="Q91">
        <v>0.9834249260412713</v>
      </c>
      <c r="R91">
        <v>2.5918699186991867E-3</v>
      </c>
    </row>
    <row r="92" spans="1:18">
      <c r="A92" s="3">
        <v>2017</v>
      </c>
      <c r="B92" s="17" t="s">
        <v>250</v>
      </c>
      <c r="C92" s="17" t="s">
        <v>251</v>
      </c>
      <c r="D92" s="3">
        <v>1</v>
      </c>
      <c r="E92" s="23">
        <v>-2.3461597631909428E-2</v>
      </c>
      <c r="F92" s="24">
        <v>9.6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>
        <v>0</v>
      </c>
      <c r="N92" s="3">
        <v>0.66050652173913049</v>
      </c>
      <c r="O92">
        <v>0.20263283780874994</v>
      </c>
      <c r="P92" s="3">
        <v>3.9080085472713297</v>
      </c>
      <c r="Q92">
        <v>0.97859021238640964</v>
      </c>
      <c r="R92">
        <v>2.2431034482758619E-3</v>
      </c>
    </row>
    <row r="93" spans="1:18">
      <c r="A93" s="3">
        <v>2017</v>
      </c>
      <c r="B93" s="17" t="s">
        <v>252</v>
      </c>
      <c r="C93" s="17" t="s">
        <v>253</v>
      </c>
      <c r="D93" s="3">
        <v>0</v>
      </c>
      <c r="E93" s="23">
        <v>-2.0349350362157265E-2</v>
      </c>
      <c r="F93" s="24">
        <v>7</v>
      </c>
      <c r="G93" s="3">
        <v>0</v>
      </c>
      <c r="H93" s="3">
        <v>0</v>
      </c>
      <c r="I93" s="3">
        <v>0</v>
      </c>
      <c r="J93" s="3">
        <v>1</v>
      </c>
      <c r="K93" s="3">
        <v>0</v>
      </c>
      <c r="L93" s="3">
        <v>0</v>
      </c>
      <c r="M93">
        <v>1</v>
      </c>
      <c r="N93" s="3">
        <v>0.20045664062500002</v>
      </c>
      <c r="O93">
        <v>0.37541343543294614</v>
      </c>
      <c r="P93" s="3">
        <v>8.1051864108368363</v>
      </c>
      <c r="Q93">
        <v>0.96384426962657521</v>
      </c>
      <c r="R93">
        <v>4.1851127819548875E-3</v>
      </c>
    </row>
    <row r="94" spans="1:18">
      <c r="A94" s="3">
        <v>2017</v>
      </c>
      <c r="B94" s="17" t="s">
        <v>256</v>
      </c>
      <c r="C94" s="17" t="s">
        <v>257</v>
      </c>
      <c r="D94" s="3">
        <v>1</v>
      </c>
      <c r="E94" s="23">
        <v>2.0184932376805425E-3</v>
      </c>
      <c r="F94" s="24">
        <v>7.2</v>
      </c>
      <c r="G94" s="3">
        <v>0</v>
      </c>
      <c r="H94" s="3">
        <v>0</v>
      </c>
      <c r="I94" s="3">
        <v>0</v>
      </c>
      <c r="J94" s="3">
        <v>1</v>
      </c>
      <c r="K94" s="3">
        <v>0</v>
      </c>
      <c r="L94" s="3">
        <v>0</v>
      </c>
      <c r="M94">
        <v>1</v>
      </c>
      <c r="N94" s="3">
        <v>0.20579871794871793</v>
      </c>
      <c r="O94">
        <v>0.31154356222167107</v>
      </c>
      <c r="P94" s="3">
        <v>7.4445404797749708</v>
      </c>
      <c r="Q94">
        <v>0.96068943391289729</v>
      </c>
      <c r="R94">
        <v>4.1548971193415638E-3</v>
      </c>
    </row>
    <row r="95" spans="1:18">
      <c r="A95" s="3">
        <v>2017</v>
      </c>
      <c r="B95" s="17" t="s">
        <v>258</v>
      </c>
      <c r="C95" s="17" t="s">
        <v>259</v>
      </c>
      <c r="D95" s="3">
        <v>0</v>
      </c>
      <c r="E95" s="23">
        <v>1.9878412727880768E-2</v>
      </c>
      <c r="F95" s="24">
        <v>10.1</v>
      </c>
      <c r="G95" s="3">
        <v>0</v>
      </c>
      <c r="H95" s="3">
        <v>0</v>
      </c>
      <c r="I95" s="3">
        <v>0</v>
      </c>
      <c r="J95" s="3">
        <v>1</v>
      </c>
      <c r="K95" s="3">
        <v>0</v>
      </c>
      <c r="L95" s="3">
        <v>1</v>
      </c>
      <c r="M95">
        <v>0</v>
      </c>
      <c r="N95" s="3">
        <v>0.37766153846153844</v>
      </c>
      <c r="O95">
        <v>0.21014175515688427</v>
      </c>
      <c r="P95" s="3">
        <v>6.6665039553660526</v>
      </c>
      <c r="Q95">
        <v>0.96258011514855246</v>
      </c>
      <c r="R95">
        <v>1.6625942684766215E-3</v>
      </c>
    </row>
    <row r="96" spans="1:18">
      <c r="A96" s="3">
        <v>2017</v>
      </c>
      <c r="B96" s="17" t="s">
        <v>260</v>
      </c>
      <c r="C96" s="17" t="s">
        <v>261</v>
      </c>
      <c r="D96" s="3">
        <v>0</v>
      </c>
      <c r="E96" s="23">
        <v>2.6044330891655216E-2</v>
      </c>
      <c r="F96" s="24">
        <v>11.1</v>
      </c>
      <c r="G96" s="3">
        <v>0</v>
      </c>
      <c r="H96" s="3">
        <v>0</v>
      </c>
      <c r="I96" s="3">
        <v>0</v>
      </c>
      <c r="J96" s="3">
        <v>1</v>
      </c>
      <c r="K96" s="3">
        <v>0</v>
      </c>
      <c r="L96" s="3">
        <v>1</v>
      </c>
      <c r="M96">
        <v>0</v>
      </c>
      <c r="N96" s="3">
        <v>0.29216086956521736</v>
      </c>
      <c r="O96">
        <v>0.19134910137624189</v>
      </c>
      <c r="P96" s="3">
        <v>8.0501006013363021</v>
      </c>
      <c r="Q96">
        <v>0.93318154084259719</v>
      </c>
      <c r="R96">
        <v>8.8910891089108912E-4</v>
      </c>
    </row>
    <row r="97" spans="1:18">
      <c r="A97" s="3">
        <v>2017</v>
      </c>
      <c r="B97" s="17" t="s">
        <v>262</v>
      </c>
      <c r="C97" s="17" t="s">
        <v>263</v>
      </c>
      <c r="D97" s="3">
        <v>0</v>
      </c>
      <c r="E97" s="23">
        <v>3.073110894150571E-2</v>
      </c>
      <c r="F97" s="24">
        <v>10.1</v>
      </c>
      <c r="G97" s="3">
        <v>0</v>
      </c>
      <c r="H97" s="3">
        <v>0</v>
      </c>
      <c r="I97" s="3">
        <v>0</v>
      </c>
      <c r="J97" s="3">
        <v>1</v>
      </c>
      <c r="K97" s="3">
        <v>0</v>
      </c>
      <c r="L97" s="3">
        <v>1</v>
      </c>
      <c r="M97">
        <v>0</v>
      </c>
      <c r="N97" s="3">
        <v>0.40396666666666664</v>
      </c>
      <c r="O97">
        <v>0.30338701964387005</v>
      </c>
      <c r="P97" s="3">
        <v>7.0621306446013206</v>
      </c>
      <c r="Q97">
        <v>0.96759033523618065</v>
      </c>
      <c r="R97">
        <v>2.7814377682403432E-3</v>
      </c>
    </row>
    <row r="98" spans="1:18">
      <c r="A98" s="3">
        <v>2017</v>
      </c>
      <c r="B98" s="17" t="s">
        <v>264</v>
      </c>
      <c r="C98" s="17" t="s">
        <v>265</v>
      </c>
      <c r="D98" s="3">
        <v>0</v>
      </c>
      <c r="E98" s="23">
        <v>3.3302774904712239E-3</v>
      </c>
      <c r="F98" s="24">
        <v>8.5</v>
      </c>
      <c r="G98" s="3">
        <v>0</v>
      </c>
      <c r="H98" s="3">
        <v>0</v>
      </c>
      <c r="I98" s="3">
        <v>0</v>
      </c>
      <c r="J98" s="3">
        <v>1</v>
      </c>
      <c r="K98" s="3">
        <v>0</v>
      </c>
      <c r="L98" s="3">
        <v>1</v>
      </c>
      <c r="M98">
        <v>0</v>
      </c>
      <c r="N98" s="3">
        <v>0.52013870967741938</v>
      </c>
      <c r="O98">
        <v>0.22721818819011042</v>
      </c>
      <c r="P98" s="3">
        <v>7.4608714228776405</v>
      </c>
      <c r="Q98">
        <v>0.96887926917757661</v>
      </c>
      <c r="R98">
        <v>1.5183055975794251E-3</v>
      </c>
    </row>
    <row r="99" spans="1:18">
      <c r="A99" s="3">
        <v>2017</v>
      </c>
      <c r="B99" s="17" t="s">
        <v>266</v>
      </c>
      <c r="C99" s="17" t="s">
        <v>267</v>
      </c>
      <c r="D99" s="3">
        <v>0</v>
      </c>
      <c r="E99" s="23">
        <v>2.8704695796733629E-2</v>
      </c>
      <c r="F99" s="24">
        <v>8.3000000000000007</v>
      </c>
      <c r="G99" s="3">
        <v>0</v>
      </c>
      <c r="H99" s="3">
        <v>0</v>
      </c>
      <c r="I99" s="3">
        <v>0</v>
      </c>
      <c r="J99" s="3">
        <v>1</v>
      </c>
      <c r="K99" s="3">
        <v>0</v>
      </c>
      <c r="L99" s="3">
        <v>1</v>
      </c>
      <c r="M99">
        <v>0</v>
      </c>
      <c r="N99" s="3">
        <v>0.19757160493827161</v>
      </c>
      <c r="O99">
        <v>0.23042841042882398</v>
      </c>
      <c r="P99" s="3">
        <v>5.5395926613192863</v>
      </c>
      <c r="Q99">
        <v>0.97390225765935778</v>
      </c>
      <c r="R99">
        <v>1.6943204868154159E-3</v>
      </c>
    </row>
    <row r="100" spans="1:18">
      <c r="A100" s="3">
        <v>2017</v>
      </c>
      <c r="B100" s="17" t="s">
        <v>268</v>
      </c>
      <c r="C100" s="17" t="s">
        <v>269</v>
      </c>
      <c r="D100" s="3">
        <v>1</v>
      </c>
      <c r="E100" s="23">
        <v>-7.9859206023064608E-2</v>
      </c>
      <c r="F100" s="24">
        <v>6.6</v>
      </c>
      <c r="G100" s="3">
        <v>0</v>
      </c>
      <c r="H100" s="3">
        <v>0</v>
      </c>
      <c r="I100" s="3">
        <v>0</v>
      </c>
      <c r="J100" s="3">
        <v>1</v>
      </c>
      <c r="K100" s="3">
        <v>0</v>
      </c>
      <c r="L100" s="3">
        <v>1</v>
      </c>
      <c r="M100">
        <v>0</v>
      </c>
      <c r="N100" s="3">
        <v>0.58740322580645155</v>
      </c>
      <c r="O100">
        <v>0.17917375521015713</v>
      </c>
      <c r="P100" s="3">
        <v>4.6449742207663283</v>
      </c>
      <c r="Q100">
        <v>0.97233861445948555</v>
      </c>
      <c r="R100">
        <v>2.6721485411140586E-3</v>
      </c>
    </row>
    <row r="101" spans="1:18">
      <c r="A101" s="3">
        <v>2017</v>
      </c>
      <c r="B101" s="17" t="s">
        <v>270</v>
      </c>
      <c r="C101" s="17" t="s">
        <v>271</v>
      </c>
      <c r="D101" s="3">
        <v>1</v>
      </c>
      <c r="E101" s="23">
        <v>4.2939702883534811E-2</v>
      </c>
      <c r="F101" s="24">
        <v>6.4</v>
      </c>
      <c r="G101" s="3">
        <v>0</v>
      </c>
      <c r="H101" s="3">
        <v>0</v>
      </c>
      <c r="I101" s="3">
        <v>0</v>
      </c>
      <c r="J101" s="3">
        <v>1</v>
      </c>
      <c r="K101" s="3">
        <v>0</v>
      </c>
      <c r="L101" s="3">
        <v>1</v>
      </c>
      <c r="M101">
        <v>0</v>
      </c>
      <c r="N101" s="3">
        <v>0.45703636363636363</v>
      </c>
      <c r="O101">
        <v>0.22019881803069657</v>
      </c>
      <c r="P101" s="3">
        <v>4.6326471034203367</v>
      </c>
      <c r="Q101">
        <v>0.96563034570553374</v>
      </c>
      <c r="R101">
        <v>3.7239224137931033E-3</v>
      </c>
    </row>
    <row r="102" spans="1:18">
      <c r="A102" s="3">
        <v>2017</v>
      </c>
      <c r="B102" s="17" t="s">
        <v>272</v>
      </c>
      <c r="C102" s="17" t="s">
        <v>273</v>
      </c>
      <c r="D102" s="3">
        <v>1</v>
      </c>
      <c r="E102" s="23">
        <v>9.7277086312502897E-3</v>
      </c>
      <c r="F102" s="24">
        <v>8</v>
      </c>
      <c r="G102" s="3">
        <v>0</v>
      </c>
      <c r="H102" s="3">
        <v>0</v>
      </c>
      <c r="I102" s="3">
        <v>0</v>
      </c>
      <c r="J102" s="3">
        <v>1</v>
      </c>
      <c r="K102" s="3">
        <v>0</v>
      </c>
      <c r="L102" s="3">
        <v>1</v>
      </c>
      <c r="M102">
        <v>0</v>
      </c>
      <c r="N102" s="3">
        <v>0.40383950617283948</v>
      </c>
      <c r="O102">
        <v>0.27384057711395754</v>
      </c>
      <c r="P102" s="3">
        <v>5.6970182419272168</v>
      </c>
      <c r="Q102">
        <v>0.97017822750756622</v>
      </c>
      <c r="R102">
        <v>3.6880907372400756E-3</v>
      </c>
    </row>
    <row r="103" spans="1:18">
      <c r="A103" s="3">
        <v>2017</v>
      </c>
      <c r="B103" s="17" t="s">
        <v>274</v>
      </c>
      <c r="C103" s="17" t="s">
        <v>275</v>
      </c>
      <c r="D103" s="3">
        <v>1</v>
      </c>
      <c r="E103" s="23">
        <v>5.8739477156808323E-3</v>
      </c>
      <c r="F103" s="24">
        <v>9.1</v>
      </c>
      <c r="G103" s="3">
        <v>0</v>
      </c>
      <c r="H103" s="3">
        <v>0</v>
      </c>
      <c r="I103" s="3">
        <v>0</v>
      </c>
      <c r="J103" s="3">
        <v>1</v>
      </c>
      <c r="K103" s="3">
        <v>0</v>
      </c>
      <c r="L103" s="3">
        <v>1</v>
      </c>
      <c r="M103">
        <v>0</v>
      </c>
      <c r="N103" s="3">
        <v>0.42195460526315792</v>
      </c>
      <c r="O103">
        <v>0.2564343593171734</v>
      </c>
      <c r="P103" s="3">
        <v>4.664716008702352</v>
      </c>
      <c r="Q103">
        <v>0.9656002532075818</v>
      </c>
      <c r="R103">
        <v>4.0706642066420671E-3</v>
      </c>
    </row>
    <row r="104" spans="1:18">
      <c r="A104" s="3">
        <v>2017</v>
      </c>
      <c r="B104" s="17" t="s">
        <v>276</v>
      </c>
      <c r="C104" s="17" t="s">
        <v>277</v>
      </c>
      <c r="D104" s="3">
        <v>1</v>
      </c>
      <c r="E104" s="23">
        <v>-1.8862006065510372E-2</v>
      </c>
      <c r="F104" s="24">
        <v>9.4</v>
      </c>
      <c r="G104" s="3">
        <v>0</v>
      </c>
      <c r="H104" s="3">
        <v>0</v>
      </c>
      <c r="I104" s="3">
        <v>0</v>
      </c>
      <c r="J104" s="3">
        <v>1</v>
      </c>
      <c r="K104" s="3">
        <v>0</v>
      </c>
      <c r="L104" s="3">
        <v>1</v>
      </c>
      <c r="M104">
        <v>0</v>
      </c>
      <c r="N104" s="3">
        <v>0.58379056603773583</v>
      </c>
      <c r="O104">
        <v>0.21142776587410528</v>
      </c>
      <c r="P104" s="3">
        <v>4.012113457769483</v>
      </c>
      <c r="Q104">
        <v>0.96536946242675548</v>
      </c>
      <c r="R104">
        <v>2.5390995260663506E-3</v>
      </c>
    </row>
    <row r="105" spans="1:18">
      <c r="A105" s="3">
        <v>2017</v>
      </c>
      <c r="B105" s="17" t="s">
        <v>278</v>
      </c>
      <c r="C105" s="17" t="s">
        <v>279</v>
      </c>
      <c r="D105" s="3">
        <v>1</v>
      </c>
      <c r="E105" s="23">
        <v>3.9908739603254438E-2</v>
      </c>
      <c r="F105" s="24">
        <v>9.1999999999999993</v>
      </c>
      <c r="G105" s="3">
        <v>0</v>
      </c>
      <c r="H105" s="3">
        <v>0</v>
      </c>
      <c r="I105" s="3">
        <v>0</v>
      </c>
      <c r="J105" s="3">
        <v>1</v>
      </c>
      <c r="K105" s="3">
        <v>0</v>
      </c>
      <c r="L105" s="3">
        <v>1</v>
      </c>
      <c r="M105">
        <v>0</v>
      </c>
      <c r="N105" s="3">
        <v>0.53955102040816327</v>
      </c>
      <c r="O105">
        <v>0.28818451368188691</v>
      </c>
      <c r="P105" s="3">
        <v>4.7004091950770972</v>
      </c>
      <c r="Q105">
        <v>0.97326197140479609</v>
      </c>
      <c r="R105">
        <v>2.237025316455696E-3</v>
      </c>
    </row>
    <row r="106" spans="1:18">
      <c r="A106" s="3">
        <v>2017</v>
      </c>
      <c r="B106" s="17" t="s">
        <v>280</v>
      </c>
      <c r="C106" s="17" t="s">
        <v>281</v>
      </c>
      <c r="D106" s="3">
        <v>1</v>
      </c>
      <c r="E106" s="23">
        <v>-6.3419687292689653E-2</v>
      </c>
      <c r="F106" s="24">
        <v>8.9</v>
      </c>
      <c r="G106" s="3">
        <v>0</v>
      </c>
      <c r="H106" s="3">
        <v>0</v>
      </c>
      <c r="I106" s="3">
        <v>0</v>
      </c>
      <c r="J106" s="3">
        <v>1</v>
      </c>
      <c r="K106" s="3">
        <v>0</v>
      </c>
      <c r="L106" s="3">
        <v>1</v>
      </c>
      <c r="M106">
        <v>0</v>
      </c>
      <c r="N106" s="3">
        <v>0.28672567567567564</v>
      </c>
      <c r="O106">
        <v>0.32707876521921864</v>
      </c>
      <c r="P106" s="3">
        <v>6.2568539253963023</v>
      </c>
      <c r="Q106">
        <v>0.95992214047705449</v>
      </c>
      <c r="R106">
        <v>3.1471502590673579E-3</v>
      </c>
    </row>
    <row r="107" spans="1:18">
      <c r="A107" s="3">
        <v>2017</v>
      </c>
      <c r="B107" s="17" t="s">
        <v>282</v>
      </c>
      <c r="C107" s="17" t="s">
        <v>283</v>
      </c>
      <c r="D107" s="3">
        <v>1</v>
      </c>
      <c r="E107" s="23">
        <v>-4.5190054879822639E-2</v>
      </c>
      <c r="F107" s="24">
        <v>8.9</v>
      </c>
      <c r="G107" s="3">
        <v>0</v>
      </c>
      <c r="H107" s="3">
        <v>0</v>
      </c>
      <c r="I107" s="3">
        <v>0</v>
      </c>
      <c r="J107" s="3">
        <v>1</v>
      </c>
      <c r="K107" s="3">
        <v>0</v>
      </c>
      <c r="L107" s="3">
        <v>1</v>
      </c>
      <c r="M107">
        <v>0</v>
      </c>
      <c r="N107" s="3">
        <v>0.32853703703703702</v>
      </c>
      <c r="O107">
        <v>0.30345139073688521</v>
      </c>
      <c r="P107" s="3">
        <v>6.2718844155844149</v>
      </c>
      <c r="Q107">
        <v>0.96682136169200039</v>
      </c>
      <c r="R107">
        <v>2.7678160919540232E-3</v>
      </c>
    </row>
    <row r="108" spans="1:18">
      <c r="A108" s="3">
        <v>2017</v>
      </c>
      <c r="B108" s="17" t="s">
        <v>284</v>
      </c>
      <c r="C108" s="17" t="s">
        <v>285</v>
      </c>
      <c r="D108" s="3">
        <v>1</v>
      </c>
      <c r="E108" s="23">
        <v>4.7905014894841662E-2</v>
      </c>
      <c r="F108" s="24">
        <v>7</v>
      </c>
      <c r="G108" s="3">
        <v>0</v>
      </c>
      <c r="H108" s="3">
        <v>0</v>
      </c>
      <c r="I108" s="3">
        <v>0</v>
      </c>
      <c r="J108" s="3">
        <v>1</v>
      </c>
      <c r="K108" s="3">
        <v>0</v>
      </c>
      <c r="L108" s="3">
        <v>1</v>
      </c>
      <c r="M108">
        <v>0</v>
      </c>
      <c r="N108" s="3">
        <v>0.42916103896103897</v>
      </c>
      <c r="O108">
        <v>0.31070847826571946</v>
      </c>
      <c r="P108" s="3">
        <v>6.5441180110265469</v>
      </c>
      <c r="Q108">
        <v>0.94950280523159047</v>
      </c>
      <c r="R108">
        <v>3.8897435897435901E-3</v>
      </c>
    </row>
    <row r="109" spans="1:18">
      <c r="A109" s="3">
        <v>2017</v>
      </c>
      <c r="B109" s="17" t="s">
        <v>286</v>
      </c>
      <c r="C109" s="17" t="s">
        <v>287</v>
      </c>
      <c r="D109" s="3">
        <v>1</v>
      </c>
      <c r="E109" s="23">
        <v>1.5823230190803627E-2</v>
      </c>
      <c r="F109" s="24">
        <v>8.4</v>
      </c>
      <c r="G109" s="3">
        <v>0</v>
      </c>
      <c r="H109" s="3">
        <v>0</v>
      </c>
      <c r="I109" s="3">
        <v>0</v>
      </c>
      <c r="J109" s="3">
        <v>1</v>
      </c>
      <c r="K109" s="3">
        <v>0</v>
      </c>
      <c r="L109" s="3">
        <v>1</v>
      </c>
      <c r="M109">
        <v>0</v>
      </c>
      <c r="N109" s="3">
        <v>0.4995228813559322</v>
      </c>
      <c r="O109">
        <v>0.20124912976981685</v>
      </c>
      <c r="P109" s="3">
        <v>5.9184728961566266</v>
      </c>
      <c r="Q109">
        <v>0.96949801251024281</v>
      </c>
      <c r="R109">
        <v>3.0421319796954316E-3</v>
      </c>
    </row>
    <row r="110" spans="1:18">
      <c r="A110" s="3">
        <v>2017</v>
      </c>
      <c r="B110" s="17" t="s">
        <v>288</v>
      </c>
      <c r="C110" s="17" t="s">
        <v>289</v>
      </c>
      <c r="D110" s="3">
        <v>1</v>
      </c>
      <c r="E110" s="23">
        <v>2.9396598747684577E-2</v>
      </c>
      <c r="F110" s="24">
        <v>9.3000000000000007</v>
      </c>
      <c r="G110" s="3">
        <v>0</v>
      </c>
      <c r="H110" s="3">
        <v>0</v>
      </c>
      <c r="I110" s="3">
        <v>0</v>
      </c>
      <c r="J110" s="3">
        <v>1</v>
      </c>
      <c r="K110" s="3">
        <v>0</v>
      </c>
      <c r="L110" s="3">
        <v>1</v>
      </c>
      <c r="M110">
        <v>0</v>
      </c>
      <c r="N110" s="3">
        <v>0.48045866666666665</v>
      </c>
      <c r="O110">
        <v>0.18881892635767819</v>
      </c>
      <c r="P110" s="3">
        <v>5.5957287099567097</v>
      </c>
      <c r="Q110">
        <v>0.96794729480718422</v>
      </c>
      <c r="R110">
        <v>2.6369863013698631E-3</v>
      </c>
    </row>
    <row r="111" spans="1:18">
      <c r="A111" s="3">
        <v>2017</v>
      </c>
      <c r="B111" s="17" t="s">
        <v>290</v>
      </c>
      <c r="C111" s="17" t="s">
        <v>291</v>
      </c>
      <c r="D111" s="3">
        <v>1</v>
      </c>
      <c r="E111" s="23">
        <v>-1.395533996328706E-3</v>
      </c>
      <c r="F111" s="24">
        <v>8.5</v>
      </c>
      <c r="G111" s="3">
        <v>0</v>
      </c>
      <c r="H111" s="3">
        <v>0</v>
      </c>
      <c r="I111" s="3">
        <v>0</v>
      </c>
      <c r="J111" s="3">
        <v>1</v>
      </c>
      <c r="K111" s="3">
        <v>0</v>
      </c>
      <c r="L111" s="3">
        <v>1</v>
      </c>
      <c r="M111">
        <v>0</v>
      </c>
      <c r="N111" s="3">
        <v>0.40059560439560438</v>
      </c>
      <c r="O111">
        <v>0.2175499488588786</v>
      </c>
      <c r="P111" s="3">
        <v>5.3959694829178213</v>
      </c>
      <c r="Q111">
        <v>0.97623319123722374</v>
      </c>
      <c r="R111">
        <v>1.8434042553191487E-3</v>
      </c>
    </row>
    <row r="112" spans="1:18">
      <c r="A112" s="3">
        <v>2017</v>
      </c>
      <c r="B112" s="17" t="s">
        <v>292</v>
      </c>
      <c r="C112" s="17" t="s">
        <v>293</v>
      </c>
      <c r="D112" s="3">
        <v>0</v>
      </c>
      <c r="E112" s="23">
        <v>-1.1788697489947059E-2</v>
      </c>
      <c r="F112" s="24">
        <v>11.5</v>
      </c>
      <c r="G112" s="3">
        <v>0</v>
      </c>
      <c r="H112" s="3">
        <v>0</v>
      </c>
      <c r="I112" s="3">
        <v>0</v>
      </c>
      <c r="J112" s="3">
        <v>1</v>
      </c>
      <c r="K112" s="3">
        <v>0</v>
      </c>
      <c r="L112" s="3">
        <v>0</v>
      </c>
      <c r="M112">
        <v>0</v>
      </c>
      <c r="N112" s="3">
        <v>0.3808564102564102</v>
      </c>
      <c r="O112">
        <v>0.19013001377448796</v>
      </c>
      <c r="P112" s="3">
        <v>5.8758360751565766</v>
      </c>
      <c r="Q112">
        <v>0.96775149124106274</v>
      </c>
      <c r="R112">
        <v>1.2345360824742267E-3</v>
      </c>
    </row>
    <row r="113" spans="1:18">
      <c r="A113" s="3">
        <v>2017</v>
      </c>
      <c r="B113" s="17" t="s">
        <v>294</v>
      </c>
      <c r="C113" s="17" t="s">
        <v>295</v>
      </c>
      <c r="D113" s="3">
        <v>0</v>
      </c>
      <c r="E113" s="23">
        <v>-1.0775206904953375E-2</v>
      </c>
      <c r="F113" s="24">
        <v>9.4</v>
      </c>
      <c r="G113" s="3">
        <v>0</v>
      </c>
      <c r="H113" s="3">
        <v>0</v>
      </c>
      <c r="I113" s="3">
        <v>0</v>
      </c>
      <c r="J113" s="3">
        <v>1</v>
      </c>
      <c r="K113" s="3">
        <v>0</v>
      </c>
      <c r="L113" s="3">
        <v>0</v>
      </c>
      <c r="M113">
        <v>0</v>
      </c>
      <c r="N113" s="3">
        <v>0.38762238805970145</v>
      </c>
      <c r="O113">
        <v>0.21314938221424204</v>
      </c>
      <c r="P113" s="3">
        <v>5.3851604569977782</v>
      </c>
      <c r="Q113">
        <v>0.97573419276338336</v>
      </c>
      <c r="R113">
        <v>2.093687707641196E-3</v>
      </c>
    </row>
    <row r="114" spans="1:18">
      <c r="A114" s="3">
        <v>2017</v>
      </c>
      <c r="B114" s="17" t="s">
        <v>296</v>
      </c>
      <c r="C114" s="17" t="s">
        <v>297</v>
      </c>
      <c r="D114" s="3">
        <v>0</v>
      </c>
      <c r="E114" s="23">
        <v>1.0578920061333768E-2</v>
      </c>
      <c r="F114" s="24">
        <v>11.7</v>
      </c>
      <c r="G114" s="3">
        <v>0</v>
      </c>
      <c r="H114" s="3">
        <v>0</v>
      </c>
      <c r="I114" s="3">
        <v>0</v>
      </c>
      <c r="J114" s="3">
        <v>1</v>
      </c>
      <c r="K114" s="3">
        <v>0</v>
      </c>
      <c r="L114" s="3">
        <v>0</v>
      </c>
      <c r="M114">
        <v>0</v>
      </c>
      <c r="N114" s="3">
        <v>0.50510750000000004</v>
      </c>
      <c r="O114">
        <v>0.15422506360483243</v>
      </c>
      <c r="P114" s="3">
        <v>6.4346867486338803</v>
      </c>
      <c r="Q114">
        <v>0.97463906198185535</v>
      </c>
      <c r="R114">
        <v>8.1722488038277511E-4</v>
      </c>
    </row>
    <row r="115" spans="1:18">
      <c r="A115" s="3">
        <v>2017</v>
      </c>
      <c r="B115" s="17" t="s">
        <v>298</v>
      </c>
      <c r="C115" s="17" t="s">
        <v>299</v>
      </c>
      <c r="D115" s="3">
        <v>1</v>
      </c>
      <c r="E115" s="23">
        <v>5.3864864022144424E-2</v>
      </c>
      <c r="F115" s="24">
        <v>11.6</v>
      </c>
      <c r="G115" s="3">
        <v>0</v>
      </c>
      <c r="H115" s="3">
        <v>0</v>
      </c>
      <c r="I115" s="3">
        <v>0</v>
      </c>
      <c r="J115" s="3">
        <v>1</v>
      </c>
      <c r="K115" s="3">
        <v>0</v>
      </c>
      <c r="L115" s="3">
        <v>0</v>
      </c>
      <c r="M115">
        <v>0</v>
      </c>
      <c r="N115" s="3">
        <v>0.74060000000000004</v>
      </c>
      <c r="O115">
        <v>0.21153697308575672</v>
      </c>
      <c r="P115" s="3">
        <v>5.7824882089074015</v>
      </c>
      <c r="Q115">
        <v>0.97568759218097589</v>
      </c>
      <c r="R115">
        <v>3.6290697674418605E-3</v>
      </c>
    </row>
    <row r="116" spans="1:18">
      <c r="A116" s="3">
        <v>2017</v>
      </c>
      <c r="B116" s="17" t="s">
        <v>300</v>
      </c>
      <c r="C116" s="17" t="s">
        <v>301</v>
      </c>
      <c r="D116" s="3">
        <v>1</v>
      </c>
      <c r="E116" s="23">
        <v>0.33163188297268198</v>
      </c>
      <c r="F116" s="24">
        <v>12.9</v>
      </c>
      <c r="G116" s="3">
        <v>0</v>
      </c>
      <c r="H116" s="3">
        <v>0</v>
      </c>
      <c r="I116" s="3">
        <v>0</v>
      </c>
      <c r="J116" s="3">
        <v>1</v>
      </c>
      <c r="K116" s="3">
        <v>0</v>
      </c>
      <c r="L116" s="3">
        <v>0</v>
      </c>
      <c r="M116">
        <v>0</v>
      </c>
      <c r="N116" s="3">
        <v>0.9702911111111111</v>
      </c>
      <c r="O116">
        <v>0.21430920737703396</v>
      </c>
      <c r="P116" s="3">
        <v>5.7305970119156742</v>
      </c>
      <c r="Q116">
        <v>0.98750661313557675</v>
      </c>
      <c r="R116">
        <v>1.5765895953757224E-3</v>
      </c>
    </row>
    <row r="117" spans="1:18">
      <c r="A117" s="3">
        <v>2017</v>
      </c>
      <c r="B117" s="17" t="s">
        <v>302</v>
      </c>
      <c r="C117" s="17" t="s">
        <v>303</v>
      </c>
      <c r="D117" s="3">
        <v>0</v>
      </c>
      <c r="E117" s="23">
        <v>-2.079440556383657E-2</v>
      </c>
      <c r="F117" s="24">
        <v>6.9</v>
      </c>
      <c r="G117" s="3">
        <v>0</v>
      </c>
      <c r="H117" s="3">
        <v>1</v>
      </c>
      <c r="I117" s="3">
        <v>0</v>
      </c>
      <c r="J117" s="3">
        <v>0</v>
      </c>
      <c r="K117" s="3">
        <v>0</v>
      </c>
      <c r="L117" s="3">
        <v>0</v>
      </c>
      <c r="M117">
        <v>1</v>
      </c>
      <c r="N117" s="3">
        <v>0.17464903536977491</v>
      </c>
      <c r="O117">
        <v>0.35212472842085818</v>
      </c>
      <c r="P117" s="3">
        <v>8.4402306504984956</v>
      </c>
      <c r="Q117">
        <v>0.95688091045247381</v>
      </c>
      <c r="R117">
        <v>3.284782608695652E-3</v>
      </c>
    </row>
    <row r="118" spans="1:18">
      <c r="A118" s="3">
        <v>2017</v>
      </c>
      <c r="B118" s="17" t="s">
        <v>305</v>
      </c>
      <c r="C118" s="17" t="s">
        <v>306</v>
      </c>
      <c r="D118" s="3">
        <v>1</v>
      </c>
      <c r="E118" s="23">
        <v>2.0289915710348942E-2</v>
      </c>
      <c r="F118" s="24">
        <v>7.6</v>
      </c>
      <c r="G118" s="3">
        <v>0</v>
      </c>
      <c r="H118" s="3">
        <v>1</v>
      </c>
      <c r="I118" s="3">
        <v>0</v>
      </c>
      <c r="J118" s="3">
        <v>0</v>
      </c>
      <c r="K118" s="3">
        <v>0</v>
      </c>
      <c r="L118" s="3">
        <v>0</v>
      </c>
      <c r="M118">
        <v>1</v>
      </c>
      <c r="N118" s="3">
        <v>0.22891466244725739</v>
      </c>
      <c r="O118">
        <v>0.3601583727832281</v>
      </c>
      <c r="P118" s="3">
        <v>8.6954413108101143</v>
      </c>
      <c r="Q118">
        <v>0.96434652421005196</v>
      </c>
      <c r="R118">
        <v>2.9804314329738056E-3</v>
      </c>
    </row>
    <row r="119" spans="1:18">
      <c r="A119" s="3">
        <v>2017</v>
      </c>
      <c r="B119" s="17" t="s">
        <v>307</v>
      </c>
      <c r="C119" s="17" t="s">
        <v>308</v>
      </c>
      <c r="D119" s="3">
        <v>1</v>
      </c>
      <c r="E119" s="23">
        <v>6.8010054968216702E-2</v>
      </c>
      <c r="F119" s="24">
        <v>7.3</v>
      </c>
      <c r="G119" s="3">
        <v>0</v>
      </c>
      <c r="H119" s="3">
        <v>1</v>
      </c>
      <c r="I119" s="3">
        <v>0</v>
      </c>
      <c r="J119" s="3">
        <v>0</v>
      </c>
      <c r="K119" s="3">
        <v>0</v>
      </c>
      <c r="L119" s="3">
        <v>0</v>
      </c>
      <c r="M119">
        <v>1</v>
      </c>
      <c r="N119" s="3">
        <v>0.17402481389578164</v>
      </c>
      <c r="O119">
        <v>0.37114359742616682</v>
      </c>
      <c r="P119" s="3">
        <v>7.7666073134932692</v>
      </c>
      <c r="Q119">
        <v>0.95774111675126905</v>
      </c>
      <c r="R119">
        <v>3.6098660170523749E-3</v>
      </c>
    </row>
    <row r="120" spans="1:18">
      <c r="A120" s="3">
        <v>2017</v>
      </c>
      <c r="B120" s="17" t="s">
        <v>309</v>
      </c>
      <c r="C120" s="17" t="s">
        <v>310</v>
      </c>
      <c r="D120" s="3">
        <v>0</v>
      </c>
      <c r="E120" s="23">
        <v>2.7423123945710882E-2</v>
      </c>
      <c r="F120" s="24">
        <v>8.1999999999999993</v>
      </c>
      <c r="G120" s="3">
        <v>0</v>
      </c>
      <c r="H120" s="3">
        <v>1</v>
      </c>
      <c r="I120" s="3">
        <v>0</v>
      </c>
      <c r="J120" s="3">
        <v>0</v>
      </c>
      <c r="K120" s="3">
        <v>0</v>
      </c>
      <c r="L120" s="3">
        <v>1</v>
      </c>
      <c r="M120">
        <v>0</v>
      </c>
      <c r="N120" s="3">
        <v>0.57052499999999995</v>
      </c>
      <c r="O120">
        <v>0.17480182570722042</v>
      </c>
      <c r="P120" s="3">
        <v>3.8769287419493343</v>
      </c>
      <c r="Q120">
        <v>0.97165135425947846</v>
      </c>
      <c r="R120">
        <v>3.0246753246753249E-3</v>
      </c>
    </row>
    <row r="121" spans="1:18">
      <c r="A121" s="3">
        <v>2017</v>
      </c>
      <c r="B121" s="17" t="s">
        <v>311</v>
      </c>
      <c r="C121" s="17" t="s">
        <v>312</v>
      </c>
      <c r="D121" s="3">
        <v>0</v>
      </c>
      <c r="E121" s="23">
        <v>0.13018458292884447</v>
      </c>
      <c r="F121" s="24">
        <v>9.8000000000000007</v>
      </c>
      <c r="G121" s="3">
        <v>0</v>
      </c>
      <c r="H121" s="3">
        <v>1</v>
      </c>
      <c r="I121" s="3">
        <v>0</v>
      </c>
      <c r="J121" s="3">
        <v>0</v>
      </c>
      <c r="K121" s="3">
        <v>0</v>
      </c>
      <c r="L121" s="3">
        <v>1</v>
      </c>
      <c r="M121">
        <v>0</v>
      </c>
      <c r="N121" s="3">
        <v>0.73898118811881175</v>
      </c>
      <c r="O121">
        <v>0.24978628859168947</v>
      </c>
      <c r="P121" s="3">
        <v>5.731474649148999</v>
      </c>
      <c r="Q121">
        <v>0.97756477676651432</v>
      </c>
      <c r="R121">
        <v>4.074209245742093E-3</v>
      </c>
    </row>
    <row r="122" spans="1:18">
      <c r="A122" s="3">
        <v>2017</v>
      </c>
      <c r="B122" s="17" t="s">
        <v>313</v>
      </c>
      <c r="C122" s="17" t="s">
        <v>314</v>
      </c>
      <c r="D122" s="3">
        <v>0</v>
      </c>
      <c r="E122" s="23">
        <v>5.3967887273126902E-2</v>
      </c>
      <c r="F122" s="24">
        <v>11.8</v>
      </c>
      <c r="G122" s="3">
        <v>0</v>
      </c>
      <c r="H122" s="3">
        <v>1</v>
      </c>
      <c r="I122" s="3">
        <v>0</v>
      </c>
      <c r="J122" s="3">
        <v>0</v>
      </c>
      <c r="K122" s="3">
        <v>0</v>
      </c>
      <c r="L122" s="3">
        <v>1</v>
      </c>
      <c r="M122">
        <v>0</v>
      </c>
      <c r="N122" s="3">
        <v>0.19890212765957446</v>
      </c>
      <c r="O122">
        <v>0.21422558491637292</v>
      </c>
      <c r="P122" s="3">
        <v>7.755141333035116</v>
      </c>
      <c r="Q122">
        <v>0.90434726798168674</v>
      </c>
      <c r="R122">
        <v>1.1906790945406126E-3</v>
      </c>
    </row>
    <row r="123" spans="1:18">
      <c r="A123" s="3">
        <v>2017</v>
      </c>
      <c r="B123" s="17" t="s">
        <v>315</v>
      </c>
      <c r="C123" s="17" t="s">
        <v>316</v>
      </c>
      <c r="D123" s="3">
        <v>0</v>
      </c>
      <c r="E123" s="23">
        <v>3.1059576762170926E-2</v>
      </c>
      <c r="F123" s="24">
        <v>10.4</v>
      </c>
      <c r="G123" s="3">
        <v>0</v>
      </c>
      <c r="H123" s="3">
        <v>1</v>
      </c>
      <c r="I123" s="3">
        <v>0</v>
      </c>
      <c r="J123" s="3">
        <v>0</v>
      </c>
      <c r="K123" s="3">
        <v>0</v>
      </c>
      <c r="L123" s="3">
        <v>1</v>
      </c>
      <c r="M123">
        <v>0</v>
      </c>
      <c r="N123" s="3">
        <v>0.48378219178082188</v>
      </c>
      <c r="O123">
        <v>0.20389304459683749</v>
      </c>
      <c r="P123" s="3">
        <v>5.7186233404296489</v>
      </c>
      <c r="Q123">
        <v>0.97073855833458389</v>
      </c>
      <c r="R123">
        <v>2.5390663390663392E-3</v>
      </c>
    </row>
    <row r="124" spans="1:18">
      <c r="A124" s="3">
        <v>2017</v>
      </c>
      <c r="B124" s="17" t="s">
        <v>317</v>
      </c>
      <c r="C124" s="17" t="s">
        <v>318</v>
      </c>
      <c r="D124" s="3">
        <v>0</v>
      </c>
      <c r="E124" s="23">
        <v>8.2091962460743139E-3</v>
      </c>
      <c r="F124" s="24">
        <v>10.199999999999999</v>
      </c>
      <c r="G124" s="3">
        <v>0</v>
      </c>
      <c r="H124" s="3">
        <v>1</v>
      </c>
      <c r="I124" s="3">
        <v>0</v>
      </c>
      <c r="J124" s="3">
        <v>0</v>
      </c>
      <c r="K124" s="3">
        <v>0</v>
      </c>
      <c r="L124" s="3">
        <v>1</v>
      </c>
      <c r="M124">
        <v>0</v>
      </c>
      <c r="N124" s="3">
        <v>0.2996435185185185</v>
      </c>
      <c r="O124">
        <v>0.1847074764251071</v>
      </c>
      <c r="P124" s="3">
        <v>6.022914159640691</v>
      </c>
      <c r="Q124">
        <v>0.96078364723514054</v>
      </c>
      <c r="R124">
        <v>2.2071304347826086E-3</v>
      </c>
    </row>
    <row r="125" spans="1:18">
      <c r="A125" s="3">
        <v>2017</v>
      </c>
      <c r="B125" s="17" t="s">
        <v>319</v>
      </c>
      <c r="C125" s="17" t="s">
        <v>320</v>
      </c>
      <c r="D125" s="3">
        <v>0</v>
      </c>
      <c r="E125" s="23">
        <v>4.8073665328647935E-3</v>
      </c>
      <c r="F125" s="24">
        <v>10.7</v>
      </c>
      <c r="G125" s="3">
        <v>0</v>
      </c>
      <c r="H125" s="3">
        <v>1</v>
      </c>
      <c r="I125" s="3">
        <v>0</v>
      </c>
      <c r="J125" s="3">
        <v>0</v>
      </c>
      <c r="K125" s="3">
        <v>0</v>
      </c>
      <c r="L125" s="3">
        <v>1</v>
      </c>
      <c r="M125">
        <v>0</v>
      </c>
      <c r="N125" s="3">
        <v>0.38482573529411768</v>
      </c>
      <c r="O125">
        <v>0.17196381499017951</v>
      </c>
      <c r="P125" s="3">
        <v>6.2234388014463464</v>
      </c>
      <c r="Q125">
        <v>0.96406700511881804</v>
      </c>
      <c r="R125">
        <v>2.555163043478261E-3</v>
      </c>
    </row>
    <row r="126" spans="1:18">
      <c r="A126" s="3">
        <v>2017</v>
      </c>
      <c r="B126" s="17" t="s">
        <v>321</v>
      </c>
      <c r="C126" s="17" t="s">
        <v>322</v>
      </c>
      <c r="D126" s="3">
        <v>0</v>
      </c>
      <c r="E126" s="23">
        <v>2.3641333101944443E-2</v>
      </c>
      <c r="F126" s="24">
        <v>9.5</v>
      </c>
      <c r="G126" s="3">
        <v>0</v>
      </c>
      <c r="H126" s="3">
        <v>1</v>
      </c>
      <c r="I126" s="3">
        <v>0</v>
      </c>
      <c r="J126" s="3">
        <v>0</v>
      </c>
      <c r="K126" s="3">
        <v>0</v>
      </c>
      <c r="L126" s="3">
        <v>1</v>
      </c>
      <c r="M126">
        <v>0</v>
      </c>
      <c r="N126" s="3">
        <v>0.37897157360406092</v>
      </c>
      <c r="O126">
        <v>0.2398441116855913</v>
      </c>
      <c r="P126" s="3">
        <v>5.6802049085942423</v>
      </c>
      <c r="Q126">
        <v>0.96812774085355247</v>
      </c>
      <c r="R126">
        <v>3.7590837282780415E-3</v>
      </c>
    </row>
    <row r="127" spans="1:18">
      <c r="A127" s="3">
        <v>2017</v>
      </c>
      <c r="B127" s="17" t="s">
        <v>323</v>
      </c>
      <c r="C127" s="17" t="s">
        <v>324</v>
      </c>
      <c r="D127" s="3">
        <v>0</v>
      </c>
      <c r="E127" s="23">
        <v>2.2102693422607882E-2</v>
      </c>
      <c r="F127" s="24">
        <v>8.9</v>
      </c>
      <c r="G127" s="3">
        <v>0</v>
      </c>
      <c r="H127" s="3">
        <v>1</v>
      </c>
      <c r="I127" s="3">
        <v>0</v>
      </c>
      <c r="J127" s="3">
        <v>0</v>
      </c>
      <c r="K127" s="3">
        <v>0</v>
      </c>
      <c r="L127" s="3">
        <v>1</v>
      </c>
      <c r="M127">
        <v>0</v>
      </c>
      <c r="N127" s="3">
        <v>0.55159830508474572</v>
      </c>
      <c r="O127">
        <v>0.20721759403130738</v>
      </c>
      <c r="P127" s="3">
        <v>5.194333918715504</v>
      </c>
      <c r="Q127">
        <v>0.95713227815623625</v>
      </c>
      <c r="R127">
        <v>3.3455635491606715E-3</v>
      </c>
    </row>
    <row r="128" spans="1:18">
      <c r="A128" s="3">
        <v>2017</v>
      </c>
      <c r="B128" s="17" t="s">
        <v>325</v>
      </c>
      <c r="C128" s="17" t="s">
        <v>326</v>
      </c>
      <c r="D128" s="3">
        <v>0</v>
      </c>
      <c r="E128" s="23">
        <v>3.9838375452390398E-2</v>
      </c>
      <c r="F128" s="24">
        <v>9.8000000000000007</v>
      </c>
      <c r="G128" s="3">
        <v>0</v>
      </c>
      <c r="H128" s="3">
        <v>1</v>
      </c>
      <c r="I128" s="3">
        <v>0</v>
      </c>
      <c r="J128" s="3">
        <v>0</v>
      </c>
      <c r="K128" s="3">
        <v>0</v>
      </c>
      <c r="L128" s="3">
        <v>1</v>
      </c>
      <c r="M128">
        <v>0</v>
      </c>
      <c r="N128" s="3">
        <v>0.26805897435897436</v>
      </c>
      <c r="O128">
        <v>0.33033984008378481</v>
      </c>
      <c r="P128" s="3">
        <v>5.732234859759588</v>
      </c>
      <c r="Q128">
        <v>0.94986751862869834</v>
      </c>
      <c r="R128">
        <v>2.6031456953642383E-3</v>
      </c>
    </row>
    <row r="129" spans="1:18">
      <c r="A129" s="3">
        <v>2017</v>
      </c>
      <c r="B129" s="17" t="s">
        <v>327</v>
      </c>
      <c r="C129" s="17" t="s">
        <v>328</v>
      </c>
      <c r="D129" s="3">
        <v>1</v>
      </c>
      <c r="E129" s="23">
        <v>0.11644871389107396</v>
      </c>
      <c r="F129" s="24">
        <v>10.9</v>
      </c>
      <c r="G129" s="3">
        <v>0</v>
      </c>
      <c r="H129" s="3">
        <v>1</v>
      </c>
      <c r="I129" s="3">
        <v>0</v>
      </c>
      <c r="J129" s="3">
        <v>0</v>
      </c>
      <c r="K129" s="3">
        <v>0</v>
      </c>
      <c r="L129" s="3">
        <v>1</v>
      </c>
      <c r="M129">
        <v>0</v>
      </c>
      <c r="N129" s="3">
        <v>0.63946907216494842</v>
      </c>
      <c r="O129">
        <v>0.21248819893209656</v>
      </c>
      <c r="P129" s="3">
        <v>4.5028424823967974</v>
      </c>
      <c r="Q129">
        <v>0.96496932861507212</v>
      </c>
      <c r="R129">
        <v>4.4435582822085883E-3</v>
      </c>
    </row>
    <row r="130" spans="1:18">
      <c r="A130" s="3">
        <v>2017</v>
      </c>
      <c r="B130" s="17" t="s">
        <v>329</v>
      </c>
      <c r="C130" s="17" t="s">
        <v>330</v>
      </c>
      <c r="D130" s="3">
        <v>1</v>
      </c>
      <c r="E130" s="23">
        <v>5.3206117040649994E-2</v>
      </c>
      <c r="F130" s="24">
        <v>8.8000000000000007</v>
      </c>
      <c r="G130" s="3">
        <v>0</v>
      </c>
      <c r="H130" s="3">
        <v>1</v>
      </c>
      <c r="I130" s="3">
        <v>0</v>
      </c>
      <c r="J130" s="3">
        <v>0</v>
      </c>
      <c r="K130" s="3">
        <v>0</v>
      </c>
      <c r="L130" s="3">
        <v>1</v>
      </c>
      <c r="M130">
        <v>0</v>
      </c>
      <c r="N130" s="3">
        <v>0.24835142180094785</v>
      </c>
      <c r="O130">
        <v>0.26728177866884484</v>
      </c>
      <c r="P130" s="3">
        <v>7.1993078489136719</v>
      </c>
      <c r="Q130">
        <v>0.96372477083478447</v>
      </c>
      <c r="R130">
        <v>3.1213464696223316E-3</v>
      </c>
    </row>
    <row r="131" spans="1:18">
      <c r="A131" s="3">
        <v>2017</v>
      </c>
      <c r="B131" s="17" t="s">
        <v>331</v>
      </c>
      <c r="C131" s="17" t="s">
        <v>332</v>
      </c>
      <c r="D131" s="3">
        <v>1</v>
      </c>
      <c r="E131" s="23">
        <v>3.1759581725868784E-2</v>
      </c>
      <c r="F131" s="24">
        <v>8.9</v>
      </c>
      <c r="G131" s="3">
        <v>0</v>
      </c>
      <c r="H131" s="3">
        <v>1</v>
      </c>
      <c r="I131" s="3">
        <v>0</v>
      </c>
      <c r="J131" s="3">
        <v>0</v>
      </c>
      <c r="K131" s="3">
        <v>0</v>
      </c>
      <c r="L131" s="3">
        <v>1</v>
      </c>
      <c r="M131">
        <v>0</v>
      </c>
      <c r="N131" s="3">
        <v>0.43489055118110237</v>
      </c>
      <c r="O131">
        <v>0.2824060369960224</v>
      </c>
      <c r="P131" s="3">
        <v>5.2152453761424891</v>
      </c>
      <c r="Q131">
        <v>0.96137140125762477</v>
      </c>
      <c r="R131">
        <v>3.3545597484276731E-3</v>
      </c>
    </row>
    <row r="132" spans="1:18">
      <c r="A132" s="3">
        <v>2017</v>
      </c>
      <c r="B132" s="17" t="s">
        <v>333</v>
      </c>
      <c r="C132" s="17" t="s">
        <v>334</v>
      </c>
      <c r="D132" s="3">
        <v>1</v>
      </c>
      <c r="E132" s="23">
        <v>-6.4723521121688851E-3</v>
      </c>
      <c r="F132" s="24">
        <v>9.4</v>
      </c>
      <c r="G132" s="3">
        <v>0</v>
      </c>
      <c r="H132" s="3">
        <v>1</v>
      </c>
      <c r="I132" s="3">
        <v>0</v>
      </c>
      <c r="J132" s="3">
        <v>0</v>
      </c>
      <c r="K132" s="3">
        <v>0</v>
      </c>
      <c r="L132" s="3">
        <v>1</v>
      </c>
      <c r="M132">
        <v>0</v>
      </c>
      <c r="N132" s="3">
        <v>0.67167741935483871</v>
      </c>
      <c r="O132">
        <v>0.161976657807963</v>
      </c>
      <c r="P132" s="3">
        <v>3.2973958548707754</v>
      </c>
      <c r="Q132">
        <v>0.97584285851503216</v>
      </c>
      <c r="R132">
        <v>2.4066985645933014E-3</v>
      </c>
    </row>
    <row r="133" spans="1:18">
      <c r="A133" s="3">
        <v>2017</v>
      </c>
      <c r="B133" s="17" t="s">
        <v>335</v>
      </c>
      <c r="C133" s="17" t="s">
        <v>336</v>
      </c>
      <c r="D133" s="3">
        <v>0</v>
      </c>
      <c r="E133" s="23">
        <v>2.8338291296329175E-2</v>
      </c>
      <c r="F133" s="24">
        <v>8.6</v>
      </c>
      <c r="G133" s="3">
        <v>0</v>
      </c>
      <c r="H133" s="3">
        <v>1</v>
      </c>
      <c r="I133" s="3">
        <v>0</v>
      </c>
      <c r="J133" s="3">
        <v>0</v>
      </c>
      <c r="K133" s="3">
        <v>0</v>
      </c>
      <c r="L133" s="3">
        <v>0</v>
      </c>
      <c r="M133">
        <v>0</v>
      </c>
      <c r="N133" s="3">
        <v>0.6497276595744681</v>
      </c>
      <c r="O133">
        <v>0.1439659034569043</v>
      </c>
      <c r="P133" s="3">
        <v>5.6954832541812923</v>
      </c>
      <c r="Q133">
        <v>0.98414065467691858</v>
      </c>
      <c r="R133">
        <v>2.1241228070175439E-3</v>
      </c>
    </row>
    <row r="134" spans="1:18">
      <c r="A134" s="3">
        <v>2017</v>
      </c>
      <c r="B134" s="17" t="s">
        <v>337</v>
      </c>
      <c r="C134" s="17" t="s">
        <v>338</v>
      </c>
      <c r="D134" s="3">
        <v>0</v>
      </c>
      <c r="E134" s="23">
        <v>3.9595272963476993E-2</v>
      </c>
      <c r="F134" s="24">
        <v>11.4</v>
      </c>
      <c r="G134" s="3">
        <v>0</v>
      </c>
      <c r="H134" s="3">
        <v>1</v>
      </c>
      <c r="I134" s="3">
        <v>0</v>
      </c>
      <c r="J134" s="3">
        <v>0</v>
      </c>
      <c r="K134" s="3">
        <v>0</v>
      </c>
      <c r="L134" s="3">
        <v>0</v>
      </c>
      <c r="M134">
        <v>0</v>
      </c>
      <c r="N134" s="3">
        <v>0.57920185185185191</v>
      </c>
      <c r="O134">
        <v>0.19694136532946566</v>
      </c>
      <c r="P134" s="3">
        <v>4.749532471539526</v>
      </c>
      <c r="Q134">
        <v>0.9699490678424012</v>
      </c>
      <c r="R134">
        <v>2.3855329949238578E-3</v>
      </c>
    </row>
    <row r="135" spans="1:18">
      <c r="A135" s="3">
        <v>2017</v>
      </c>
      <c r="B135" s="17" t="s">
        <v>339</v>
      </c>
      <c r="C135" s="17" t="s">
        <v>340</v>
      </c>
      <c r="D135" s="3">
        <v>0</v>
      </c>
      <c r="E135" s="23">
        <v>-3.5928562373985966E-3</v>
      </c>
      <c r="F135" s="24">
        <v>12.3</v>
      </c>
      <c r="G135" s="3">
        <v>0</v>
      </c>
      <c r="H135" s="3">
        <v>1</v>
      </c>
      <c r="I135" s="3">
        <v>0</v>
      </c>
      <c r="J135" s="3">
        <v>0</v>
      </c>
      <c r="K135" s="3">
        <v>0</v>
      </c>
      <c r="L135" s="3">
        <v>0</v>
      </c>
      <c r="M135">
        <v>0</v>
      </c>
      <c r="N135" s="3">
        <v>0.35553055555555552</v>
      </c>
      <c r="O135">
        <v>0.20769301226890352</v>
      </c>
      <c r="P135" s="3">
        <v>4.4766399716713883</v>
      </c>
      <c r="Q135">
        <v>0.97241993577673436</v>
      </c>
      <c r="R135">
        <v>1.528138528138528E-3</v>
      </c>
    </row>
    <row r="136" spans="1:18">
      <c r="A136" s="3">
        <v>2017</v>
      </c>
      <c r="B136" s="17" t="s">
        <v>341</v>
      </c>
      <c r="C136" s="17" t="s">
        <v>342</v>
      </c>
      <c r="D136" s="3">
        <v>0</v>
      </c>
      <c r="E136" s="23">
        <v>3.8443960006145864E-3</v>
      </c>
      <c r="F136" s="24">
        <v>10.5</v>
      </c>
      <c r="G136" s="3">
        <v>0</v>
      </c>
      <c r="H136" s="3">
        <v>1</v>
      </c>
      <c r="I136" s="3">
        <v>0</v>
      </c>
      <c r="J136" s="3">
        <v>0</v>
      </c>
      <c r="K136" s="3">
        <v>0</v>
      </c>
      <c r="L136" s="3">
        <v>0</v>
      </c>
      <c r="M136">
        <v>0</v>
      </c>
      <c r="N136" s="3">
        <v>0.49054545454545451</v>
      </c>
      <c r="O136">
        <v>0.20090851480009114</v>
      </c>
      <c r="P136" s="3">
        <v>4.4548323439099287</v>
      </c>
      <c r="Q136">
        <v>0.97585866073634797</v>
      </c>
      <c r="R136">
        <v>1.8347417840375586E-3</v>
      </c>
    </row>
    <row r="137" spans="1:18">
      <c r="A137" s="3">
        <v>2017</v>
      </c>
      <c r="B137" s="17" t="s">
        <v>343</v>
      </c>
      <c r="C137" s="17" t="s">
        <v>344</v>
      </c>
      <c r="D137" s="3">
        <v>0</v>
      </c>
      <c r="E137" s="23">
        <v>5.2466003844043414E-3</v>
      </c>
      <c r="F137" s="24">
        <v>13.3</v>
      </c>
      <c r="G137" s="3">
        <v>0</v>
      </c>
      <c r="H137" s="3">
        <v>1</v>
      </c>
      <c r="I137" s="3">
        <v>0</v>
      </c>
      <c r="J137" s="3">
        <v>0</v>
      </c>
      <c r="K137" s="3">
        <v>0</v>
      </c>
      <c r="L137" s="3">
        <v>0</v>
      </c>
      <c r="M137">
        <v>0</v>
      </c>
      <c r="N137" s="3">
        <v>0.44126874999999999</v>
      </c>
      <c r="O137">
        <v>0.17506029343045121</v>
      </c>
      <c r="P137" s="3">
        <v>5.377255284170972</v>
      </c>
      <c r="Q137">
        <v>0.95476821098253617</v>
      </c>
      <c r="R137">
        <v>1.8566860465116281E-3</v>
      </c>
    </row>
    <row r="138" spans="1:18">
      <c r="A138" s="3">
        <v>2017</v>
      </c>
      <c r="B138" s="17" t="s">
        <v>345</v>
      </c>
      <c r="C138" s="17" t="s">
        <v>346</v>
      </c>
      <c r="D138" s="3">
        <v>0</v>
      </c>
      <c r="E138" s="23">
        <v>2.0787653878613081E-2</v>
      </c>
      <c r="F138" s="24">
        <v>8.6999999999999993</v>
      </c>
      <c r="G138" s="3">
        <v>0</v>
      </c>
      <c r="H138" s="3">
        <v>1</v>
      </c>
      <c r="I138" s="3">
        <v>0</v>
      </c>
      <c r="J138" s="3">
        <v>0</v>
      </c>
      <c r="K138" s="3">
        <v>0</v>
      </c>
      <c r="L138" s="3">
        <v>0</v>
      </c>
      <c r="M138">
        <v>0</v>
      </c>
      <c r="N138" s="3">
        <v>0.49239696969696978</v>
      </c>
      <c r="O138">
        <v>0.20073202443729901</v>
      </c>
      <c r="P138" s="3">
        <v>3.8177917751394643</v>
      </c>
      <c r="Q138">
        <v>0.95697607867512657</v>
      </c>
      <c r="R138">
        <v>3.3290476190476195E-3</v>
      </c>
    </row>
    <row r="139" spans="1:18">
      <c r="A139" s="3">
        <v>2017</v>
      </c>
      <c r="B139" s="17" t="s">
        <v>347</v>
      </c>
      <c r="C139" s="17" t="s">
        <v>348</v>
      </c>
      <c r="D139" s="3">
        <v>1</v>
      </c>
      <c r="E139" s="23">
        <v>-7.9635253342267745E-2</v>
      </c>
      <c r="F139" s="24">
        <v>8.1999999999999993</v>
      </c>
      <c r="G139" s="3">
        <v>0</v>
      </c>
      <c r="H139" s="3">
        <v>1</v>
      </c>
      <c r="I139" s="3">
        <v>0</v>
      </c>
      <c r="J139" s="3">
        <v>0</v>
      </c>
      <c r="K139" s="3">
        <v>0</v>
      </c>
      <c r="L139" s="3">
        <v>0</v>
      </c>
      <c r="M139">
        <v>0</v>
      </c>
      <c r="N139" s="3">
        <v>0.28216923076923073</v>
      </c>
      <c r="O139">
        <v>0.30954297394983915</v>
      </c>
      <c r="P139" s="3">
        <v>4.5805934471054117</v>
      </c>
      <c r="Q139">
        <v>0.92771659124366179</v>
      </c>
      <c r="R139">
        <v>2.2234800838574422E-3</v>
      </c>
    </row>
    <row r="140" spans="1:18">
      <c r="A140" s="3">
        <v>2017</v>
      </c>
      <c r="B140" s="17" t="s">
        <v>349</v>
      </c>
      <c r="C140" s="17" t="s">
        <v>350</v>
      </c>
      <c r="D140" s="3">
        <v>1</v>
      </c>
      <c r="E140" s="23">
        <v>1.1160525023460223E-2</v>
      </c>
      <c r="F140" s="24">
        <v>9.6</v>
      </c>
      <c r="G140" s="3">
        <v>0</v>
      </c>
      <c r="H140" s="3">
        <v>1</v>
      </c>
      <c r="I140" s="3">
        <v>0</v>
      </c>
      <c r="J140" s="3">
        <v>0</v>
      </c>
      <c r="K140" s="3">
        <v>0</v>
      </c>
      <c r="L140" s="3">
        <v>0</v>
      </c>
      <c r="M140">
        <v>0</v>
      </c>
      <c r="N140" s="3">
        <v>0.50112500000000004</v>
      </c>
      <c r="O140">
        <v>0.14656943297253919</v>
      </c>
      <c r="P140" s="3">
        <v>4.308021072124756</v>
      </c>
      <c r="Q140">
        <v>0.98031352533722194</v>
      </c>
      <c r="R140">
        <v>2.0438247011952192E-3</v>
      </c>
    </row>
    <row r="141" spans="1:18">
      <c r="A141" s="3">
        <v>2017</v>
      </c>
      <c r="B141" s="17" t="s">
        <v>351</v>
      </c>
      <c r="C141" s="17" t="s">
        <v>352</v>
      </c>
      <c r="D141" s="3">
        <v>1</v>
      </c>
      <c r="E141" s="23">
        <v>0.11374726251573231</v>
      </c>
      <c r="F141" s="24">
        <v>11</v>
      </c>
      <c r="G141" s="3">
        <v>0</v>
      </c>
      <c r="H141" s="3">
        <v>1</v>
      </c>
      <c r="I141" s="3">
        <v>0</v>
      </c>
      <c r="J141" s="3">
        <v>0</v>
      </c>
      <c r="K141" s="3">
        <v>0</v>
      </c>
      <c r="L141" s="3">
        <v>0</v>
      </c>
      <c r="M141">
        <v>0</v>
      </c>
      <c r="N141" s="3">
        <v>0.98298695652173906</v>
      </c>
      <c r="O141">
        <v>0.2289871324415253</v>
      </c>
      <c r="P141" s="3">
        <v>2.8672676127724279</v>
      </c>
      <c r="Q141">
        <v>0.99127327090898643</v>
      </c>
      <c r="R141">
        <v>1.810091743119266E-3</v>
      </c>
    </row>
    <row r="142" spans="1:18">
      <c r="A142" s="3">
        <v>2017</v>
      </c>
      <c r="B142" s="17" t="s">
        <v>353</v>
      </c>
      <c r="C142" s="17" t="s">
        <v>354</v>
      </c>
      <c r="D142" s="3">
        <v>1</v>
      </c>
      <c r="E142" s="23">
        <v>9.0543480649627507E-3</v>
      </c>
      <c r="F142" s="24">
        <v>8.6</v>
      </c>
      <c r="G142" s="3">
        <v>0</v>
      </c>
      <c r="H142" s="3">
        <v>1</v>
      </c>
      <c r="I142" s="3">
        <v>0</v>
      </c>
      <c r="J142" s="3">
        <v>0</v>
      </c>
      <c r="K142" s="3">
        <v>0</v>
      </c>
      <c r="L142" s="3">
        <v>0</v>
      </c>
      <c r="M142">
        <v>0</v>
      </c>
      <c r="N142" s="3">
        <v>0.6690513513513513</v>
      </c>
      <c r="O142">
        <v>0.16797869807308857</v>
      </c>
      <c r="P142" s="3">
        <v>4.4691396904557177</v>
      </c>
      <c r="Q142">
        <v>0.97650970110967938</v>
      </c>
      <c r="R142">
        <v>2.2365384615384617E-3</v>
      </c>
    </row>
    <row r="143" spans="1:18">
      <c r="A143" s="3">
        <v>2017</v>
      </c>
      <c r="B143" s="17" t="s">
        <v>355</v>
      </c>
      <c r="C143" s="17" t="s">
        <v>356</v>
      </c>
      <c r="D143" s="3">
        <v>1</v>
      </c>
      <c r="E143" s="23">
        <v>2.3397260170020466E-2</v>
      </c>
      <c r="F143" s="24">
        <v>8.6</v>
      </c>
      <c r="G143" s="3">
        <v>0</v>
      </c>
      <c r="H143" s="3">
        <v>1</v>
      </c>
      <c r="I143" s="3">
        <v>0</v>
      </c>
      <c r="J143" s="3">
        <v>0</v>
      </c>
      <c r="K143" s="3">
        <v>0</v>
      </c>
      <c r="L143" s="3">
        <v>0</v>
      </c>
      <c r="M143">
        <v>0</v>
      </c>
      <c r="N143" s="3">
        <v>0.66591034482758615</v>
      </c>
      <c r="O143">
        <v>0.16000697287208093</v>
      </c>
      <c r="P143" s="3">
        <v>4.0100158418029164</v>
      </c>
      <c r="Q143">
        <v>0.97656306637530166</v>
      </c>
      <c r="R143">
        <v>1.7542635658914728E-3</v>
      </c>
    </row>
    <row r="144" spans="1:18">
      <c r="A144" s="3">
        <v>2017</v>
      </c>
      <c r="B144" s="17" t="s">
        <v>357</v>
      </c>
      <c r="C144" s="17" t="s">
        <v>358</v>
      </c>
      <c r="D144" s="3">
        <v>1</v>
      </c>
      <c r="E144" s="23">
        <v>2.9784374318581053E-4</v>
      </c>
      <c r="F144" s="24">
        <v>7.4</v>
      </c>
      <c r="G144" s="3">
        <v>0</v>
      </c>
      <c r="H144" s="3">
        <v>0</v>
      </c>
      <c r="I144" s="3">
        <v>0</v>
      </c>
      <c r="J144" s="3">
        <v>0</v>
      </c>
      <c r="K144" s="3">
        <v>1</v>
      </c>
      <c r="L144" s="3">
        <v>0</v>
      </c>
      <c r="M144">
        <v>1</v>
      </c>
      <c r="N144" s="3">
        <v>0.18879037037037036</v>
      </c>
      <c r="O144">
        <v>0.33438481349368537</v>
      </c>
      <c r="P144" s="3">
        <v>8.2611864773615746</v>
      </c>
      <c r="Q144">
        <v>0.96319910646206319</v>
      </c>
      <c r="R144">
        <v>2.9340980187695519E-3</v>
      </c>
    </row>
    <row r="145" spans="1:18">
      <c r="A145" s="3">
        <v>2017</v>
      </c>
      <c r="B145" s="17" t="s">
        <v>361</v>
      </c>
      <c r="C145" s="17" t="s">
        <v>362</v>
      </c>
      <c r="D145" s="3">
        <v>0</v>
      </c>
      <c r="E145" s="23">
        <v>4.0170630102887607E-3</v>
      </c>
      <c r="F145" s="24">
        <v>10.199999999999999</v>
      </c>
      <c r="G145" s="3">
        <v>0</v>
      </c>
      <c r="H145" s="3">
        <v>0</v>
      </c>
      <c r="I145" s="3">
        <v>0</v>
      </c>
      <c r="J145" s="3">
        <v>0</v>
      </c>
      <c r="K145" s="3">
        <v>1</v>
      </c>
      <c r="L145" s="3">
        <v>1</v>
      </c>
      <c r="M145">
        <v>0</v>
      </c>
      <c r="N145" s="3">
        <v>0.29076170212765962</v>
      </c>
      <c r="O145">
        <v>0.17519490225059806</v>
      </c>
      <c r="P145" s="3">
        <v>5.0089951702442637</v>
      </c>
      <c r="Q145">
        <v>0.96045602891890702</v>
      </c>
      <c r="R145">
        <v>1.4887052341597796E-3</v>
      </c>
    </row>
    <row r="146" spans="1:18">
      <c r="A146" s="3">
        <v>2017</v>
      </c>
      <c r="B146" s="17" t="s">
        <v>363</v>
      </c>
      <c r="C146" s="17" t="s">
        <v>364</v>
      </c>
      <c r="D146" s="3">
        <v>1</v>
      </c>
      <c r="E146" s="23">
        <v>1.2551460936609879E-2</v>
      </c>
      <c r="F146" s="24">
        <v>8.8000000000000007</v>
      </c>
      <c r="G146" s="3">
        <v>0</v>
      </c>
      <c r="H146" s="3">
        <v>0</v>
      </c>
      <c r="I146" s="3">
        <v>0</v>
      </c>
      <c r="J146" s="3">
        <v>0</v>
      </c>
      <c r="K146" s="3">
        <v>1</v>
      </c>
      <c r="L146" s="3">
        <v>1</v>
      </c>
      <c r="M146">
        <v>0</v>
      </c>
      <c r="N146" s="3">
        <v>0.44592075471698117</v>
      </c>
      <c r="O146">
        <v>0.25853846083201221</v>
      </c>
      <c r="P146" s="3">
        <v>5.6424430265129315</v>
      </c>
      <c r="Q146">
        <v>0.96752320828643723</v>
      </c>
      <c r="R146">
        <v>3.2592356687898088E-3</v>
      </c>
    </row>
    <row r="147" spans="1:18">
      <c r="A147" s="3">
        <v>2017</v>
      </c>
      <c r="B147" s="17" t="s">
        <v>365</v>
      </c>
      <c r="C147" s="17" t="s">
        <v>366</v>
      </c>
      <c r="D147" s="3">
        <v>1</v>
      </c>
      <c r="E147" s="23">
        <v>7.1133501701436244E-2</v>
      </c>
      <c r="F147" s="24">
        <v>8.1999999999999993</v>
      </c>
      <c r="G147" s="3">
        <v>0</v>
      </c>
      <c r="H147" s="3">
        <v>0</v>
      </c>
      <c r="I147" s="3">
        <v>0</v>
      </c>
      <c r="J147" s="3">
        <v>0</v>
      </c>
      <c r="K147" s="3">
        <v>1</v>
      </c>
      <c r="L147" s="3">
        <v>1</v>
      </c>
      <c r="M147">
        <v>0</v>
      </c>
      <c r="N147" s="3">
        <v>0.52326585365853662</v>
      </c>
      <c r="O147">
        <v>0.32072162511218616</v>
      </c>
      <c r="P147" s="3">
        <v>6.2294438291227481</v>
      </c>
      <c r="Q147">
        <v>0.95821039531274033</v>
      </c>
      <c r="R147">
        <v>3.600602409638554E-3</v>
      </c>
    </row>
    <row r="148" spans="1:18">
      <c r="A148" s="3">
        <v>2017</v>
      </c>
      <c r="B148" s="17" t="s">
        <v>367</v>
      </c>
      <c r="C148" s="17" t="s">
        <v>368</v>
      </c>
      <c r="D148" s="3">
        <v>0</v>
      </c>
      <c r="E148" s="23">
        <v>-7.8951970892583256E-4</v>
      </c>
      <c r="F148" s="24">
        <v>10.6</v>
      </c>
      <c r="G148" s="3">
        <v>0</v>
      </c>
      <c r="H148" s="3">
        <v>0</v>
      </c>
      <c r="I148" s="3">
        <v>0</v>
      </c>
      <c r="J148" s="3">
        <v>0</v>
      </c>
      <c r="K148" s="3">
        <v>1</v>
      </c>
      <c r="L148" s="3">
        <v>0</v>
      </c>
      <c r="M148">
        <v>0</v>
      </c>
      <c r="N148" s="3">
        <v>0.41496170212765959</v>
      </c>
      <c r="O148">
        <v>0.20184914035855778</v>
      </c>
      <c r="P148" s="3">
        <v>5.7044475681613891</v>
      </c>
      <c r="Q148">
        <v>0.9486597071249846</v>
      </c>
      <c r="R148">
        <v>9.6464354527938355E-4</v>
      </c>
    </row>
    <row r="149" spans="1:18">
      <c r="A149" s="3">
        <v>2017</v>
      </c>
      <c r="B149" s="17" t="s">
        <v>369</v>
      </c>
      <c r="C149" s="17" t="s">
        <v>370</v>
      </c>
      <c r="D149" s="3">
        <v>1</v>
      </c>
      <c r="E149" s="23">
        <v>-8.9202851070816713E-2</v>
      </c>
      <c r="F149" s="24">
        <v>7.5</v>
      </c>
      <c r="G149" s="3">
        <v>0</v>
      </c>
      <c r="H149" s="3">
        <v>0</v>
      </c>
      <c r="I149" s="3">
        <v>0</v>
      </c>
      <c r="J149" s="3">
        <v>0</v>
      </c>
      <c r="K149" s="3">
        <v>1</v>
      </c>
      <c r="L149" s="3">
        <v>0</v>
      </c>
      <c r="M149">
        <v>0</v>
      </c>
      <c r="N149" s="3">
        <v>0.44378043478260865</v>
      </c>
      <c r="O149">
        <v>0.16458417244211201</v>
      </c>
      <c r="P149" s="3">
        <v>3.9814972991222146</v>
      </c>
      <c r="Q149">
        <v>0.9782354180239935</v>
      </c>
      <c r="R149">
        <v>2.4016216216216214E-3</v>
      </c>
    </row>
    <row r="150" spans="1:18">
      <c r="B150" s="29"/>
      <c r="C150" s="29"/>
      <c r="E150" s="35"/>
    </row>
    <row r="151" spans="1:18">
      <c r="B151" s="29"/>
      <c r="C151" s="29"/>
      <c r="E151" s="35"/>
    </row>
    <row r="152" spans="1:18">
      <c r="B152" s="29"/>
      <c r="C152" s="29"/>
      <c r="E152" s="35"/>
    </row>
    <row r="153" spans="1:18">
      <c r="B153"/>
      <c r="C153"/>
      <c r="E153" s="35"/>
    </row>
    <row r="154" spans="1:18">
      <c r="A154"/>
      <c r="D154"/>
      <c r="E154" s="35"/>
      <c r="G154"/>
      <c r="H154"/>
      <c r="I154"/>
      <c r="J154"/>
      <c r="K154"/>
      <c r="L154"/>
      <c r="N154"/>
      <c r="P154"/>
    </row>
    <row r="155" spans="1:18">
      <c r="A155"/>
      <c r="D155"/>
      <c r="E155" s="35"/>
      <c r="F155" s="26"/>
      <c r="G155"/>
      <c r="H155"/>
      <c r="I155"/>
      <c r="J155"/>
      <c r="K155"/>
      <c r="L155"/>
      <c r="N155"/>
      <c r="P155"/>
    </row>
    <row r="156" spans="1:18">
      <c r="A156"/>
      <c r="D156"/>
      <c r="E156" s="35"/>
      <c r="F156" s="26"/>
      <c r="G156"/>
      <c r="H156"/>
      <c r="I156"/>
      <c r="J156"/>
      <c r="K156"/>
      <c r="L156"/>
      <c r="N156"/>
      <c r="P156"/>
    </row>
    <row r="157" spans="1:18">
      <c r="A157"/>
      <c r="D157"/>
      <c r="E157" s="34"/>
      <c r="F157" s="35"/>
      <c r="G157"/>
      <c r="H157"/>
      <c r="I157"/>
      <c r="J157"/>
      <c r="K157"/>
      <c r="L157"/>
      <c r="N157"/>
      <c r="P157"/>
    </row>
    <row r="158" spans="1:18">
      <c r="A158"/>
      <c r="D158"/>
      <c r="E158" s="35"/>
      <c r="G158"/>
      <c r="H158"/>
      <c r="I158"/>
      <c r="J158"/>
      <c r="K158"/>
      <c r="L158"/>
      <c r="N158"/>
      <c r="P158"/>
    </row>
    <row r="159" spans="1:18">
      <c r="A159"/>
      <c r="B159" s="47"/>
      <c r="C159" s="47"/>
      <c r="D159"/>
      <c r="E159" s="47"/>
      <c r="F159" s="47"/>
      <c r="G159"/>
      <c r="H159"/>
      <c r="I159"/>
      <c r="J159"/>
      <c r="K159"/>
      <c r="L159"/>
      <c r="N159"/>
      <c r="P159"/>
    </row>
    <row r="160" spans="1:18">
      <c r="A160"/>
      <c r="B160" s="47"/>
      <c r="C160" s="47"/>
      <c r="D160"/>
      <c r="E160" s="47"/>
      <c r="F160" s="47"/>
      <c r="G160"/>
      <c r="H160"/>
      <c r="I160"/>
      <c r="J160"/>
      <c r="K160"/>
      <c r="L160"/>
      <c r="N160"/>
      <c r="P160"/>
    </row>
    <row r="161" spans="1:16">
      <c r="A161"/>
      <c r="D161"/>
      <c r="G161"/>
      <c r="H161"/>
      <c r="I161"/>
      <c r="J161"/>
      <c r="K161"/>
      <c r="L161"/>
      <c r="N161"/>
      <c r="P161"/>
    </row>
    <row r="162" spans="1:16">
      <c r="A162"/>
      <c r="D162"/>
      <c r="G162"/>
      <c r="H162"/>
      <c r="I162"/>
      <c r="J162"/>
      <c r="K162"/>
      <c r="L162"/>
      <c r="N162"/>
      <c r="P162"/>
    </row>
    <row r="163" spans="1:16">
      <c r="A163"/>
      <c r="D163"/>
      <c r="G163"/>
      <c r="H163"/>
      <c r="I163"/>
      <c r="J163"/>
      <c r="K163"/>
      <c r="L163"/>
      <c r="N163"/>
      <c r="P163"/>
    </row>
    <row r="164" spans="1:16">
      <c r="A164"/>
      <c r="D164"/>
      <c r="G164"/>
      <c r="H164"/>
      <c r="I164"/>
      <c r="J164"/>
      <c r="K164"/>
      <c r="L164"/>
      <c r="N164"/>
      <c r="P164"/>
    </row>
    <row r="165" spans="1:16">
      <c r="A165"/>
      <c r="D165"/>
      <c r="G165"/>
      <c r="H165"/>
      <c r="I165"/>
      <c r="J165"/>
      <c r="K165"/>
      <c r="L165"/>
      <c r="N165"/>
      <c r="P165"/>
    </row>
    <row r="166" spans="1:16">
      <c r="A166"/>
      <c r="D166"/>
      <c r="G166"/>
      <c r="H166"/>
      <c r="I166"/>
      <c r="J166"/>
      <c r="K166"/>
      <c r="L166"/>
      <c r="N166"/>
      <c r="P166"/>
    </row>
    <row r="167" spans="1:16">
      <c r="A167"/>
      <c r="D167"/>
      <c r="G167"/>
      <c r="H167"/>
      <c r="I167"/>
      <c r="J167"/>
      <c r="K167"/>
      <c r="L167"/>
      <c r="N167"/>
      <c r="P167"/>
    </row>
    <row r="168" spans="1:16">
      <c r="A168"/>
      <c r="D168"/>
      <c r="G168"/>
      <c r="H168"/>
      <c r="I168"/>
      <c r="J168"/>
      <c r="K168"/>
      <c r="L168"/>
      <c r="N168"/>
      <c r="P168"/>
    </row>
    <row r="169" spans="1:16">
      <c r="A169"/>
      <c r="D169"/>
      <c r="G169"/>
      <c r="H169"/>
      <c r="I169"/>
      <c r="J169"/>
      <c r="K169"/>
      <c r="L169"/>
      <c r="N169"/>
      <c r="P169"/>
    </row>
    <row r="170" spans="1:16">
      <c r="A170"/>
      <c r="D170"/>
      <c r="G170"/>
      <c r="H170"/>
      <c r="I170"/>
      <c r="J170"/>
      <c r="K170"/>
      <c r="L170"/>
      <c r="N170"/>
      <c r="P170"/>
    </row>
    <row r="171" spans="1:16">
      <c r="A171"/>
      <c r="D171"/>
      <c r="G171"/>
      <c r="H171"/>
      <c r="I171"/>
      <c r="J171"/>
      <c r="K171"/>
      <c r="L171"/>
      <c r="N171"/>
      <c r="P171"/>
    </row>
    <row r="172" spans="1:16">
      <c r="A172"/>
      <c r="D172"/>
      <c r="G172"/>
      <c r="H172"/>
      <c r="I172"/>
      <c r="J172"/>
      <c r="K172"/>
      <c r="L172"/>
      <c r="N172"/>
      <c r="P172"/>
    </row>
    <row r="173" spans="1:16">
      <c r="A173"/>
      <c r="D173"/>
      <c r="G173"/>
      <c r="H173"/>
      <c r="I173"/>
      <c r="J173"/>
      <c r="K173"/>
      <c r="L173"/>
      <c r="N173"/>
      <c r="P173"/>
    </row>
    <row r="174" spans="1:16">
      <c r="A174"/>
      <c r="D174"/>
      <c r="G174"/>
      <c r="H174"/>
      <c r="I174"/>
      <c r="J174"/>
      <c r="K174"/>
      <c r="L174"/>
      <c r="N174"/>
      <c r="P174"/>
    </row>
    <row r="175" spans="1:16">
      <c r="A175"/>
      <c r="D175"/>
      <c r="G175"/>
      <c r="H175"/>
      <c r="I175"/>
      <c r="J175"/>
      <c r="K175"/>
      <c r="L175"/>
      <c r="N175"/>
      <c r="P175"/>
    </row>
    <row r="176" spans="1:16">
      <c r="A176"/>
      <c r="D176"/>
      <c r="G176"/>
      <c r="H176"/>
      <c r="I176"/>
      <c r="J176"/>
      <c r="K176"/>
      <c r="L176"/>
      <c r="N176"/>
      <c r="P176"/>
    </row>
    <row r="177" spans="1:16">
      <c r="A177"/>
      <c r="D177"/>
      <c r="G177"/>
      <c r="H177"/>
      <c r="I177"/>
      <c r="J177"/>
      <c r="K177"/>
      <c r="L177"/>
      <c r="N177"/>
      <c r="P177"/>
    </row>
    <row r="178" spans="1:16">
      <c r="A178"/>
      <c r="D178"/>
      <c r="G178"/>
      <c r="H178"/>
      <c r="I178"/>
      <c r="J178"/>
      <c r="K178"/>
      <c r="L178"/>
      <c r="N178"/>
      <c r="P178"/>
    </row>
    <row r="179" spans="1:16">
      <c r="A179"/>
      <c r="D179"/>
      <c r="G179"/>
      <c r="H179"/>
      <c r="I179"/>
      <c r="J179"/>
      <c r="K179"/>
      <c r="L179"/>
      <c r="N179"/>
      <c r="P179"/>
    </row>
    <row r="180" spans="1:16">
      <c r="A180"/>
      <c r="D180"/>
      <c r="G180"/>
      <c r="H180"/>
      <c r="I180"/>
      <c r="J180"/>
      <c r="K180"/>
      <c r="L180"/>
      <c r="N180"/>
      <c r="P180"/>
    </row>
    <row r="181" spans="1:16">
      <c r="A181"/>
      <c r="D181"/>
      <c r="G181"/>
      <c r="H181"/>
      <c r="I181"/>
      <c r="J181"/>
      <c r="K181"/>
      <c r="L181"/>
      <c r="N181"/>
      <c r="P181"/>
    </row>
    <row r="182" spans="1:16">
      <c r="A182"/>
      <c r="D182"/>
      <c r="G182"/>
      <c r="H182"/>
      <c r="I182"/>
      <c r="J182"/>
      <c r="K182"/>
      <c r="L182"/>
      <c r="N182"/>
      <c r="P182"/>
    </row>
    <row r="183" spans="1:16">
      <c r="A183"/>
      <c r="D183"/>
      <c r="G183"/>
      <c r="H183"/>
      <c r="I183"/>
      <c r="J183"/>
      <c r="K183"/>
      <c r="L183"/>
      <c r="N183"/>
      <c r="P183"/>
    </row>
    <row r="184" spans="1:16">
      <c r="A184"/>
      <c r="D184"/>
      <c r="G184"/>
      <c r="H184"/>
      <c r="I184"/>
      <c r="J184"/>
      <c r="K184"/>
      <c r="L184"/>
      <c r="N184"/>
      <c r="P184"/>
    </row>
    <row r="185" spans="1:16">
      <c r="A185"/>
      <c r="D185"/>
      <c r="G185"/>
      <c r="H185"/>
      <c r="I185"/>
      <c r="J185"/>
      <c r="K185"/>
      <c r="L185"/>
      <c r="N185"/>
      <c r="P185"/>
    </row>
    <row r="186" spans="1:16">
      <c r="A186"/>
      <c r="D186"/>
      <c r="G186"/>
      <c r="H186"/>
      <c r="I186"/>
      <c r="J186"/>
      <c r="K186"/>
      <c r="L186"/>
      <c r="N186"/>
      <c r="P186"/>
    </row>
    <row r="187" spans="1:16">
      <c r="A187"/>
      <c r="D187"/>
      <c r="G187"/>
      <c r="H187"/>
      <c r="I187"/>
      <c r="J187"/>
      <c r="K187"/>
      <c r="L187"/>
      <c r="N187"/>
      <c r="P187"/>
    </row>
    <row r="188" spans="1:16">
      <c r="A188"/>
      <c r="D188"/>
      <c r="G188"/>
      <c r="H188"/>
      <c r="I188"/>
      <c r="J188"/>
      <c r="K188"/>
      <c r="L188"/>
      <c r="N188"/>
      <c r="P188"/>
    </row>
    <row r="189" spans="1:16">
      <c r="A189"/>
      <c r="D189"/>
      <c r="G189"/>
      <c r="H189"/>
      <c r="I189"/>
      <c r="J189"/>
      <c r="K189"/>
      <c r="L189"/>
      <c r="N189"/>
      <c r="P189"/>
    </row>
    <row r="190" spans="1:16">
      <c r="A190"/>
      <c r="D190"/>
      <c r="G190"/>
      <c r="H190"/>
      <c r="I190"/>
      <c r="J190"/>
      <c r="K190"/>
      <c r="L190"/>
      <c r="N190"/>
      <c r="P190"/>
    </row>
    <row r="191" spans="1:16">
      <c r="A191"/>
      <c r="D191"/>
      <c r="G191"/>
      <c r="H191"/>
      <c r="I191"/>
      <c r="J191"/>
      <c r="K191"/>
      <c r="L191"/>
      <c r="N191"/>
      <c r="P191"/>
    </row>
    <row r="192" spans="1:16">
      <c r="A192"/>
      <c r="D192"/>
      <c r="G192"/>
      <c r="H192"/>
      <c r="I192"/>
      <c r="J192"/>
      <c r="K192"/>
      <c r="L192"/>
      <c r="N192"/>
      <c r="P192"/>
    </row>
    <row r="193" spans="1:16">
      <c r="A193"/>
      <c r="D193"/>
      <c r="G193"/>
      <c r="H193"/>
      <c r="I193"/>
      <c r="J193"/>
      <c r="K193"/>
      <c r="L193"/>
      <c r="N193"/>
      <c r="P193"/>
    </row>
    <row r="194" spans="1:16">
      <c r="A194"/>
      <c r="D194"/>
      <c r="G194"/>
      <c r="H194"/>
      <c r="I194"/>
      <c r="J194"/>
      <c r="K194"/>
      <c r="L194"/>
      <c r="N194"/>
      <c r="P194"/>
    </row>
    <row r="195" spans="1:16">
      <c r="A195"/>
      <c r="D195"/>
      <c r="G195"/>
      <c r="H195"/>
      <c r="I195"/>
      <c r="J195"/>
      <c r="K195"/>
      <c r="L195"/>
      <c r="N195"/>
      <c r="P195"/>
    </row>
    <row r="196" spans="1:16">
      <c r="A196"/>
      <c r="D196"/>
      <c r="G196"/>
      <c r="H196"/>
      <c r="I196"/>
      <c r="J196"/>
      <c r="K196"/>
      <c r="L196"/>
      <c r="N196"/>
      <c r="P196"/>
    </row>
    <row r="197" spans="1:16">
      <c r="A197"/>
      <c r="D197"/>
      <c r="G197"/>
      <c r="H197"/>
      <c r="I197"/>
      <c r="J197"/>
      <c r="K197"/>
      <c r="L197"/>
      <c r="N197"/>
      <c r="P197"/>
    </row>
    <row r="198" spans="1:16">
      <c r="A198"/>
      <c r="D198"/>
      <c r="G198"/>
      <c r="H198"/>
      <c r="I198"/>
      <c r="J198"/>
      <c r="K198"/>
      <c r="L198"/>
      <c r="N198"/>
      <c r="P198"/>
    </row>
    <row r="199" spans="1:16">
      <c r="A199"/>
      <c r="D199"/>
      <c r="G199"/>
      <c r="H199"/>
      <c r="I199"/>
      <c r="J199"/>
      <c r="K199"/>
      <c r="L199"/>
      <c r="N199"/>
      <c r="P199"/>
    </row>
    <row r="200" spans="1:16">
      <c r="A200"/>
      <c r="D200"/>
      <c r="G200"/>
      <c r="H200"/>
      <c r="I200"/>
      <c r="J200"/>
      <c r="K200"/>
      <c r="L200"/>
      <c r="N200"/>
      <c r="P200"/>
    </row>
    <row r="201" spans="1:16">
      <c r="A201"/>
      <c r="D201"/>
      <c r="G201"/>
      <c r="H201"/>
      <c r="I201"/>
      <c r="J201"/>
      <c r="K201"/>
      <c r="L201"/>
      <c r="N201"/>
      <c r="P201"/>
    </row>
    <row r="202" spans="1:16">
      <c r="A202"/>
      <c r="D202"/>
      <c r="G202"/>
      <c r="H202"/>
      <c r="I202"/>
      <c r="J202"/>
      <c r="K202"/>
      <c r="L202"/>
      <c r="N202"/>
      <c r="P202"/>
    </row>
    <row r="203" spans="1:16">
      <c r="A203"/>
      <c r="D203"/>
      <c r="G203"/>
      <c r="H203"/>
      <c r="I203"/>
      <c r="J203"/>
      <c r="K203"/>
      <c r="L203"/>
      <c r="N203"/>
      <c r="P203"/>
    </row>
    <row r="204" spans="1:16">
      <c r="A204"/>
      <c r="D204"/>
      <c r="G204"/>
      <c r="H204"/>
      <c r="I204"/>
      <c r="J204"/>
      <c r="K204"/>
      <c r="L204"/>
      <c r="N204"/>
      <c r="P204"/>
    </row>
    <row r="205" spans="1:16">
      <c r="A205"/>
      <c r="D205"/>
      <c r="G205"/>
      <c r="H205"/>
      <c r="I205"/>
      <c r="J205"/>
      <c r="K205"/>
      <c r="L205"/>
      <c r="N205"/>
      <c r="P205"/>
    </row>
    <row r="206" spans="1:16">
      <c r="A206"/>
      <c r="D206"/>
      <c r="G206"/>
      <c r="H206"/>
      <c r="I206"/>
      <c r="J206"/>
      <c r="K206"/>
      <c r="L206"/>
      <c r="N206"/>
      <c r="P206"/>
    </row>
    <row r="207" spans="1:16">
      <c r="A207"/>
      <c r="D207"/>
      <c r="G207"/>
      <c r="H207"/>
      <c r="I207"/>
      <c r="J207"/>
      <c r="K207"/>
      <c r="L207"/>
      <c r="N207"/>
      <c r="P207"/>
    </row>
    <row r="208" spans="1:16">
      <c r="A208"/>
      <c r="D208"/>
      <c r="G208"/>
      <c r="H208"/>
      <c r="I208"/>
      <c r="J208"/>
      <c r="K208"/>
      <c r="L208"/>
      <c r="N208"/>
      <c r="P208"/>
    </row>
    <row r="209" spans="1:16">
      <c r="A209"/>
      <c r="D209"/>
      <c r="G209"/>
      <c r="H209"/>
      <c r="I209"/>
      <c r="J209"/>
      <c r="K209"/>
      <c r="L209"/>
      <c r="N209"/>
      <c r="P209"/>
    </row>
    <row r="210" spans="1:16">
      <c r="A210"/>
      <c r="D210"/>
      <c r="G210"/>
      <c r="H210"/>
      <c r="I210"/>
      <c r="J210"/>
      <c r="K210"/>
      <c r="L210"/>
      <c r="N210"/>
      <c r="P210"/>
    </row>
    <row r="211" spans="1:16">
      <c r="A211"/>
      <c r="D211"/>
      <c r="G211"/>
      <c r="H211"/>
      <c r="I211"/>
      <c r="J211"/>
      <c r="K211"/>
      <c r="L211"/>
      <c r="N211"/>
      <c r="P211"/>
    </row>
    <row r="212" spans="1:16">
      <c r="A212"/>
      <c r="D212"/>
      <c r="G212"/>
      <c r="H212"/>
      <c r="I212"/>
      <c r="J212"/>
      <c r="K212"/>
      <c r="L212"/>
      <c r="N212"/>
      <c r="P212"/>
    </row>
    <row r="213" spans="1:16">
      <c r="A213"/>
      <c r="D213"/>
      <c r="G213"/>
      <c r="H213"/>
      <c r="I213"/>
      <c r="J213"/>
      <c r="K213"/>
      <c r="L213"/>
      <c r="N213"/>
      <c r="P213"/>
    </row>
    <row r="214" spans="1:16">
      <c r="A214"/>
      <c r="D214"/>
      <c r="G214"/>
      <c r="H214"/>
      <c r="I214"/>
      <c r="J214"/>
      <c r="K214"/>
      <c r="L214"/>
      <c r="N214"/>
      <c r="P214"/>
    </row>
    <row r="215" spans="1:16">
      <c r="A215"/>
      <c r="D215"/>
      <c r="G215"/>
      <c r="H215"/>
      <c r="I215"/>
      <c r="J215"/>
      <c r="K215"/>
      <c r="L215"/>
      <c r="N215"/>
      <c r="P215"/>
    </row>
    <row r="216" spans="1:16">
      <c r="A216"/>
      <c r="D216"/>
      <c r="G216"/>
      <c r="H216"/>
      <c r="I216"/>
      <c r="J216"/>
      <c r="K216"/>
      <c r="L216"/>
      <c r="N216"/>
      <c r="P216"/>
    </row>
    <row r="217" spans="1:16">
      <c r="A217"/>
      <c r="D217"/>
      <c r="G217"/>
      <c r="H217"/>
      <c r="I217"/>
      <c r="J217"/>
      <c r="K217"/>
      <c r="L217"/>
      <c r="N217"/>
      <c r="P217"/>
    </row>
    <row r="218" spans="1:16">
      <c r="A218"/>
      <c r="D218"/>
      <c r="G218"/>
      <c r="H218"/>
      <c r="I218"/>
      <c r="J218"/>
      <c r="K218"/>
      <c r="L218"/>
      <c r="N218"/>
      <c r="P218"/>
    </row>
    <row r="219" spans="1:16">
      <c r="A219"/>
      <c r="D219"/>
      <c r="G219"/>
      <c r="H219"/>
      <c r="I219"/>
      <c r="J219"/>
      <c r="K219"/>
      <c r="L219"/>
      <c r="N219"/>
      <c r="P219"/>
    </row>
    <row r="220" spans="1:16">
      <c r="A220"/>
      <c r="D220"/>
      <c r="G220"/>
      <c r="H220"/>
      <c r="I220"/>
      <c r="J220"/>
      <c r="K220"/>
      <c r="L220"/>
      <c r="N220"/>
      <c r="P220"/>
    </row>
    <row r="221" spans="1:16">
      <c r="A221"/>
      <c r="D221"/>
      <c r="G221"/>
      <c r="H221"/>
      <c r="I221"/>
      <c r="J221"/>
      <c r="K221"/>
      <c r="L221"/>
      <c r="N221"/>
      <c r="P221"/>
    </row>
    <row r="222" spans="1:16">
      <c r="A222"/>
      <c r="D222"/>
      <c r="G222"/>
      <c r="H222"/>
      <c r="I222"/>
      <c r="J222"/>
      <c r="K222"/>
      <c r="L222"/>
      <c r="N222"/>
      <c r="P222"/>
    </row>
    <row r="223" spans="1:16">
      <c r="A223"/>
      <c r="D223"/>
      <c r="G223"/>
      <c r="H223"/>
      <c r="I223"/>
      <c r="J223"/>
      <c r="K223"/>
      <c r="L223"/>
      <c r="N223"/>
      <c r="P223"/>
    </row>
    <row r="224" spans="1:16">
      <c r="A224"/>
      <c r="D224"/>
      <c r="G224"/>
      <c r="H224"/>
      <c r="I224"/>
      <c r="J224"/>
      <c r="K224"/>
      <c r="L224"/>
      <c r="N224"/>
      <c r="P224"/>
    </row>
    <row r="225" spans="1:16">
      <c r="A225"/>
      <c r="D225"/>
      <c r="G225"/>
      <c r="H225"/>
      <c r="I225"/>
      <c r="J225"/>
      <c r="K225"/>
      <c r="L225"/>
      <c r="N225"/>
      <c r="P225"/>
    </row>
    <row r="226" spans="1:16">
      <c r="A226"/>
      <c r="D226"/>
      <c r="G226"/>
      <c r="H226"/>
      <c r="I226"/>
      <c r="J226"/>
      <c r="K226"/>
      <c r="L226"/>
      <c r="N226"/>
      <c r="P226"/>
    </row>
    <row r="227" spans="1:16">
      <c r="A227"/>
      <c r="D227"/>
      <c r="G227"/>
      <c r="H227"/>
      <c r="I227"/>
      <c r="J227"/>
      <c r="K227"/>
      <c r="L227"/>
      <c r="N227"/>
      <c r="P227"/>
    </row>
    <row r="228" spans="1:16">
      <c r="A228"/>
      <c r="D228"/>
      <c r="G228"/>
      <c r="H228"/>
      <c r="I228"/>
      <c r="J228"/>
      <c r="K228"/>
      <c r="L228"/>
      <c r="N228"/>
      <c r="P228"/>
    </row>
    <row r="229" spans="1:16">
      <c r="A229"/>
      <c r="D229"/>
      <c r="G229"/>
      <c r="H229"/>
      <c r="I229"/>
      <c r="J229"/>
      <c r="K229"/>
      <c r="L229"/>
      <c r="N229"/>
      <c r="P229"/>
    </row>
    <row r="230" spans="1:16">
      <c r="A230"/>
      <c r="D230"/>
      <c r="G230"/>
      <c r="H230"/>
      <c r="I230"/>
      <c r="J230"/>
      <c r="K230"/>
      <c r="L230"/>
      <c r="N230"/>
      <c r="P230"/>
    </row>
    <row r="231" spans="1:16">
      <c r="A231"/>
      <c r="D231"/>
      <c r="G231"/>
      <c r="H231"/>
      <c r="I231"/>
      <c r="J231"/>
      <c r="K231"/>
      <c r="L231"/>
      <c r="N231"/>
      <c r="P231"/>
    </row>
    <row r="232" spans="1:16">
      <c r="A232"/>
      <c r="D232"/>
      <c r="G232"/>
      <c r="H232"/>
      <c r="I232"/>
      <c r="J232"/>
      <c r="K232"/>
      <c r="L232"/>
      <c r="N232"/>
      <c r="P232"/>
    </row>
    <row r="233" spans="1:16">
      <c r="A233"/>
      <c r="D233"/>
      <c r="G233"/>
      <c r="H233"/>
      <c r="I233"/>
      <c r="J233"/>
      <c r="K233"/>
      <c r="L233"/>
      <c r="N233"/>
      <c r="P233"/>
    </row>
    <row r="234" spans="1:16">
      <c r="A234"/>
      <c r="D234"/>
      <c r="G234"/>
      <c r="H234"/>
      <c r="I234"/>
      <c r="J234"/>
      <c r="K234"/>
      <c r="L234"/>
      <c r="N234"/>
      <c r="P234"/>
    </row>
    <row r="235" spans="1:16">
      <c r="A235"/>
      <c r="D235"/>
      <c r="G235"/>
      <c r="H235"/>
      <c r="I235"/>
      <c r="J235"/>
      <c r="K235"/>
      <c r="L235"/>
      <c r="N235"/>
      <c r="P235"/>
    </row>
    <row r="236" spans="1:16">
      <c r="A236"/>
      <c r="D236"/>
      <c r="G236"/>
      <c r="H236"/>
      <c r="I236"/>
      <c r="J236"/>
      <c r="K236"/>
      <c r="L236"/>
      <c r="N236"/>
      <c r="P236"/>
    </row>
    <row r="237" spans="1:16">
      <c r="A237"/>
      <c r="D237"/>
      <c r="G237"/>
      <c r="H237"/>
      <c r="I237"/>
      <c r="J237"/>
      <c r="K237"/>
      <c r="L237"/>
      <c r="N237"/>
      <c r="P237"/>
    </row>
    <row r="238" spans="1:16">
      <c r="A238"/>
      <c r="D238"/>
      <c r="G238"/>
      <c r="H238"/>
      <c r="I238"/>
      <c r="J238"/>
      <c r="K238"/>
      <c r="L238"/>
      <c r="N238"/>
      <c r="P238"/>
    </row>
    <row r="239" spans="1:16">
      <c r="A239"/>
      <c r="D239"/>
      <c r="G239"/>
      <c r="H239"/>
      <c r="I239"/>
      <c r="J239"/>
      <c r="K239"/>
      <c r="L239"/>
      <c r="N239"/>
      <c r="P239"/>
    </row>
    <row r="240" spans="1:16">
      <c r="A240"/>
      <c r="D240"/>
      <c r="G240"/>
      <c r="H240"/>
      <c r="I240"/>
      <c r="J240"/>
      <c r="K240"/>
      <c r="L240"/>
      <c r="N240"/>
      <c r="P240"/>
    </row>
    <row r="241" spans="1:16">
      <c r="A241"/>
      <c r="D241"/>
      <c r="G241"/>
      <c r="H241"/>
      <c r="I241"/>
      <c r="J241"/>
      <c r="K241"/>
      <c r="L241"/>
      <c r="N241"/>
      <c r="P241"/>
    </row>
    <row r="242" spans="1:16">
      <c r="A242"/>
      <c r="D242"/>
      <c r="G242"/>
      <c r="H242"/>
      <c r="I242"/>
      <c r="J242"/>
      <c r="K242"/>
      <c r="L242"/>
      <c r="N242"/>
      <c r="P242"/>
    </row>
    <row r="243" spans="1:16">
      <c r="A243"/>
      <c r="D243"/>
      <c r="G243"/>
      <c r="H243"/>
      <c r="I243"/>
      <c r="J243"/>
      <c r="K243"/>
      <c r="L243"/>
      <c r="N243"/>
      <c r="P243"/>
    </row>
    <row r="244" spans="1:16">
      <c r="A244"/>
      <c r="D244"/>
      <c r="G244"/>
      <c r="H244"/>
      <c r="I244"/>
      <c r="J244"/>
      <c r="K244"/>
      <c r="L244"/>
      <c r="N244"/>
      <c r="P244"/>
    </row>
    <row r="245" spans="1:16">
      <c r="A245"/>
      <c r="D245"/>
      <c r="G245"/>
      <c r="H245"/>
      <c r="I245"/>
      <c r="J245"/>
      <c r="K245"/>
      <c r="L245"/>
      <c r="N245"/>
      <c r="P245"/>
    </row>
    <row r="246" spans="1:16">
      <c r="A246"/>
      <c r="D246"/>
      <c r="G246"/>
      <c r="H246"/>
      <c r="I246"/>
      <c r="J246"/>
      <c r="K246"/>
      <c r="L246"/>
      <c r="N246"/>
      <c r="P246"/>
    </row>
    <row r="247" spans="1:16">
      <c r="A247"/>
      <c r="D247"/>
      <c r="G247"/>
      <c r="H247"/>
      <c r="I247"/>
      <c r="J247"/>
      <c r="K247"/>
      <c r="L247"/>
      <c r="N247"/>
      <c r="P247"/>
    </row>
    <row r="248" spans="1:16">
      <c r="A248"/>
      <c r="D248"/>
      <c r="G248"/>
      <c r="H248"/>
      <c r="I248"/>
      <c r="J248"/>
      <c r="K248"/>
      <c r="L248"/>
      <c r="N248"/>
      <c r="P248"/>
    </row>
    <row r="249" spans="1:16">
      <c r="A249"/>
      <c r="D249"/>
      <c r="G249"/>
      <c r="H249"/>
      <c r="I249"/>
      <c r="J249"/>
      <c r="K249"/>
      <c r="L249"/>
      <c r="N249"/>
      <c r="P249"/>
    </row>
    <row r="250" spans="1:16">
      <c r="A250"/>
      <c r="D250"/>
      <c r="G250"/>
      <c r="H250"/>
      <c r="I250"/>
      <c r="J250"/>
      <c r="K250"/>
      <c r="L250"/>
      <c r="N250"/>
      <c r="P250"/>
    </row>
    <row r="251" spans="1:16">
      <c r="A251"/>
      <c r="D251"/>
      <c r="G251"/>
      <c r="H251"/>
      <c r="I251"/>
      <c r="J251"/>
      <c r="K251"/>
      <c r="L251"/>
      <c r="N251"/>
      <c r="P251"/>
    </row>
    <row r="252" spans="1:16">
      <c r="A252"/>
      <c r="D252"/>
      <c r="G252"/>
      <c r="H252"/>
      <c r="I252"/>
      <c r="J252"/>
      <c r="K252"/>
      <c r="L252"/>
      <c r="N252"/>
      <c r="P252"/>
    </row>
    <row r="253" spans="1:16">
      <c r="A253"/>
      <c r="D253"/>
      <c r="G253"/>
      <c r="H253"/>
      <c r="I253"/>
      <c r="J253"/>
      <c r="K253"/>
      <c r="L253"/>
      <c r="N253"/>
      <c r="P253"/>
    </row>
    <row r="254" spans="1:16">
      <c r="A254"/>
      <c r="D254"/>
      <c r="G254"/>
      <c r="H254"/>
      <c r="I254"/>
      <c r="J254"/>
      <c r="K254"/>
      <c r="L254"/>
      <c r="N254"/>
      <c r="P254"/>
    </row>
    <row r="255" spans="1:16">
      <c r="A255"/>
      <c r="D255"/>
      <c r="G255"/>
      <c r="H255"/>
      <c r="I255"/>
      <c r="J255"/>
      <c r="K255"/>
      <c r="L255"/>
      <c r="N255"/>
      <c r="P255"/>
    </row>
    <row r="256" spans="1:16">
      <c r="A256"/>
      <c r="D256"/>
      <c r="G256"/>
      <c r="H256"/>
      <c r="I256"/>
      <c r="J256"/>
      <c r="K256"/>
      <c r="L256"/>
      <c r="N256"/>
      <c r="P256"/>
    </row>
    <row r="257" spans="1:16">
      <c r="A257"/>
      <c r="D257"/>
      <c r="G257"/>
      <c r="H257"/>
      <c r="I257"/>
      <c r="J257"/>
      <c r="K257"/>
      <c r="L257"/>
      <c r="N257"/>
      <c r="P257"/>
    </row>
    <row r="258" spans="1:16">
      <c r="A258"/>
      <c r="D258"/>
      <c r="G258"/>
      <c r="H258"/>
      <c r="I258"/>
      <c r="J258"/>
      <c r="K258"/>
      <c r="L258"/>
      <c r="N258"/>
      <c r="P258"/>
    </row>
    <row r="259" spans="1:16">
      <c r="A259"/>
      <c r="D259"/>
      <c r="G259"/>
      <c r="H259"/>
      <c r="I259"/>
      <c r="J259"/>
      <c r="K259"/>
      <c r="L259"/>
      <c r="N259"/>
      <c r="P259"/>
    </row>
    <row r="260" spans="1:16">
      <c r="A260"/>
      <c r="D260"/>
      <c r="G260"/>
      <c r="H260"/>
      <c r="I260"/>
      <c r="J260"/>
      <c r="K260"/>
      <c r="L260"/>
      <c r="N260"/>
      <c r="P260"/>
    </row>
    <row r="261" spans="1:16">
      <c r="A261"/>
      <c r="D261"/>
      <c r="G261"/>
      <c r="H261"/>
      <c r="I261"/>
      <c r="J261"/>
      <c r="K261"/>
      <c r="L261"/>
      <c r="N261"/>
      <c r="P261"/>
    </row>
    <row r="262" spans="1:16">
      <c r="A262"/>
      <c r="D262"/>
      <c r="G262"/>
      <c r="H262"/>
      <c r="I262"/>
      <c r="J262"/>
      <c r="K262"/>
      <c r="L262"/>
      <c r="N262"/>
      <c r="P262"/>
    </row>
    <row r="263" spans="1:16">
      <c r="A263"/>
      <c r="D263"/>
      <c r="G263"/>
      <c r="H263"/>
      <c r="I263"/>
      <c r="J263"/>
      <c r="K263"/>
      <c r="L263"/>
      <c r="N263"/>
      <c r="P263"/>
    </row>
    <row r="264" spans="1:16">
      <c r="A264"/>
      <c r="D264"/>
      <c r="G264"/>
      <c r="H264"/>
      <c r="I264"/>
      <c r="J264"/>
      <c r="K264"/>
      <c r="L264"/>
      <c r="N264"/>
      <c r="P264"/>
    </row>
    <row r="265" spans="1:16">
      <c r="A265"/>
      <c r="D265"/>
      <c r="G265"/>
      <c r="H265"/>
      <c r="I265"/>
      <c r="J265"/>
      <c r="K265"/>
      <c r="L265"/>
      <c r="N265"/>
      <c r="P265"/>
    </row>
    <row r="266" spans="1:16">
      <c r="A266"/>
      <c r="D266"/>
      <c r="G266"/>
      <c r="H266"/>
      <c r="I266"/>
      <c r="J266"/>
      <c r="K266"/>
      <c r="L266"/>
      <c r="N266"/>
      <c r="P266"/>
    </row>
    <row r="267" spans="1:16">
      <c r="A267"/>
      <c r="D267"/>
      <c r="G267"/>
      <c r="H267"/>
      <c r="I267"/>
      <c r="J267"/>
      <c r="K267"/>
      <c r="L267"/>
      <c r="N267"/>
      <c r="P267"/>
    </row>
    <row r="268" spans="1:16">
      <c r="A268"/>
      <c r="D268"/>
      <c r="G268"/>
      <c r="H268"/>
      <c r="I268"/>
      <c r="J268"/>
      <c r="K268"/>
      <c r="L268"/>
      <c r="N268"/>
      <c r="P268"/>
    </row>
    <row r="269" spans="1:16">
      <c r="A269"/>
      <c r="D269"/>
      <c r="G269"/>
      <c r="H269"/>
      <c r="I269"/>
      <c r="J269"/>
      <c r="K269"/>
      <c r="L269"/>
      <c r="N269"/>
      <c r="P269"/>
    </row>
    <row r="270" spans="1:16">
      <c r="A270"/>
      <c r="D270"/>
      <c r="G270"/>
      <c r="H270"/>
      <c r="I270"/>
      <c r="J270"/>
      <c r="K270"/>
      <c r="L270"/>
      <c r="N270"/>
      <c r="P270"/>
    </row>
    <row r="271" spans="1:16">
      <c r="A271"/>
      <c r="D271"/>
      <c r="G271"/>
      <c r="H271"/>
      <c r="I271"/>
      <c r="J271"/>
      <c r="K271"/>
      <c r="L271"/>
      <c r="N271"/>
      <c r="P271"/>
    </row>
    <row r="272" spans="1:16">
      <c r="A272"/>
      <c r="D272"/>
      <c r="G272"/>
      <c r="H272"/>
      <c r="I272"/>
      <c r="J272"/>
      <c r="K272"/>
      <c r="L272"/>
      <c r="N272"/>
      <c r="P272"/>
    </row>
    <row r="273" spans="1:16">
      <c r="A273"/>
      <c r="D273"/>
      <c r="G273"/>
      <c r="H273"/>
      <c r="I273"/>
      <c r="J273"/>
      <c r="K273"/>
      <c r="L273"/>
      <c r="N273"/>
      <c r="P273"/>
    </row>
    <row r="274" spans="1:16">
      <c r="A274"/>
      <c r="D274"/>
      <c r="G274"/>
      <c r="H274"/>
      <c r="I274"/>
      <c r="J274"/>
      <c r="K274"/>
      <c r="L274"/>
      <c r="N274"/>
      <c r="P274"/>
    </row>
    <row r="275" spans="1:16">
      <c r="A275"/>
      <c r="D275"/>
      <c r="G275"/>
      <c r="H275"/>
      <c r="I275"/>
      <c r="J275"/>
      <c r="K275"/>
      <c r="L275"/>
      <c r="N275"/>
      <c r="P275"/>
    </row>
    <row r="276" spans="1:16">
      <c r="A276"/>
      <c r="D276"/>
      <c r="G276"/>
      <c r="H276"/>
      <c r="I276"/>
      <c r="J276"/>
      <c r="K276"/>
      <c r="L276"/>
      <c r="N276"/>
      <c r="P276"/>
    </row>
    <row r="277" spans="1:16">
      <c r="A277"/>
      <c r="D277"/>
      <c r="G277"/>
      <c r="H277"/>
      <c r="I277"/>
      <c r="J277"/>
      <c r="K277"/>
      <c r="L277"/>
      <c r="N277"/>
      <c r="P277"/>
    </row>
    <row r="278" spans="1:16">
      <c r="A278"/>
      <c r="D278"/>
      <c r="G278"/>
      <c r="H278"/>
      <c r="I278"/>
      <c r="J278"/>
      <c r="K278"/>
      <c r="L278"/>
      <c r="N278"/>
      <c r="P278"/>
    </row>
    <row r="279" spans="1:16">
      <c r="A279"/>
      <c r="D279"/>
      <c r="G279"/>
      <c r="H279"/>
      <c r="I279"/>
      <c r="J279"/>
      <c r="K279"/>
      <c r="L279"/>
      <c r="N279"/>
      <c r="P279"/>
    </row>
    <row r="280" spans="1:16">
      <c r="A280"/>
      <c r="D280"/>
      <c r="G280"/>
      <c r="H280"/>
      <c r="I280"/>
      <c r="J280"/>
      <c r="K280"/>
      <c r="L280"/>
      <c r="N280"/>
      <c r="P280"/>
    </row>
    <row r="281" spans="1:16">
      <c r="A281"/>
      <c r="D281"/>
      <c r="G281"/>
      <c r="H281"/>
      <c r="I281"/>
      <c r="J281"/>
      <c r="K281"/>
      <c r="L281"/>
      <c r="N281"/>
      <c r="P281"/>
    </row>
    <row r="282" spans="1:16">
      <c r="A282"/>
      <c r="D282"/>
      <c r="G282"/>
      <c r="H282"/>
      <c r="I282"/>
      <c r="J282"/>
      <c r="K282"/>
      <c r="L282"/>
      <c r="N282"/>
      <c r="P282"/>
    </row>
    <row r="283" spans="1:16">
      <c r="A283"/>
      <c r="D283"/>
      <c r="G283"/>
      <c r="H283"/>
      <c r="I283"/>
      <c r="J283"/>
      <c r="K283"/>
      <c r="L283"/>
      <c r="N283"/>
      <c r="P283"/>
    </row>
    <row r="284" spans="1:16">
      <c r="A284"/>
      <c r="D284"/>
      <c r="G284"/>
      <c r="H284"/>
      <c r="I284"/>
      <c r="J284"/>
      <c r="K284"/>
      <c r="L284"/>
      <c r="N284"/>
      <c r="P284"/>
    </row>
    <row r="285" spans="1:16">
      <c r="A285"/>
      <c r="D285"/>
      <c r="G285"/>
      <c r="H285"/>
      <c r="I285"/>
      <c r="J285"/>
      <c r="K285"/>
      <c r="L285"/>
      <c r="N285"/>
      <c r="P285"/>
    </row>
    <row r="286" spans="1:16">
      <c r="A286"/>
      <c r="D286"/>
      <c r="G286"/>
      <c r="H286"/>
      <c r="I286"/>
      <c r="J286"/>
      <c r="K286"/>
      <c r="L286"/>
      <c r="N286"/>
      <c r="P286"/>
    </row>
    <row r="287" spans="1:16">
      <c r="A287"/>
      <c r="D287"/>
      <c r="G287"/>
      <c r="H287"/>
      <c r="I287"/>
      <c r="J287"/>
      <c r="K287"/>
      <c r="L287"/>
      <c r="N287"/>
      <c r="P287"/>
    </row>
    <row r="288" spans="1:16">
      <c r="A288"/>
      <c r="D288"/>
      <c r="G288"/>
      <c r="H288"/>
      <c r="I288"/>
      <c r="J288"/>
      <c r="K288"/>
      <c r="L288"/>
      <c r="N288"/>
      <c r="P288"/>
    </row>
    <row r="289" spans="1:16">
      <c r="A289"/>
      <c r="D289"/>
      <c r="G289"/>
      <c r="H289"/>
      <c r="I289"/>
      <c r="J289"/>
      <c r="K289"/>
      <c r="L289"/>
      <c r="N289"/>
      <c r="P289"/>
    </row>
    <row r="290" spans="1:16">
      <c r="A290"/>
      <c r="D290"/>
      <c r="G290"/>
      <c r="H290"/>
      <c r="I290"/>
      <c r="J290"/>
      <c r="K290"/>
      <c r="L290"/>
      <c r="N290"/>
      <c r="P290"/>
    </row>
    <row r="291" spans="1:16">
      <c r="A291"/>
      <c r="D291"/>
      <c r="G291"/>
      <c r="H291"/>
      <c r="I291"/>
      <c r="J291"/>
      <c r="K291"/>
      <c r="L291"/>
      <c r="N291"/>
      <c r="P291"/>
    </row>
    <row r="292" spans="1:16">
      <c r="A292"/>
      <c r="D292"/>
      <c r="G292"/>
      <c r="H292"/>
      <c r="I292"/>
      <c r="J292"/>
      <c r="K292"/>
      <c r="L292"/>
      <c r="N292"/>
      <c r="P292"/>
    </row>
    <row r="293" spans="1:16">
      <c r="A293"/>
      <c r="D293"/>
      <c r="G293"/>
      <c r="H293"/>
      <c r="I293"/>
      <c r="J293"/>
      <c r="K293"/>
      <c r="L293"/>
      <c r="N293"/>
      <c r="P293"/>
    </row>
    <row r="294" spans="1:16">
      <c r="A294"/>
      <c r="D294"/>
      <c r="G294"/>
      <c r="H294"/>
      <c r="I294"/>
      <c r="J294"/>
      <c r="K294"/>
      <c r="L294"/>
      <c r="N294"/>
      <c r="P294"/>
    </row>
    <row r="295" spans="1:16">
      <c r="A295"/>
      <c r="D295"/>
      <c r="G295"/>
      <c r="H295"/>
      <c r="I295"/>
      <c r="J295"/>
      <c r="K295"/>
      <c r="L295"/>
      <c r="N295"/>
      <c r="P295"/>
    </row>
    <row r="296" spans="1:16">
      <c r="A296"/>
      <c r="D296"/>
      <c r="G296"/>
      <c r="H296"/>
      <c r="I296"/>
      <c r="J296"/>
      <c r="K296"/>
      <c r="L296"/>
      <c r="N296"/>
      <c r="P296"/>
    </row>
    <row r="297" spans="1:16">
      <c r="A297"/>
      <c r="D297"/>
      <c r="G297"/>
      <c r="H297"/>
      <c r="I297"/>
      <c r="J297"/>
      <c r="K297"/>
      <c r="L297"/>
      <c r="N297"/>
      <c r="P297"/>
    </row>
    <row r="298" spans="1:16">
      <c r="A298"/>
      <c r="D298"/>
      <c r="G298"/>
      <c r="H298"/>
      <c r="I298"/>
      <c r="J298"/>
      <c r="K298"/>
      <c r="L298"/>
      <c r="N298"/>
      <c r="P298"/>
    </row>
    <row r="299" spans="1:16">
      <c r="A299"/>
      <c r="D299"/>
      <c r="G299"/>
      <c r="H299"/>
      <c r="I299"/>
      <c r="J299"/>
      <c r="K299"/>
      <c r="L299"/>
      <c r="N299"/>
      <c r="P299"/>
    </row>
    <row r="300" spans="1:16">
      <c r="A300"/>
      <c r="D300"/>
      <c r="G300"/>
      <c r="H300"/>
      <c r="I300"/>
      <c r="J300"/>
      <c r="K300"/>
      <c r="L300"/>
      <c r="N300"/>
      <c r="P300"/>
    </row>
    <row r="301" spans="1:16">
      <c r="A301"/>
      <c r="D301"/>
      <c r="G301"/>
      <c r="H301"/>
      <c r="I301"/>
      <c r="J301"/>
      <c r="K301"/>
      <c r="L301"/>
      <c r="N301"/>
      <c r="P301"/>
    </row>
    <row r="302" spans="1:16">
      <c r="A302"/>
      <c r="D302"/>
      <c r="G302"/>
      <c r="H302"/>
      <c r="I302"/>
      <c r="J302"/>
      <c r="K302"/>
      <c r="L302"/>
      <c r="N302"/>
      <c r="P302"/>
    </row>
    <row r="303" spans="1:16">
      <c r="A303"/>
      <c r="D303"/>
      <c r="G303"/>
      <c r="H303"/>
      <c r="I303"/>
      <c r="J303"/>
      <c r="K303"/>
      <c r="L303"/>
      <c r="N303"/>
      <c r="P303"/>
    </row>
    <row r="304" spans="1:16">
      <c r="A304"/>
      <c r="D304"/>
      <c r="G304"/>
      <c r="H304"/>
      <c r="I304"/>
      <c r="J304"/>
      <c r="K304"/>
      <c r="L304"/>
      <c r="N304"/>
      <c r="P304"/>
    </row>
    <row r="305" spans="1:16">
      <c r="A305"/>
      <c r="D305"/>
      <c r="G305"/>
      <c r="H305"/>
      <c r="I305"/>
      <c r="J305"/>
      <c r="K305"/>
      <c r="L305"/>
      <c r="N305"/>
      <c r="P305"/>
    </row>
    <row r="306" spans="1:16">
      <c r="A306"/>
      <c r="D306"/>
      <c r="G306"/>
      <c r="H306"/>
      <c r="I306"/>
      <c r="J306"/>
      <c r="K306"/>
      <c r="L306"/>
      <c r="N306"/>
      <c r="P306"/>
    </row>
    <row r="307" spans="1:16">
      <c r="A307"/>
      <c r="D307"/>
      <c r="G307"/>
      <c r="H307"/>
      <c r="I307"/>
      <c r="J307"/>
      <c r="K307"/>
      <c r="L307"/>
      <c r="N307"/>
      <c r="P307"/>
    </row>
    <row r="308" spans="1:16">
      <c r="A308"/>
      <c r="D308"/>
      <c r="G308"/>
      <c r="H308"/>
      <c r="I308"/>
      <c r="J308"/>
      <c r="K308"/>
      <c r="L308"/>
      <c r="N308"/>
      <c r="P308"/>
    </row>
    <row r="309" spans="1:16">
      <c r="A309"/>
      <c r="D309"/>
      <c r="G309"/>
      <c r="H309"/>
      <c r="I309"/>
      <c r="J309"/>
      <c r="K309"/>
      <c r="L309"/>
      <c r="N309"/>
      <c r="P309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提報醫院資料</vt:lpstr>
      <vt:lpstr>處理後(英文)</vt:lpstr>
      <vt:lpstr>處理後(中文)</vt:lpstr>
      <vt:lpstr>提報醫院資料!Print_Area</vt:lpstr>
      <vt:lpstr>提報醫院資料!Print_Titles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林蘭</dc:creator>
  <cp:lastModifiedBy>Yu-Ching Cheng</cp:lastModifiedBy>
  <cp:lastPrinted>2024-06-04T02:41:37Z</cp:lastPrinted>
  <dcterms:created xsi:type="dcterms:W3CDTF">2018-01-04T03:06:17Z</dcterms:created>
  <dcterms:modified xsi:type="dcterms:W3CDTF">2025-04-24T09:05:30Z</dcterms:modified>
</cp:coreProperties>
</file>