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4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nucl" sheetId="1" r:id="rId3"/>
    <sheet state="visible" name="dinucl" sheetId="2" r:id="rId4"/>
    <sheet state="visible" name="summary" sheetId="3" r:id="rId5"/>
  </sheets>
  <definedNames/>
  <calcPr/>
</workbook>
</file>

<file path=xl/sharedStrings.xml><?xml version="1.0" encoding="utf-8"?>
<sst xmlns="http://schemas.openxmlformats.org/spreadsheetml/2006/main" count="100" uniqueCount="47">
  <si>
    <t>Species</t>
  </si>
  <si>
    <t>Family</t>
  </si>
  <si>
    <t>Chromosomes</t>
  </si>
  <si>
    <t>Genome length(bp)</t>
  </si>
  <si>
    <t>Reference genome length(bp)</t>
  </si>
  <si>
    <t>04.fa</t>
  </si>
  <si>
    <t>Bradyrhizobium japonicum</t>
  </si>
  <si>
    <t>Bacteria; Proteobacteria; Alphaproteobacteria; Rhizobiales; Bradyrhizobiaceae; Bradyrhizobium</t>
  </si>
  <si>
    <t>1 complete genome</t>
  </si>
  <si>
    <t>05.fa</t>
  </si>
  <si>
    <t>Chlamydia trachomatis</t>
  </si>
  <si>
    <t>Bacteria; Chlamydiae; Chlamydiales; Chlamydiaceae; Chlamydia/Chlamydophila group; Chlamydia</t>
  </si>
  <si>
    <t>08.fa</t>
  </si>
  <si>
    <t>Dictyoglomus turgidum DSM 6724</t>
  </si>
  <si>
    <t>Bacteria; Dictyoglomi; Dictyoglomales; Dictyoglomaceae; Dictyoglomus</t>
  </si>
  <si>
    <t>16.fa</t>
  </si>
  <si>
    <t>Rhodopirellula baltica SH 1</t>
  </si>
  <si>
    <t>Bacteria; Planctomycetes; Planctomycetia; Planctomycetales; Planctomycetaceae; Rhodopirellula</t>
  </si>
  <si>
    <t>34.fa</t>
  </si>
  <si>
    <t>Saccharomyces cerevisiae S288C</t>
  </si>
  <si>
    <t>Eukaryota; Fungi; Dikarya; Ascomycota; Saccharomycotina; Saccharomycetes; Saccharomycetales; Saccharomycetaceae; Saccharomyces.</t>
  </si>
  <si>
    <t xml:space="preserve">16 chromosomes, 16th </t>
  </si>
  <si>
    <t>AA</t>
  </si>
  <si>
    <t>AC</t>
  </si>
  <si>
    <t>AG</t>
  </si>
  <si>
    <t>AT</t>
  </si>
  <si>
    <t>CA</t>
  </si>
  <si>
    <t>CC</t>
  </si>
  <si>
    <t>Name</t>
  </si>
  <si>
    <t>A</t>
  </si>
  <si>
    <t>CG</t>
  </si>
  <si>
    <t>C</t>
  </si>
  <si>
    <t>G</t>
  </si>
  <si>
    <t>T</t>
  </si>
  <si>
    <t>CT</t>
  </si>
  <si>
    <t>number</t>
  </si>
  <si>
    <t>percentage</t>
  </si>
  <si>
    <t>GA</t>
  </si>
  <si>
    <t>GC</t>
  </si>
  <si>
    <t>GG</t>
  </si>
  <si>
    <t>C+G</t>
  </si>
  <si>
    <t>GT</t>
  </si>
  <si>
    <t>GC content</t>
  </si>
  <si>
    <t>TA</t>
  </si>
  <si>
    <t>TC</t>
  </si>
  <si>
    <t>TG</t>
  </si>
  <si>
    <t>TT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</si>
</sst>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#,##0.0000"/>
    <numFmt numFmtId="165" formatCode="#,##0.00000"/>
    <numFmt numFmtId="166" formatCode="0.00000%"/>
  </numFmts>
  <fonts count="4">
    <font>
      <sz val="11.0"/>
      <color rgb="FF000000"/>
      <name val="Calibri"/>
    </font>
    <font/>
    <font>
      <u/>
      <color rgb="FF0000FF"/>
    </font>
    <font>
      <sz val="11.0"/>
      <color rgb="FF000000"/>
      <name val="'Times New Roman'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1" numFmtId="3" xfId="0" applyAlignment="1" applyFont="1" applyNumberFormat="1">
      <alignment readingOrder="0"/>
    </xf>
    <xf borderId="0" fillId="0" fontId="3" numFmtId="3" xfId="0" applyAlignment="1" applyFont="1" applyNumberFormat="1">
      <alignment readingOrder="0"/>
    </xf>
    <xf borderId="0" fillId="0" fontId="1" numFmtId="164" xfId="0" applyFont="1" applyNumberFormat="1"/>
    <xf borderId="0" fillId="0" fontId="1" numFmtId="165" xfId="0" applyFont="1" applyNumberFormat="1"/>
    <xf borderId="0" fillId="0" fontId="1" numFmtId="166" xfId="0" applyFont="1" applyNumberFormat="1"/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Percentage of Ambiguous Bases in The Whole Genome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nucl!$A$9</c:f>
            </c:strRef>
          </c:tx>
          <c:spPr>
            <a:solidFill>
              <a:srgbClr val="3366CC"/>
            </a:solidFill>
          </c:spPr>
          <c:cat>
            <c:strRef>
              <c:f>nucl!$B$7:$F$7</c:f>
            </c:strRef>
          </c:cat>
          <c:val>
            <c:numRef>
              <c:f>nucl!$B$9:$F$9</c:f>
            </c:numRef>
          </c:val>
        </c:ser>
        <c:axId val="1558341251"/>
        <c:axId val="258156857"/>
      </c:barChart>
      <c:catAx>
        <c:axId val="1558341251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258156857"/>
      </c:catAx>
      <c:valAx>
        <c:axId val="25815685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percentage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558341251"/>
      </c:valAx>
    </c:plotArea>
    <c:legend>
      <c:legendPos val="r"/>
      <c:overlay val="0"/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GC content</a:t>
            </a:r>
          </a:p>
        </c:rich>
      </c:tx>
      <c:overlay val="0"/>
    </c:title>
    <c:plotArea>
      <c:layout/>
      <c:barChart>
        <c:barDir val="col"/>
        <c:grouping val="stacked"/>
        <c:ser>
          <c:idx val="0"/>
          <c:order val="0"/>
          <c:tx>
            <c:strRef>
              <c:f>nucl!$A$15</c:f>
            </c:strRef>
          </c:tx>
          <c:spPr>
            <a:solidFill>
              <a:srgbClr val="3366CC"/>
            </a:solidFill>
          </c:spPr>
          <c:cat>
            <c:strRef>
              <c:f>nucl!$B$12:$F$12</c:f>
            </c:strRef>
          </c:cat>
          <c:val>
            <c:numRef>
              <c:f>nucl!$B$15:$F$15</c:f>
            </c:numRef>
          </c:val>
        </c:ser>
        <c:overlap val="100"/>
        <c:axId val="1509137161"/>
        <c:axId val="643670742"/>
      </c:barChart>
      <c:catAx>
        <c:axId val="1509137161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643670742"/>
      </c:catAx>
      <c:valAx>
        <c:axId val="64367074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/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/>
                </a:pPr>
                <a:r>
                  <a:t>GC content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509137161"/>
      </c:valAx>
    </c:plotArea>
    <c:legend>
      <c:legendPos val="tr"/>
      <c:overlay val="1"/>
    </c:legend>
    <c:plotVisOnly val="1"/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Nucleotide frequency of 5 genomes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nucl!$H$1</c:f>
            </c:strRef>
          </c:tx>
          <c:spPr>
            <a:solidFill>
              <a:srgbClr val="3366CC"/>
            </a:solidFill>
          </c:spPr>
          <c:cat>
            <c:strRef>
              <c:f>nucl!$G$2:$G$5</c:f>
            </c:strRef>
          </c:cat>
          <c:val>
            <c:numRef>
              <c:f>nucl!$H$2:$H$5</c:f>
            </c:numRef>
          </c:val>
        </c:ser>
        <c:ser>
          <c:idx val="1"/>
          <c:order val="1"/>
          <c:tx>
            <c:strRef>
              <c:f>nucl!$I$1</c:f>
            </c:strRef>
          </c:tx>
          <c:spPr>
            <a:solidFill>
              <a:srgbClr val="DC3912"/>
            </a:solidFill>
          </c:spPr>
          <c:cat>
            <c:strRef>
              <c:f>nucl!$G$2:$G$5</c:f>
            </c:strRef>
          </c:cat>
          <c:val>
            <c:numRef>
              <c:f>nucl!$I$2:$I$5</c:f>
            </c:numRef>
          </c:val>
        </c:ser>
        <c:ser>
          <c:idx val="2"/>
          <c:order val="2"/>
          <c:tx>
            <c:strRef>
              <c:f>nucl!$J$1</c:f>
            </c:strRef>
          </c:tx>
          <c:spPr>
            <a:solidFill>
              <a:srgbClr val="FF9900"/>
            </a:solidFill>
          </c:spPr>
          <c:cat>
            <c:strRef>
              <c:f>nucl!$G$2:$G$5</c:f>
            </c:strRef>
          </c:cat>
          <c:val>
            <c:numRef>
              <c:f>nucl!$J$2:$J$5</c:f>
            </c:numRef>
          </c:val>
        </c:ser>
        <c:ser>
          <c:idx val="3"/>
          <c:order val="3"/>
          <c:tx>
            <c:strRef>
              <c:f>nucl!$K$1</c:f>
            </c:strRef>
          </c:tx>
          <c:spPr>
            <a:solidFill>
              <a:srgbClr val="109618"/>
            </a:solidFill>
          </c:spPr>
          <c:cat>
            <c:strRef>
              <c:f>nucl!$G$2:$G$5</c:f>
            </c:strRef>
          </c:cat>
          <c:val>
            <c:numRef>
              <c:f>nucl!$K$2:$K$5</c:f>
            </c:numRef>
          </c:val>
        </c:ser>
        <c:ser>
          <c:idx val="4"/>
          <c:order val="4"/>
          <c:tx>
            <c:strRef>
              <c:f>nucl!$L$1</c:f>
            </c:strRef>
          </c:tx>
          <c:spPr>
            <a:solidFill>
              <a:srgbClr val="990099"/>
            </a:solidFill>
          </c:spPr>
          <c:cat>
            <c:strRef>
              <c:f>nucl!$G$2:$G$5</c:f>
            </c:strRef>
          </c:cat>
          <c:val>
            <c:numRef>
              <c:f>nucl!$L$2:$L$5</c:f>
            </c:numRef>
          </c:val>
        </c:ser>
        <c:axId val="961681635"/>
        <c:axId val="1883573780"/>
      </c:barChart>
      <c:catAx>
        <c:axId val="961681635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883573780"/>
      </c:catAx>
      <c:valAx>
        <c:axId val="1883573780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961681635"/>
      </c:valAx>
    </c:plotArea>
    <c:legend>
      <c:legendPos val="r"/>
      <c:overlay val="0"/>
    </c:legend>
    <c:plotVisOnly val="1"/>
  </c:chart>
</c:chartSpace>
</file>

<file path=xl/charts/chart4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/>
            </a:pPr>
            <a:r>
              <a:t>Dinucleotide frequency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dinucl!$G$2</c:f>
            </c:strRef>
          </c:tx>
          <c:spPr>
            <a:solidFill>
              <a:srgbClr val="3366CC"/>
            </a:solidFill>
          </c:spPr>
          <c:cat>
            <c:strRef>
              <c:f>dinucl!$H$1:$L$1</c:f>
            </c:strRef>
          </c:cat>
          <c:val>
            <c:numRef>
              <c:f>dinucl!$H$2:$L$2</c:f>
            </c:numRef>
          </c:val>
        </c:ser>
        <c:ser>
          <c:idx val="1"/>
          <c:order val="1"/>
          <c:tx>
            <c:strRef>
              <c:f>dinucl!$G$3</c:f>
            </c:strRef>
          </c:tx>
          <c:spPr>
            <a:solidFill>
              <a:srgbClr val="DC3912"/>
            </a:solidFill>
          </c:spPr>
          <c:cat>
            <c:strRef>
              <c:f>dinucl!$H$1:$L$1</c:f>
            </c:strRef>
          </c:cat>
          <c:val>
            <c:numRef>
              <c:f>dinucl!$H$3:$L$3</c:f>
            </c:numRef>
          </c:val>
        </c:ser>
        <c:ser>
          <c:idx val="2"/>
          <c:order val="2"/>
          <c:tx>
            <c:strRef>
              <c:f>dinucl!$G$4</c:f>
            </c:strRef>
          </c:tx>
          <c:spPr>
            <a:solidFill>
              <a:srgbClr val="FF9900"/>
            </a:solidFill>
          </c:spPr>
          <c:cat>
            <c:strRef>
              <c:f>dinucl!$H$1:$L$1</c:f>
            </c:strRef>
          </c:cat>
          <c:val>
            <c:numRef>
              <c:f>dinucl!$H$4:$L$4</c:f>
            </c:numRef>
          </c:val>
        </c:ser>
        <c:ser>
          <c:idx val="3"/>
          <c:order val="3"/>
          <c:tx>
            <c:strRef>
              <c:f>dinucl!$G$5</c:f>
            </c:strRef>
          </c:tx>
          <c:spPr>
            <a:solidFill>
              <a:srgbClr val="109618"/>
            </a:solidFill>
          </c:spPr>
          <c:cat>
            <c:strRef>
              <c:f>dinucl!$H$1:$L$1</c:f>
            </c:strRef>
          </c:cat>
          <c:val>
            <c:numRef>
              <c:f>dinucl!$H$5:$L$5</c:f>
            </c:numRef>
          </c:val>
        </c:ser>
        <c:ser>
          <c:idx val="4"/>
          <c:order val="4"/>
          <c:tx>
            <c:strRef>
              <c:f>dinucl!$G$6</c:f>
            </c:strRef>
          </c:tx>
          <c:spPr>
            <a:solidFill>
              <a:srgbClr val="990099"/>
            </a:solidFill>
          </c:spPr>
          <c:cat>
            <c:strRef>
              <c:f>dinucl!$H$1:$L$1</c:f>
            </c:strRef>
          </c:cat>
          <c:val>
            <c:numRef>
              <c:f>dinucl!$H$6:$L$6</c:f>
            </c:numRef>
          </c:val>
        </c:ser>
        <c:ser>
          <c:idx val="5"/>
          <c:order val="5"/>
          <c:tx>
            <c:strRef>
              <c:f>dinucl!$G$7</c:f>
            </c:strRef>
          </c:tx>
          <c:spPr>
            <a:solidFill>
              <a:srgbClr val="0099C6"/>
            </a:solidFill>
          </c:spPr>
          <c:cat>
            <c:strRef>
              <c:f>dinucl!$H$1:$L$1</c:f>
            </c:strRef>
          </c:cat>
          <c:val>
            <c:numRef>
              <c:f>dinucl!$H$7:$L$7</c:f>
            </c:numRef>
          </c:val>
        </c:ser>
        <c:ser>
          <c:idx val="6"/>
          <c:order val="6"/>
          <c:tx>
            <c:strRef>
              <c:f>dinucl!$G$8</c:f>
            </c:strRef>
          </c:tx>
          <c:spPr>
            <a:solidFill>
              <a:srgbClr val="DD4477"/>
            </a:solidFill>
          </c:spPr>
          <c:cat>
            <c:strRef>
              <c:f>dinucl!$H$1:$L$1</c:f>
            </c:strRef>
          </c:cat>
          <c:val>
            <c:numRef>
              <c:f>dinucl!$H$8:$L$8</c:f>
            </c:numRef>
          </c:val>
        </c:ser>
        <c:ser>
          <c:idx val="7"/>
          <c:order val="7"/>
          <c:tx>
            <c:strRef>
              <c:f>dinucl!$G$9</c:f>
            </c:strRef>
          </c:tx>
          <c:spPr>
            <a:solidFill>
              <a:srgbClr val="66AA00"/>
            </a:solidFill>
          </c:spPr>
          <c:cat>
            <c:strRef>
              <c:f>dinucl!$H$1:$L$1</c:f>
            </c:strRef>
          </c:cat>
          <c:val>
            <c:numRef>
              <c:f>dinucl!$H$9:$L$9</c:f>
            </c:numRef>
          </c:val>
        </c:ser>
        <c:ser>
          <c:idx val="8"/>
          <c:order val="8"/>
          <c:tx>
            <c:strRef>
              <c:f>dinucl!$G$10</c:f>
            </c:strRef>
          </c:tx>
          <c:spPr>
            <a:solidFill>
              <a:srgbClr val="B82E2E"/>
            </a:solidFill>
          </c:spPr>
          <c:cat>
            <c:strRef>
              <c:f>dinucl!$H$1:$L$1</c:f>
            </c:strRef>
          </c:cat>
          <c:val>
            <c:numRef>
              <c:f>dinucl!$H$10:$L$10</c:f>
            </c:numRef>
          </c:val>
        </c:ser>
        <c:ser>
          <c:idx val="9"/>
          <c:order val="9"/>
          <c:tx>
            <c:strRef>
              <c:f>dinucl!$G$11</c:f>
            </c:strRef>
          </c:tx>
          <c:spPr>
            <a:solidFill>
              <a:srgbClr val="316395"/>
            </a:solidFill>
          </c:spPr>
          <c:cat>
            <c:strRef>
              <c:f>dinucl!$H$1:$L$1</c:f>
            </c:strRef>
          </c:cat>
          <c:val>
            <c:numRef>
              <c:f>dinucl!$H$11:$L$11</c:f>
            </c:numRef>
          </c:val>
        </c:ser>
        <c:ser>
          <c:idx val="10"/>
          <c:order val="10"/>
          <c:tx>
            <c:strRef>
              <c:f>dinucl!$G$12</c:f>
            </c:strRef>
          </c:tx>
          <c:spPr>
            <a:solidFill>
              <a:srgbClr val="994499"/>
            </a:solidFill>
          </c:spPr>
          <c:cat>
            <c:strRef>
              <c:f>dinucl!$H$1:$L$1</c:f>
            </c:strRef>
          </c:cat>
          <c:val>
            <c:numRef>
              <c:f>dinucl!$H$12:$L$12</c:f>
            </c:numRef>
          </c:val>
        </c:ser>
        <c:ser>
          <c:idx val="11"/>
          <c:order val="11"/>
          <c:tx>
            <c:strRef>
              <c:f>dinucl!$G$13</c:f>
            </c:strRef>
          </c:tx>
          <c:spPr>
            <a:solidFill>
              <a:srgbClr val="22AA99"/>
            </a:solidFill>
          </c:spPr>
          <c:cat>
            <c:strRef>
              <c:f>dinucl!$H$1:$L$1</c:f>
            </c:strRef>
          </c:cat>
          <c:val>
            <c:numRef>
              <c:f>dinucl!$H$13:$L$13</c:f>
            </c:numRef>
          </c:val>
        </c:ser>
        <c:ser>
          <c:idx val="12"/>
          <c:order val="12"/>
          <c:tx>
            <c:strRef>
              <c:f>dinucl!$G$14</c:f>
            </c:strRef>
          </c:tx>
          <c:spPr>
            <a:solidFill>
              <a:srgbClr val="AAAA11"/>
            </a:solidFill>
          </c:spPr>
          <c:cat>
            <c:strRef>
              <c:f>dinucl!$H$1:$L$1</c:f>
            </c:strRef>
          </c:cat>
          <c:val>
            <c:numRef>
              <c:f>dinucl!$H$14:$L$14</c:f>
            </c:numRef>
          </c:val>
        </c:ser>
        <c:ser>
          <c:idx val="13"/>
          <c:order val="13"/>
          <c:tx>
            <c:strRef>
              <c:f>dinucl!$G$15</c:f>
            </c:strRef>
          </c:tx>
          <c:spPr>
            <a:solidFill>
              <a:srgbClr val="6633CC"/>
            </a:solidFill>
          </c:spPr>
          <c:cat>
            <c:strRef>
              <c:f>dinucl!$H$1:$L$1</c:f>
            </c:strRef>
          </c:cat>
          <c:val>
            <c:numRef>
              <c:f>dinucl!$H$15:$L$15</c:f>
            </c:numRef>
          </c:val>
        </c:ser>
        <c:ser>
          <c:idx val="14"/>
          <c:order val="14"/>
          <c:tx>
            <c:strRef>
              <c:f>dinucl!$G$16</c:f>
            </c:strRef>
          </c:tx>
          <c:spPr>
            <a:solidFill>
              <a:srgbClr val="E67300"/>
            </a:solidFill>
          </c:spPr>
          <c:cat>
            <c:strRef>
              <c:f>dinucl!$H$1:$L$1</c:f>
            </c:strRef>
          </c:cat>
          <c:val>
            <c:numRef>
              <c:f>dinucl!$H$16:$L$16</c:f>
            </c:numRef>
          </c:val>
        </c:ser>
        <c:ser>
          <c:idx val="15"/>
          <c:order val="15"/>
          <c:tx>
            <c:strRef>
              <c:f>dinucl!$G$17</c:f>
            </c:strRef>
          </c:tx>
          <c:spPr>
            <a:solidFill>
              <a:srgbClr val="8B0707"/>
            </a:solidFill>
          </c:spPr>
          <c:cat>
            <c:strRef>
              <c:f>dinucl!$H$1:$L$1</c:f>
            </c:strRef>
          </c:cat>
          <c:val>
            <c:numRef>
              <c:f>dinucl!$H$17:$L$17</c:f>
            </c:numRef>
          </c:val>
        </c:ser>
        <c:axId val="169313109"/>
        <c:axId val="1029953126"/>
      </c:barChart>
      <c:catAx>
        <c:axId val="169313109"/>
        <c:scaling>
          <c:orientation val="minMax"/>
        </c:scaling>
        <c:delete val="0"/>
        <c:axPos val="b"/>
        <c:txPr>
          <a:bodyPr/>
          <a:lstStyle/>
          <a:p>
            <a:pPr lvl="0">
              <a:defRPr b="0"/>
            </a:pPr>
          </a:p>
        </c:txPr>
        <c:crossAx val="1029953126"/>
      </c:catAx>
      <c:valAx>
        <c:axId val="10299531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 b="0"/>
            </a:pPr>
          </a:p>
        </c:txPr>
        <c:crossAx val="169313109"/>
      </c:valAx>
    </c:plotArea>
    <c:legend>
      <c:legendPos val="b"/>
      <c:overlay val="0"/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Relationship Id="rId3" Type="http://schemas.openxmlformats.org/officeDocument/2006/relationships/chart" Target="../charts/chart3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11</xdr:col>
      <xdr:colOff>333375</xdr:colOff>
      <xdr:row>19</xdr:row>
      <xdr:rowOff>123825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  <xdr:oneCellAnchor>
    <xdr:from>
      <xdr:col>3</xdr:col>
      <xdr:colOff>95250</xdr:colOff>
      <xdr:row>18</xdr:row>
      <xdr:rowOff>152400</xdr:rowOff>
    </xdr:from>
    <xdr:ext cx="5715000" cy="3533775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2"/>
        </a:graphicData>
      </a:graphic>
    </xdr:graphicFrame>
    <xdr:clientData fLocksWithSheet="0"/>
  </xdr:oneCellAnchor>
  <xdr:oneCellAnchor>
    <xdr:from>
      <xdr:col>6</xdr:col>
      <xdr:colOff>476250</xdr:colOff>
      <xdr:row>3</xdr:row>
      <xdr:rowOff>1304925</xdr:rowOff>
    </xdr:from>
    <xdr:ext cx="5715000" cy="3533775"/>
    <xdr:graphicFrame>
      <xdr:nvGraphicFramePr>
        <xdr:cNvPr id="4" name="Chart 4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3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>
  <xdr:oneCellAnchor>
    <xdr:from>
      <xdr:col>12</xdr:col>
      <xdr:colOff>466725</xdr:colOff>
      <xdr:row>10</xdr:row>
      <xdr:rowOff>19050</xdr:rowOff>
    </xdr:from>
    <xdr:ext cx="5715000" cy="3533775"/>
    <xdr:graphicFrame>
      <xdr:nvGraphicFramePr>
        <xdr:cNvPr id="3" name="Chart 3" title="图表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://04.fa" TargetMode="External"/><Relationship Id="rId2" Type="http://schemas.openxmlformats.org/officeDocument/2006/relationships/hyperlink" Target="http://05.fa" TargetMode="External"/><Relationship Id="rId3" Type="http://schemas.openxmlformats.org/officeDocument/2006/relationships/hyperlink" Target="http://08.fa" TargetMode="External"/><Relationship Id="rId4" Type="http://schemas.openxmlformats.org/officeDocument/2006/relationships/hyperlink" Target="http://16.fa" TargetMode="External"/><Relationship Id="rId5" Type="http://schemas.openxmlformats.org/officeDocument/2006/relationships/hyperlink" Target="http://34.fa" TargetMode="External"/><Relationship Id="rId6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hyperlink" Target="http://04.fa" TargetMode="External"/><Relationship Id="rId2" Type="http://schemas.openxmlformats.org/officeDocument/2006/relationships/hyperlink" Target="http://05.fa" TargetMode="External"/><Relationship Id="rId3" Type="http://schemas.openxmlformats.org/officeDocument/2006/relationships/hyperlink" Target="http://08.fa" TargetMode="External"/><Relationship Id="rId4" Type="http://schemas.openxmlformats.org/officeDocument/2006/relationships/hyperlink" Target="http://16.fa" TargetMode="External"/><Relationship Id="rId5" Type="http://schemas.openxmlformats.org/officeDocument/2006/relationships/hyperlink" Target="http://34.fa" TargetMode="External"/><Relationship Id="rId6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15.29"/>
    <col customWidth="1" min="9" max="12" width="12.71"/>
    <col customWidth="1" min="13" max="26" width="8.71"/>
  </cols>
  <sheetData>
    <row r="1" ht="14.25" customHeight="1">
      <c r="B1" t="s">
        <v>5</v>
      </c>
      <c r="C1" t="s">
        <v>9</v>
      </c>
      <c r="D1" t="s">
        <v>12</v>
      </c>
      <c r="E1" t="s">
        <v>15</v>
      </c>
      <c r="F1" t="s">
        <v>18</v>
      </c>
      <c r="G1" s="1" t="s">
        <v>28</v>
      </c>
      <c r="H1" t="s">
        <v>5</v>
      </c>
      <c r="I1" t="s">
        <v>9</v>
      </c>
      <c r="J1" t="s">
        <v>12</v>
      </c>
      <c r="K1" t="s">
        <v>15</v>
      </c>
      <c r="L1" t="s">
        <v>18</v>
      </c>
    </row>
    <row r="2" ht="14.25" customHeight="1">
      <c r="A2" t="s">
        <v>29</v>
      </c>
      <c r="B2">
        <v>1908601.0</v>
      </c>
      <c r="C2">
        <v>306651.0</v>
      </c>
      <c r="D2">
        <v>621427.0</v>
      </c>
      <c r="E2">
        <v>1589939.0</v>
      </c>
      <c r="F2">
        <v>241558.0</v>
      </c>
      <c r="G2" t="s">
        <v>29</v>
      </c>
      <c r="H2" s="7">
        <f t="shared" ref="H2:L2" si="1">B2/SUM(B$2:B$5)</f>
        <v>0.1848348355</v>
      </c>
      <c r="I2" s="7">
        <f t="shared" si="1"/>
        <v>0.2941513332</v>
      </c>
      <c r="J2" s="7">
        <f t="shared" si="1"/>
        <v>0.3348999763</v>
      </c>
      <c r="K2" s="7">
        <f t="shared" si="1"/>
        <v>0.2223790435</v>
      </c>
      <c r="L2" s="7">
        <f t="shared" si="1"/>
        <v>0.3079788814</v>
      </c>
    </row>
    <row r="3" ht="14.25" customHeight="1">
      <c r="A3" t="s">
        <v>31</v>
      </c>
      <c r="B3">
        <v>3250853.0</v>
      </c>
      <c r="C3">
        <v>215240.0</v>
      </c>
      <c r="D3">
        <v>308696.0</v>
      </c>
      <c r="E3">
        <v>1981614.0</v>
      </c>
      <c r="F3">
        <v>151659.0</v>
      </c>
      <c r="G3" t="s">
        <v>31</v>
      </c>
      <c r="H3" s="7">
        <f t="shared" ref="H3:L3" si="2">B3/SUM(B$2:B$5)</f>
        <v>0.3148226788</v>
      </c>
      <c r="I3" s="7">
        <f t="shared" si="2"/>
        <v>0.2064664161</v>
      </c>
      <c r="J3" s="7">
        <f t="shared" si="2"/>
        <v>0.1663627153</v>
      </c>
      <c r="K3" s="7">
        <f t="shared" si="2"/>
        <v>0.2771612156</v>
      </c>
      <c r="L3" s="7">
        <f t="shared" si="2"/>
        <v>0.1933604732</v>
      </c>
    </row>
    <row r="4" ht="14.25" customHeight="1">
      <c r="A4" t="s">
        <v>32</v>
      </c>
      <c r="B4">
        <v>3259496.0</v>
      </c>
      <c r="C4">
        <v>215418.0</v>
      </c>
      <c r="D4">
        <v>321403.0</v>
      </c>
      <c r="E4">
        <v>1985204.0</v>
      </c>
      <c r="F4">
        <v>151391.0</v>
      </c>
      <c r="G4" t="s">
        <v>32</v>
      </c>
      <c r="H4" s="7">
        <f t="shared" ref="H4:L4" si="3">B4/SUM(B$2:B$5)</f>
        <v>0.3156596937</v>
      </c>
      <c r="I4" s="7">
        <f t="shared" si="3"/>
        <v>0.2066371605</v>
      </c>
      <c r="J4" s="7">
        <f t="shared" si="3"/>
        <v>0.1732107827</v>
      </c>
      <c r="K4" s="7">
        <f t="shared" si="3"/>
        <v>0.277663336</v>
      </c>
      <c r="L4" s="7">
        <f t="shared" si="3"/>
        <v>0.1930187816</v>
      </c>
    </row>
    <row r="5" ht="14.25" customHeight="1">
      <c r="A5" t="s">
        <v>33</v>
      </c>
      <c r="B5">
        <v>1907031.0</v>
      </c>
      <c r="C5">
        <v>305185.0</v>
      </c>
      <c r="D5">
        <v>604034.0</v>
      </c>
      <c r="E5">
        <v>1592923.0</v>
      </c>
      <c r="F5">
        <v>239725.0</v>
      </c>
      <c r="G5" t="s">
        <v>33</v>
      </c>
      <c r="H5" s="7">
        <f t="shared" ref="H5:L5" si="4">B5/SUM(B$2:B$5)</f>
        <v>0.1846827919</v>
      </c>
      <c r="I5" s="7">
        <f t="shared" si="4"/>
        <v>0.2927450901</v>
      </c>
      <c r="J5" s="7">
        <f t="shared" si="4"/>
        <v>0.3255265257</v>
      </c>
      <c r="K5" s="7">
        <f t="shared" si="4"/>
        <v>0.2227964049</v>
      </c>
      <c r="L5" s="7">
        <f t="shared" si="4"/>
        <v>0.3056418639</v>
      </c>
    </row>
    <row r="6" ht="14.25" customHeight="1"/>
    <row r="7" ht="14.25" customHeight="1">
      <c r="B7" t="s">
        <v>5</v>
      </c>
      <c r="C7" t="s">
        <v>9</v>
      </c>
      <c r="D7" t="s">
        <v>12</v>
      </c>
      <c r="E7" t="s">
        <v>15</v>
      </c>
      <c r="F7" t="s">
        <v>18</v>
      </c>
    </row>
    <row r="8" ht="14.25" customHeight="1">
      <c r="A8" s="1" t="s">
        <v>35</v>
      </c>
      <c r="B8" s="1">
        <v>616.0</v>
      </c>
      <c r="C8" s="1">
        <v>94.0</v>
      </c>
      <c r="D8" s="1">
        <v>0.0</v>
      </c>
      <c r="E8" s="1">
        <v>9.0</v>
      </c>
      <c r="F8" s="1">
        <v>0.0</v>
      </c>
    </row>
    <row r="9" ht="14.25" customHeight="1">
      <c r="A9" s="1" t="s">
        <v>36</v>
      </c>
      <c r="B9" s="8">
        <f>B8/10326597
</f>
        <v>0.00005965179042</v>
      </c>
      <c r="C9" s="8">
        <f>C8/1042588</f>
        <v>0.00009016025506</v>
      </c>
      <c r="D9" s="9">
        <v>0.0</v>
      </c>
      <c r="E9" s="8">
        <f>E8/summary!E5</f>
        <v>0.000001258796012</v>
      </c>
      <c r="F9" s="9">
        <v>0.0</v>
      </c>
    </row>
    <row r="10" ht="14.25" customHeight="1"/>
    <row r="11" ht="14.25" customHeight="1"/>
    <row r="12" ht="14.25" customHeight="1">
      <c r="B12" t="s">
        <v>5</v>
      </c>
      <c r="C12" t="s">
        <v>9</v>
      </c>
      <c r="D12" t="s">
        <v>12</v>
      </c>
      <c r="E12" t="s">
        <v>15</v>
      </c>
      <c r="F12" t="s">
        <v>18</v>
      </c>
    </row>
    <row r="13" ht="14.25" customHeight="1">
      <c r="A13" s="1" t="s">
        <v>40</v>
      </c>
      <c r="B13">
        <f t="shared" ref="B13:F13" si="5">sum(B3:B4)</f>
        <v>6510349</v>
      </c>
      <c r="C13">
        <f t="shared" si="5"/>
        <v>430658</v>
      </c>
      <c r="D13">
        <f t="shared" si="5"/>
        <v>630099</v>
      </c>
      <c r="E13">
        <f t="shared" si="5"/>
        <v>3966818</v>
      </c>
      <c r="F13">
        <f t="shared" si="5"/>
        <v>303050</v>
      </c>
    </row>
    <row r="14" ht="14.25" customHeight="1">
      <c r="B14" s="4">
        <v>1.0326597E7</v>
      </c>
      <c r="C14" s="5">
        <v>1042588.0</v>
      </c>
      <c r="D14" s="5">
        <v>1855560.0</v>
      </c>
      <c r="E14" s="4">
        <v>7149689.0</v>
      </c>
      <c r="F14" s="5">
        <v>784333.0</v>
      </c>
    </row>
    <row r="15" ht="14.25" customHeight="1">
      <c r="A15" s="1" t="s">
        <v>42</v>
      </c>
      <c r="B15" s="7">
        <f t="shared" ref="B15:F15" si="6">B13/B14</f>
        <v>0.6304447632</v>
      </c>
      <c r="C15" s="7">
        <f t="shared" si="6"/>
        <v>0.4130663311</v>
      </c>
      <c r="D15" s="7">
        <f t="shared" si="6"/>
        <v>0.339573498</v>
      </c>
      <c r="E15" s="7">
        <f t="shared" si="6"/>
        <v>0.5548238532</v>
      </c>
      <c r="F15" s="7">
        <f t="shared" si="6"/>
        <v>0.3863792547</v>
      </c>
    </row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7" width="8.71"/>
    <col customWidth="1" min="8" max="8" width="12.71"/>
    <col customWidth="1" min="9" max="9" width="13.71"/>
    <col customWidth="1" min="10" max="10" width="14.71"/>
    <col customWidth="1" min="11" max="12" width="13.71"/>
    <col customWidth="1" min="13" max="26" width="8.71"/>
  </cols>
  <sheetData>
    <row r="1" ht="14.25" customHeight="1">
      <c r="B1" t="s">
        <v>5</v>
      </c>
      <c r="C1" t="s">
        <v>9</v>
      </c>
      <c r="D1" t="s">
        <v>12</v>
      </c>
      <c r="E1" t="s">
        <v>15</v>
      </c>
      <c r="F1" t="s">
        <v>18</v>
      </c>
      <c r="H1" s="2" t="s">
        <v>5</v>
      </c>
      <c r="I1" s="2" t="s">
        <v>9</v>
      </c>
      <c r="J1" s="2" t="s">
        <v>12</v>
      </c>
      <c r="K1" s="2" t="s">
        <v>15</v>
      </c>
      <c r="L1" s="2" t="s">
        <v>18</v>
      </c>
    </row>
    <row r="2" ht="14.25" customHeight="1">
      <c r="A2" t="s">
        <v>22</v>
      </c>
      <c r="B2">
        <v>395214.0</v>
      </c>
      <c r="C2">
        <v>104324.0</v>
      </c>
      <c r="D2">
        <v>235958.0</v>
      </c>
      <c r="E2">
        <v>450714.0</v>
      </c>
      <c r="F2">
        <v>84068.0</v>
      </c>
      <c r="G2" t="s">
        <v>22</v>
      </c>
      <c r="H2" s="6">
        <f t="shared" ref="H2:L2" si="1">B2/SUM(B$2:B$17)</f>
        <v>0.0382738486</v>
      </c>
      <c r="I2" s="6">
        <f t="shared" si="1"/>
        <v>0.1000785671</v>
      </c>
      <c r="J2" s="6">
        <f t="shared" si="1"/>
        <v>0.127162758</v>
      </c>
      <c r="K2" s="6">
        <f t="shared" si="1"/>
        <v>0.06303980616</v>
      </c>
      <c r="L2" s="6">
        <f t="shared" si="1"/>
        <v>0.1071842026</v>
      </c>
    </row>
    <row r="3" ht="14.25" customHeight="1">
      <c r="A3" t="s">
        <v>23</v>
      </c>
      <c r="B3">
        <v>485423.0</v>
      </c>
      <c r="C3">
        <v>48127.0</v>
      </c>
      <c r="D3">
        <v>70175.0</v>
      </c>
      <c r="E3">
        <v>421691.0</v>
      </c>
      <c r="F3">
        <v>42250.0</v>
      </c>
      <c r="G3" t="s">
        <v>23</v>
      </c>
      <c r="H3" s="6">
        <f t="shared" ref="H3:L3" si="2">B3/SUM(B$2:B$17)</f>
        <v>0.04700999055</v>
      </c>
      <c r="I3" s="6">
        <f t="shared" si="2"/>
        <v>0.04616848663</v>
      </c>
      <c r="J3" s="6">
        <f t="shared" si="2"/>
        <v>0.03781879207</v>
      </c>
      <c r="K3" s="6">
        <f t="shared" si="2"/>
        <v>0.05898045967</v>
      </c>
      <c r="L3" s="6">
        <f t="shared" si="2"/>
        <v>0.05386749489</v>
      </c>
    </row>
    <row r="4" ht="14.25" customHeight="1">
      <c r="A4" t="s">
        <v>24</v>
      </c>
      <c r="B4">
        <v>537655.0</v>
      </c>
      <c r="C4">
        <v>74535.0</v>
      </c>
      <c r="D4">
        <v>132393.0</v>
      </c>
      <c r="E4">
        <v>329767.0</v>
      </c>
      <c r="F4">
        <v>46036.0</v>
      </c>
      <c r="G4" t="s">
        <v>24</v>
      </c>
      <c r="H4" s="6">
        <f t="shared" ref="H4:L4" si="3">B4/SUM(B$2:B$17)</f>
        <v>0.05206831253</v>
      </c>
      <c r="I4" s="6">
        <f t="shared" si="3"/>
        <v>0.07150182124</v>
      </c>
      <c r="J4" s="6">
        <f t="shared" si="3"/>
        <v>0.07134938851</v>
      </c>
      <c r="K4" s="6">
        <f t="shared" si="3"/>
        <v>0.04612336816</v>
      </c>
      <c r="L4" s="6">
        <f t="shared" si="3"/>
        <v>0.05869453242</v>
      </c>
    </row>
    <row r="5" ht="14.25" customHeight="1">
      <c r="A5" t="s">
        <v>25</v>
      </c>
      <c r="B5">
        <v>490304.0</v>
      </c>
      <c r="C5">
        <v>79644.0</v>
      </c>
      <c r="D5">
        <v>182901.0</v>
      </c>
      <c r="E5">
        <v>387766.0</v>
      </c>
      <c r="F5">
        <v>69204.0</v>
      </c>
      <c r="G5" t="s">
        <v>25</v>
      </c>
      <c r="H5" s="6">
        <f t="shared" ref="H5:L5" si="4">B5/SUM(B$2:B$17)</f>
        <v>0.04748268296</v>
      </c>
      <c r="I5" s="6">
        <f t="shared" si="4"/>
        <v>0.07640291207</v>
      </c>
      <c r="J5" s="6">
        <f t="shared" si="4"/>
        <v>0.09856921822</v>
      </c>
      <c r="K5" s="6">
        <f t="shared" si="4"/>
        <v>0.05423548741</v>
      </c>
      <c r="L5" s="6">
        <f t="shared" si="4"/>
        <v>0.08823304417</v>
      </c>
    </row>
    <row r="6" ht="14.25" customHeight="1">
      <c r="A6" t="s">
        <v>26</v>
      </c>
      <c r="B6">
        <v>606964.0</v>
      </c>
      <c r="C6">
        <v>60913.0</v>
      </c>
      <c r="D6">
        <v>90711.0</v>
      </c>
      <c r="E6">
        <v>489129.0</v>
      </c>
      <c r="F6">
        <v>51318.0</v>
      </c>
      <c r="G6" t="s">
        <v>26</v>
      </c>
      <c r="H6" s="6">
        <f t="shared" ref="H6:L6" si="5">B6/SUM(B$2:B$17)</f>
        <v>0.05878042842</v>
      </c>
      <c r="I6" s="6">
        <f t="shared" si="5"/>
        <v>0.05843416432</v>
      </c>
      <c r="J6" s="6">
        <f t="shared" si="5"/>
        <v>0.04888607692</v>
      </c>
      <c r="K6" s="6">
        <f t="shared" si="5"/>
        <v>0.06841277916</v>
      </c>
      <c r="L6" s="6">
        <f t="shared" si="5"/>
        <v>0.06542892551</v>
      </c>
    </row>
    <row r="7" ht="14.25" customHeight="1">
      <c r="A7" t="s">
        <v>27</v>
      </c>
      <c r="B7">
        <v>794940.0</v>
      </c>
      <c r="C7">
        <v>44677.0</v>
      </c>
      <c r="D7">
        <v>75262.0</v>
      </c>
      <c r="E7">
        <v>457234.0</v>
      </c>
      <c r="F7">
        <v>31003.0</v>
      </c>
      <c r="G7" t="s">
        <v>27</v>
      </c>
      <c r="H7" s="6">
        <f t="shared" ref="H7:L7" si="6">B7/SUM(B$2:B$17)</f>
        <v>0.0769846544</v>
      </c>
      <c r="I7" s="6">
        <f t="shared" si="6"/>
        <v>0.04285888331</v>
      </c>
      <c r="J7" s="6">
        <f t="shared" si="6"/>
        <v>0.04056028399</v>
      </c>
      <c r="K7" s="6">
        <f t="shared" si="6"/>
        <v>0.06395173597</v>
      </c>
      <c r="L7" s="6">
        <f t="shared" si="6"/>
        <v>0.039527904</v>
      </c>
    </row>
    <row r="8" ht="14.25" customHeight="1">
      <c r="A8" t="s">
        <v>30</v>
      </c>
      <c r="B8">
        <v>1313729.0</v>
      </c>
      <c r="C8">
        <v>35248.0</v>
      </c>
      <c r="D8">
        <v>16815.0</v>
      </c>
      <c r="E8">
        <v>704454.0</v>
      </c>
      <c r="F8">
        <v>23509.0</v>
      </c>
      <c r="G8" t="s">
        <v>30</v>
      </c>
      <c r="H8" s="6">
        <f t="shared" ref="H8:L8" si="7">B8/SUM(B$2:B$17)</f>
        <v>0.1272259202</v>
      </c>
      <c r="I8" s="6">
        <f t="shared" si="7"/>
        <v>0.03381359355</v>
      </c>
      <c r="J8" s="6">
        <f t="shared" si="7"/>
        <v>0.009061959226</v>
      </c>
      <c r="K8" s="6">
        <f t="shared" si="7"/>
        <v>0.09852954114</v>
      </c>
      <c r="L8" s="6">
        <f t="shared" si="7"/>
        <v>0.02997327662</v>
      </c>
    </row>
    <row r="9" ht="14.25" customHeight="1">
      <c r="A9" t="s">
        <v>34</v>
      </c>
      <c r="B9">
        <v>535212.0</v>
      </c>
      <c r="C9">
        <v>74395.0</v>
      </c>
      <c r="D9">
        <v>125908.0</v>
      </c>
      <c r="E9">
        <v>330792.0</v>
      </c>
      <c r="F9">
        <v>45829.0</v>
      </c>
      <c r="G9" t="s">
        <v>34</v>
      </c>
      <c r="H9" s="6">
        <f t="shared" ref="H9:L9" si="8">B9/SUM(B$2:B$17)</f>
        <v>0.05183172422</v>
      </c>
      <c r="I9" s="6">
        <f t="shared" si="8"/>
        <v>0.0713675185</v>
      </c>
      <c r="J9" s="6">
        <f t="shared" si="8"/>
        <v>0.06785448482</v>
      </c>
      <c r="K9" s="6">
        <f t="shared" si="8"/>
        <v>0.04626673136</v>
      </c>
      <c r="L9" s="6">
        <f t="shared" si="8"/>
        <v>0.05843061357</v>
      </c>
    </row>
    <row r="10" ht="14.25" customHeight="1">
      <c r="A10" t="s">
        <v>37</v>
      </c>
      <c r="B10">
        <v>742903.0</v>
      </c>
      <c r="C10">
        <v>72687.0</v>
      </c>
      <c r="D10">
        <v>121153.0</v>
      </c>
      <c r="E10">
        <v>544841.0</v>
      </c>
      <c r="F10">
        <v>49337.0</v>
      </c>
      <c r="G10" t="s">
        <v>37</v>
      </c>
      <c r="H10" s="6">
        <f t="shared" ref="H10:L10" si="9">B10/SUM(B$2:B$17)</f>
        <v>0.07194521688</v>
      </c>
      <c r="I10" s="6">
        <f t="shared" si="9"/>
        <v>0.06972902503</v>
      </c>
      <c r="J10" s="6">
        <f t="shared" si="9"/>
        <v>0.06529191473</v>
      </c>
      <c r="K10" s="6">
        <f t="shared" si="9"/>
        <v>0.07620502364</v>
      </c>
      <c r="L10" s="6">
        <f t="shared" si="9"/>
        <v>0.06290320936</v>
      </c>
    </row>
    <row r="11" ht="14.25" customHeight="1">
      <c r="A11" t="s">
        <v>38</v>
      </c>
      <c r="B11">
        <v>1231645.0</v>
      </c>
      <c r="C11">
        <v>49977.0</v>
      </c>
      <c r="D11">
        <v>50506.0</v>
      </c>
      <c r="E11">
        <v>559056.0</v>
      </c>
      <c r="F11">
        <v>29649.0</v>
      </c>
      <c r="G11" t="s">
        <v>38</v>
      </c>
      <c r="H11" s="6">
        <f t="shared" ref="H11:L11" si="10">B11/SUM(B$2:B$17)</f>
        <v>0.1192766305</v>
      </c>
      <c r="I11" s="6">
        <f t="shared" si="10"/>
        <v>0.04794320145</v>
      </c>
      <c r="J11" s="6">
        <f t="shared" si="10"/>
        <v>0.02721875187</v>
      </c>
      <c r="K11" s="6">
        <f t="shared" si="10"/>
        <v>0.07819322646</v>
      </c>
      <c r="L11" s="6">
        <f t="shared" si="10"/>
        <v>0.03780159422</v>
      </c>
    </row>
    <row r="12" ht="14.25" customHeight="1">
      <c r="A12" t="s">
        <v>39</v>
      </c>
      <c r="B12">
        <v>798801.0</v>
      </c>
      <c r="C12">
        <v>45177.0</v>
      </c>
      <c r="D12">
        <v>78537.0</v>
      </c>
      <c r="E12">
        <v>457954.0</v>
      </c>
      <c r="F12">
        <v>30948.0</v>
      </c>
      <c r="G12" t="s">
        <v>39</v>
      </c>
      <c r="H12" s="6">
        <f t="shared" ref="H12:L12" si="11">B12/SUM(B$2:B$17)</f>
        <v>0.07735856658</v>
      </c>
      <c r="I12" s="6">
        <f t="shared" si="11"/>
        <v>0.04333853597</v>
      </c>
      <c r="J12" s="6">
        <f t="shared" si="11"/>
        <v>0.04232525077</v>
      </c>
      <c r="K12" s="6">
        <f t="shared" si="11"/>
        <v>0.06405243988</v>
      </c>
      <c r="L12" s="6">
        <f t="shared" si="11"/>
        <v>0.03945778063</v>
      </c>
    </row>
    <row r="13" ht="14.25" customHeight="1">
      <c r="A13" t="s">
        <v>41</v>
      </c>
      <c r="B13">
        <v>486142.0</v>
      </c>
      <c r="C13">
        <v>47552.0</v>
      </c>
      <c r="D13">
        <v>71207.0</v>
      </c>
      <c r="E13">
        <v>423352.0</v>
      </c>
      <c r="F13">
        <v>41457.0</v>
      </c>
      <c r="G13" t="s">
        <v>41</v>
      </c>
      <c r="H13" s="6">
        <f t="shared" ref="H13:L13" si="12">B13/SUM(B$2:B$17)</f>
        <v>0.04707962092</v>
      </c>
      <c r="I13" s="6">
        <f t="shared" si="12"/>
        <v>0.04561688608</v>
      </c>
      <c r="J13" s="6">
        <f t="shared" si="12"/>
        <v>0.03837495871</v>
      </c>
      <c r="K13" s="6">
        <f t="shared" si="12"/>
        <v>0.05921277798</v>
      </c>
      <c r="L13" s="6">
        <f t="shared" si="12"/>
        <v>0.05285644344</v>
      </c>
    </row>
    <row r="14" ht="14.25" customHeight="1">
      <c r="A14" t="s">
        <v>43</v>
      </c>
      <c r="B14">
        <v>163518.0</v>
      </c>
      <c r="C14">
        <v>68701.0</v>
      </c>
      <c r="D14">
        <v>173605.0</v>
      </c>
      <c r="E14">
        <v>105255.0</v>
      </c>
      <c r="F14">
        <v>56835.0</v>
      </c>
      <c r="G14" t="s">
        <v>43</v>
      </c>
      <c r="H14" s="6">
        <f t="shared" ref="H14:L14" si="13">B14/SUM(B$2:B$17)</f>
        <v>0.01583563126</v>
      </c>
      <c r="I14" s="6">
        <f t="shared" si="13"/>
        <v>0.06590523407</v>
      </c>
      <c r="J14" s="6">
        <f t="shared" si="13"/>
        <v>0.09355940717</v>
      </c>
      <c r="K14" s="6">
        <f t="shared" si="13"/>
        <v>0.0147216523</v>
      </c>
      <c r="L14" s="6">
        <f t="shared" si="13"/>
        <v>0.07246293661</v>
      </c>
    </row>
    <row r="15" ht="14.25" customHeight="1">
      <c r="A15" t="s">
        <v>44</v>
      </c>
      <c r="B15">
        <v>738837.0</v>
      </c>
      <c r="C15">
        <v>72443.0</v>
      </c>
      <c r="D15">
        <v>112753.0</v>
      </c>
      <c r="E15">
        <v>543628.0</v>
      </c>
      <c r="F15">
        <v>48756.0</v>
      </c>
      <c r="G15" t="s">
        <v>44</v>
      </c>
      <c r="H15" s="6">
        <f t="shared" ref="H15:L15" si="14">B15/SUM(B$2:B$17)</f>
        <v>0.07155145181</v>
      </c>
      <c r="I15" s="6">
        <f t="shared" si="14"/>
        <v>0.06949495453</v>
      </c>
      <c r="J15" s="6">
        <f t="shared" si="14"/>
        <v>0.06076497702</v>
      </c>
      <c r="K15" s="6">
        <f t="shared" si="14"/>
        <v>0.07603536553</v>
      </c>
      <c r="L15" s="6">
        <f t="shared" si="14"/>
        <v>0.06216245161</v>
      </c>
    </row>
    <row r="16" ht="14.25" customHeight="1">
      <c r="A16" t="s">
        <v>45</v>
      </c>
      <c r="B16">
        <v>609306.0</v>
      </c>
      <c r="C16">
        <v>60447.0</v>
      </c>
      <c r="D16">
        <v>93658.0</v>
      </c>
      <c r="E16">
        <v>493028.0</v>
      </c>
      <c r="F16">
        <v>50898.0</v>
      </c>
      <c r="G16" t="s">
        <v>45</v>
      </c>
      <c r="H16" s="6">
        <f t="shared" ref="H16:L16" si="15">B16/SUM(B$2:B$17)</f>
        <v>0.05900723555</v>
      </c>
      <c r="I16" s="6">
        <f t="shared" si="15"/>
        <v>0.05798712804</v>
      </c>
      <c r="J16" s="6">
        <f t="shared" si="15"/>
        <v>0.05047427756</v>
      </c>
      <c r="K16" s="6">
        <f t="shared" si="15"/>
        <v>0.06895811878</v>
      </c>
      <c r="L16" s="6">
        <f t="shared" si="15"/>
        <v>0.06489343798</v>
      </c>
    </row>
    <row r="17" ht="14.25" customHeight="1">
      <c r="A17" t="s">
        <v>46</v>
      </c>
      <c r="B17">
        <v>395361.0</v>
      </c>
      <c r="C17">
        <v>103574.0</v>
      </c>
      <c r="D17">
        <v>224017.0</v>
      </c>
      <c r="E17">
        <v>451012.0</v>
      </c>
      <c r="F17">
        <v>83235.0</v>
      </c>
      <c r="G17" t="s">
        <v>46</v>
      </c>
      <c r="H17" s="6">
        <f t="shared" ref="H17:L17" si="16">B17/SUM(B$2:B$17)</f>
        <v>0.03828808457</v>
      </c>
      <c r="I17" s="6">
        <f t="shared" si="16"/>
        <v>0.09935908812</v>
      </c>
      <c r="J17" s="6">
        <f t="shared" si="16"/>
        <v>0.1207275004</v>
      </c>
      <c r="K17" s="6">
        <f t="shared" si="16"/>
        <v>0.06308148638</v>
      </c>
      <c r="L17" s="6">
        <f t="shared" si="16"/>
        <v>0.1061221524</v>
      </c>
    </row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hyperlinks>
    <hyperlink r:id="rId1" ref="H1"/>
    <hyperlink r:id="rId2" ref="I1"/>
    <hyperlink r:id="rId3" ref="J1"/>
    <hyperlink r:id="rId4" ref="K1"/>
    <hyperlink r:id="rId5" ref="L1"/>
  </hyperlinks>
  <printOptions/>
  <pageMargins bottom="0.75" footer="0.0" header="0.0" left="0.7" right="0.7" top="0.75"/>
  <pageSetup orientation="landscape"/>
  <drawing r:id="rId6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2" max="2" width="31.0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 t="s">
        <v>5</v>
      </c>
      <c r="B2" s="3" t="s">
        <v>6</v>
      </c>
      <c r="C2" s="1" t="s">
        <v>7</v>
      </c>
      <c r="D2" s="1" t="s">
        <v>8</v>
      </c>
      <c r="E2" s="4">
        <v>1.0326597E7</v>
      </c>
      <c r="F2" s="5">
        <v>9224208.0</v>
      </c>
    </row>
    <row r="3">
      <c r="A3" s="2" t="s">
        <v>9</v>
      </c>
      <c r="B3" s="3" t="s">
        <v>10</v>
      </c>
      <c r="C3" s="1" t="s">
        <v>11</v>
      </c>
      <c r="D3" s="1" t="s">
        <v>8</v>
      </c>
      <c r="E3" s="5">
        <v>1042588.0</v>
      </c>
      <c r="F3" s="5">
        <v>1042588.0</v>
      </c>
    </row>
    <row r="4">
      <c r="A4" s="2" t="s">
        <v>12</v>
      </c>
      <c r="B4" s="3" t="s">
        <v>13</v>
      </c>
      <c r="C4" s="1" t="s">
        <v>14</v>
      </c>
      <c r="D4" s="1" t="s">
        <v>8</v>
      </c>
      <c r="E4" s="5">
        <v>1855560.0</v>
      </c>
      <c r="F4" s="5">
        <v>1855560.0</v>
      </c>
    </row>
    <row r="5">
      <c r="A5" s="2" t="s">
        <v>15</v>
      </c>
      <c r="B5" s="3" t="s">
        <v>16</v>
      </c>
      <c r="C5" s="1" t="s">
        <v>17</v>
      </c>
      <c r="D5" s="1" t="s">
        <v>8</v>
      </c>
      <c r="E5" s="4">
        <v>7149689.0</v>
      </c>
      <c r="F5" s="5">
        <v>7145576.0</v>
      </c>
    </row>
    <row r="6">
      <c r="A6" s="2" t="s">
        <v>18</v>
      </c>
      <c r="B6" s="3" t="s">
        <v>19</v>
      </c>
      <c r="C6" s="1" t="s">
        <v>20</v>
      </c>
      <c r="D6" s="1" t="s">
        <v>21</v>
      </c>
      <c r="E6" s="5">
        <v>784333.0</v>
      </c>
      <c r="F6" s="5">
        <v>784333.0</v>
      </c>
    </row>
  </sheetData>
  <hyperlinks>
    <hyperlink r:id="rId1" ref="A2"/>
    <hyperlink r:id="rId2" ref="A3"/>
    <hyperlink r:id="rId3" ref="A4"/>
    <hyperlink r:id="rId4" ref="A5"/>
    <hyperlink r:id="rId5" ref="A6"/>
  </hyperlinks>
  <drawing r:id="rId6"/>
</worksheet>
</file>